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20730" windowHeight="5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U34" i="9" s="1"/>
  <c r="U35" i="9" s="1"/>
  <c r="C36" i="9"/>
  <c r="C35" i="9"/>
  <c r="C34" i="9"/>
  <c r="U36" i="9" l="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W34" i="9" l="1"/>
  <c r="BW35" i="9" l="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<sst xmlns="http://schemas.openxmlformats.org/spreadsheetml/2006/main" count="1009" uniqueCount="554">
  <si>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</si>
  <si>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</si>
  <si>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</si>
  <si>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</si>
  <si>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</si>
  <si>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</si>
  <si>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</si>
  <si>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</si>
  <si>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</si>
  <si>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</si>
  <si>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</si>
  <si>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</si>
  <si>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</si>
  <si>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</si>
  <si>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</si>
  <si>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</si>
  <si>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</si>
  <si>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</si>
  <si>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</si>
  <si>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</si>
  <si>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</si>
  <si>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</si>
  <si>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</si>
  <si>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</si>
  <si>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</si>
  <si>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</si>
  <si>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</si>
  <si>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</si>
  <si>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</si>
  <si>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</si>
  <si>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</si>
  <si>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</si>
  <si>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</si>
  <si>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</si>
  <si>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</si>
  <si>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</si>
  <si>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</si>
  <si>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</si>
  <si>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</si>
  <si>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</si>
  <si>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</si>
  <si>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</si>
  <si>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</si>
  <si>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</si>
  <si>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</si>
  <si>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</si>
  <si>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</si>
  <si>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</si>
  <si>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</si>
  <si>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</si>
  <si>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</si>
  <si>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</si>
  <si>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</si>
  <si>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</si>
  <si>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</si>
  <si>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</si>
  <si>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</si>
  <si>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</si>
  <si>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</si>
  <si>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</si>
  <si>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</si>
  <si>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</si>
  <si>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</si>
  <si>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</si>
  <si>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</si>
  <si>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</si>
  <si>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</si>
  <si>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</si>
  <si>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</si>
  <si>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</si>
  <si>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</si>
  <si>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</si>
  <si>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</si>
  <si>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</si>
  <si>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</si>
  <si>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</si>
  <si>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</si>
  <si>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</si>
  <si>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</si>
  <si>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</si>
  <si>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</si>
  <si>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</si>
  <si>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</si>
  <si>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</si>
  <si>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</si>
  <si>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</si>
  <si>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</si>
  <si>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</si>
  <si>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</si>
  <si>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</si>
  <si>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</si>
  <si>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</si>
  <si>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</si>
  <si>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</si>
  <si>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</si>
  <si>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</si>
  <si>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</si>
  <si>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</si>
  <si>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</si>
  <si>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</si>
  <si>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</si>
  <si>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</si>
  <si>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</si>
  <si>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</si>
  <si>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</si>
  <si>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</si>
  <si>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</si>
  <si>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</si>
  <si>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</si>
  <si>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</si>
  <si>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</si>
  <si>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</si>
  <si>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</si>
  <si>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</si>
  <si>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</si>
  <si>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</si>
  <si>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</si>
  <si>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</si>
  <si>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</si>
  <si>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</si>
  <si>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</si>
  <si>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</si>
  <si>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</si>
  <si>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</si>
  <si>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</si>
  <si>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</si>
  <si>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</si>
  <si>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</si>
  <si>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</si>
  <si>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</si>
  <si>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</si>
  <si>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</si>
  <si>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</si>
  <si>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</si>
  <si>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</si>
  <si>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</si>
  <si>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</si>
  <si>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</si>
  <si>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</si>
  <si>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</si>
  <si>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</si>
  <si>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</si>
  <si>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</si>
  <si>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</si>
  <si>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</si>
  <si>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</si>
  <si>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</si>
  <si>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</si>
  <si>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</si>
  <si>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</si>
  <si>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</si>
  <si>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</si>
  <si>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</si>
  <si>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</si>
  <si>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</si>
  <si>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</si>
  <si>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</si>
  <si>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</si>
  <si>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</si>
  <si>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</si>
  <si>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</si>
  <si>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</si>
  <si>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</si>
  <si>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</si>
  <si>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</si>
  <si>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</si>
  <si>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</si>
  <si>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</si>
  <si>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</si>
  <si>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</si>
  <si>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</si>
  <si>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</si>
  <si>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</si>
  <si>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</si>
  <si>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</si>
  <si>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</si>
  <si>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</si>
  <si>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</si>
  <si>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</si>
  <si>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</si>
  <si>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</si>
  <si>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</si>
  <si>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</si>
  <si>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</si>
  <si>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</si>
  <si>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</si>
  <si>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</si>
  <si>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</si>
  <si>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</si>
  <si>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</si>
  <si>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</si>
  <si>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</si>
  <si>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</si>
  <si>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</si>
  <si>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</si>
  <si>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兵庫県香美町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</si>
  <si>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</si>
  <si>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</si>
  <si>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</si>
  <si>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</si>
  <si>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</si>
  <si>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</si>
  <si>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</si>
  <si>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</si>
  <si>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</si>
  <si>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</si>
  <si>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</si>
  <si>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</si>
  <si>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</si>
  <si>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</si>
  <si>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</si>
  <si>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</si>
  <si>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</si>
  <si>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</si>
  <si>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</si>
  <si>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</si>
  <si>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</si>
  <si>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</si>
  <si>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</si>
  <si>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</si>
  <si>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</si>
  <si>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</si>
  <si>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</si>
  <si>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</si>
  <si>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</si>
  <si>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</si>
  <si>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</si>
  <si>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</si>
  <si>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</si>
  <si>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</si>
  <si>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</si>
  <si>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</si>
  <si>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</si>
  <si>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</si>
  <si>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</si>
  <si>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</si>
  <si>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</si>
  <si>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</si>
  <si>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</si>
  <si>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</si>
  <si>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</si>
  <si>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</si>
  <si>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</si>
  <si>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</si>
  <si>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</si>
  <si>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</si>
  <si>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</si>
  <si>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</si>
  <si>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</si>
  <si>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</si>
  <si>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</si>
  <si>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</si>
  <si>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</si>
  <si>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</si>
  <si>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</si>
  <si>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</si>
  <si>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</si>
  <si>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</si>
  <si>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</si>
  <si>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</si>
  <si>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</si>
  <si>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</si>
  <si>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</si>
  <si>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</si>
  <si>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</si>
  <si>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</si>
  <si>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</si>
  <si>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</si>
  <si>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</si>
  <si>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</si>
  <si>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</si>
  <si>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</si>
  <si>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</si>
  <si>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</si>
  <si>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</si>
  <si>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</si>
  <si>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</si>
  <si>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</si>
  <si>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</si>
  <si>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</si>
  <si>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</si>
  <si>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</si>
  <si>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</si>
  <si>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</si>
  <si>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</si>
  <si>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</si>
  <si>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</si>
  <si>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</si>
  <si>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</si>
  <si>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</si>
  <si>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</si>
  <si>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</si>
  <si>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</si>
  <si>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</si>
  <si>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</si>
  <si>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</si>
  <si>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</si>
  <si>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</si>
  <si>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</si>
  <si>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</si>
  <si>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</si>
  <si>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</si>
  <si>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</si>
  <si>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</si>
  <si>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</si>
  <si>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</si>
  <si>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</si>
  <si>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</si>
  <si>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</si>
  <si>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</si>
  <si>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</si>
  <si>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</si>
  <si>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</si>
  <si>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</si>
  <si>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</si>
  <si>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</si>
  <si>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</si>
  <si>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</si>
  <si>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</si>
  <si>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</si>
  <si>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</si>
  <si>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</si>
  <si>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</si>
  <si>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</si>
  <si>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</si>
  <si>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</si>
  <si>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</si>
  <si>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</si>
  <si>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</si>
  <si>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</si>
  <si>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</si>
  <si>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</si>
  <si>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</si>
  <si>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</si>
  <si>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</si>
  <si>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</si>
  <si>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</si>
  <si>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</si>
  <si>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</si>
  <si>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</si>
  <si>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</si>
  <si>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</si>
  <si>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</si>
  <si>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</si>
  <si>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</si>
  <si>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兵庫県香美町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</si>
  <si>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</si>
  <si>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</si>
  <si>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</si>
  <si>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</si>
  <si>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</si>
  <si>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</si>
  <si>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</si>
  <si>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</si>
  <si>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</si>
  <si>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</si>
  <si>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</si>
  <si>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</si>
  <si>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</si>
  <si>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</si>
  <si>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</si>
  <si>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</si>
  <si>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</si>
  <si>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</si>
  <si>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</si>
  <si>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</si>
  <si>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</si>
  <si>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</si>
  <si>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</si>
  <si>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</si>
  <si>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</si>
  <si>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</si>
  <si>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</si>
  <si>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</si>
  <si>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</si>
  <si>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</si>
  <si>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</si>
  <si>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</si>
  <si>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</si>
  <si>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</si>
  <si>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</si>
  <si>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</si>
  <si>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</si>
  <si>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</si>
  <si>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</si>
  <si>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</si>
  <si>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下水道事業企業会計</t>
    <phoneticPr fontId="5"/>
  </si>
  <si>
    <t>町立地方卸売市場事業特別会計</t>
    <phoneticPr fontId="5"/>
  </si>
  <si>
    <t>法非適用企業</t>
    <phoneticPr fontId="5"/>
  </si>
  <si>
    <t>国民宿舎事業特別会計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</si>
  <si>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</si>
  <si>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</si>
  <si>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</si>
  <si>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</si>
  <si>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</si>
  <si>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</si>
  <si>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</si>
  <si>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</si>
  <si>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</si>
  <si>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</si>
  <si>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</si>
  <si>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</si>
  <si>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</si>
  <si>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</si>
  <si>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</si>
  <si>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</si>
  <si>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</si>
  <si>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</si>
  <si>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</si>
  <si>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</si>
  <si>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</si>
  <si>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</si>
  <si>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</si>
  <si>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</si>
  <si>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</si>
  <si>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</si>
  <si>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</si>
  <si>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</si>
  <si>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</si>
  <si>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</si>
  <si>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</si>
  <si>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</si>
  <si>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</si>
  <si>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</si>
  <si>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</si>
  <si>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</si>
  <si>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</si>
  <si>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</si>
  <si>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</si>
  <si>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</si>
  <si>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</si>
  <si>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</si>
  <si>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</si>
  <si>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</si>
  <si>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</si>
  <si>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</si>
  <si>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</si>
  <si>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</si>
  <si>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</si>
  <si>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</si>
  <si>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</si>
  <si>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</si>
  <si>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</si>
  <si>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</si>
  <si>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</si>
  <si>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</si>
  <si>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</si>
  <si>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</si>
  <si>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</si>
  <si>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</si>
  <si>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</si>
  <si>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</si>
  <si>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</si>
  <si>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</si>
  <si>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</si>
  <si>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</si>
  <si>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</si>
  <si>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</si>
  <si>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</si>
  <si>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</si>
  <si>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</si>
  <si>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</si>
  <si>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</si>
  <si>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</si>
  <si>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</si>
  <si>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</si>
  <si>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</si>
  <si>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</si>
  <si>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</si>
  <si>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</si>
  <si>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</si>
  <si>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</si>
  <si>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</si>
  <si>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</si>
  <si>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</si>
  <si>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</si>
  <si>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</si>
  <si>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</si>
  <si>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</si>
  <si>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</si>
  <si>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</si>
  <si>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</si>
  <si>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</si>
  <si>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</si>
  <si>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</si>
  <si>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</si>
  <si>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</si>
  <si>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</si>
  <si>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</si>
  <si>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</si>
  <si>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</si>
  <si>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</si>
  <si>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</si>
  <si>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</si>
  <si>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</si>
  <si>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</si>
  <si>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</si>
  <si>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</si>
  <si>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</si>
  <si>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</si>
  <si>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</si>
  <si>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</si>
  <si>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</si>
  <si>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</si>
  <si>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</si>
  <si>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</si>
  <si>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</si>
  <si>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</si>
  <si>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</si>
  <si>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</si>
  <si>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</si>
  <si>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</si>
  <si>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</si>
  <si>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</si>
  <si>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</si>
  <si>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</si>
  <si>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</si>
  <si>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</si>
  <si>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</si>
  <si>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</si>
  <si>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</si>
  <si>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</si>
  <si>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</si>
  <si>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</si>
  <si>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水道事業企業会計</t>
  </si>
  <si>
    <t>一般会計</t>
  </si>
  <si>
    <t>公立香住病院事業企業会計</t>
  </si>
  <si>
    <t>下水道事業企業会計</t>
  </si>
  <si>
    <t>国民健康保険事業特別会計</t>
  </si>
  <si>
    <t>▲ 1.97</t>
  </si>
  <si>
    <t>▲ 1.67</t>
  </si>
  <si>
    <t>▲ 1.21</t>
  </si>
  <si>
    <t>宅地造成事業特別会計</t>
  </si>
  <si>
    <t>後期高齢者医療保険事業特別会計</t>
  </si>
  <si>
    <t>介護保険事業特別会計</t>
  </si>
  <si>
    <t>その他会計（赤字）</t>
  </si>
  <si>
    <t>▲ 0.01</t>
  </si>
  <si>
    <t>その他会計（黒字）</t>
  </si>
  <si>
    <t>公立八鹿病院組合</t>
    <phoneticPr fontId="5"/>
  </si>
  <si>
    <t>北但行政事務組合</t>
    <phoneticPr fontId="5"/>
  </si>
  <si>
    <t>美方郡広域事務組合（一般会計）</t>
    <phoneticPr fontId="5"/>
  </si>
  <si>
    <t>美方郡広域事務組合（農業共済）</t>
    <phoneticPr fontId="5"/>
  </si>
  <si>
    <t>但馬広域行政事務組合</t>
    <phoneticPr fontId="5"/>
  </si>
  <si>
    <t>兵庫県市町村職員退職手当組合</t>
    <phoneticPr fontId="5"/>
  </si>
  <si>
    <t>兵庫県町議会議員公務災害補償組合</t>
    <phoneticPr fontId="5"/>
  </si>
  <si>
    <t>兵庫県市町交通災害共済組合</t>
    <phoneticPr fontId="5"/>
  </si>
  <si>
    <t>兵庫県後期高齢者医療広域連合（一般会計）</t>
    <phoneticPr fontId="5"/>
  </si>
  <si>
    <t>兵庫県後期高齢者医療広域連合（特別会計）</t>
    <phoneticPr fontId="5"/>
  </si>
  <si>
    <t>㈱香住観光公社</t>
    <phoneticPr fontId="5"/>
  </si>
  <si>
    <t>矢田川開発㈱</t>
    <phoneticPr fontId="5"/>
  </si>
  <si>
    <t>㈱むらおか振興公社</t>
    <phoneticPr fontId="5"/>
  </si>
  <si>
    <t>-</t>
    <phoneticPr fontId="5"/>
  </si>
  <si>
    <t>-</t>
    <phoneticPr fontId="5"/>
  </si>
  <si>
    <t>法適用企業</t>
    <rPh sb="0" eb="1">
      <t>ホウ</t>
    </rPh>
    <rPh sb="1" eb="3">
      <t>テキヨウ</t>
    </rPh>
    <rPh sb="3" eb="5">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</si>
</sst>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82606</c:v>
                </c:pt>
                <c:pt idx="1">
                  <c:v>67717</c:v>
                </c:pt>
                <c:pt idx="2">
                  <c:v>75315</c:v>
                </c:pt>
                <c:pt idx="3">
                  <c:v>103415</c:v>
                </c:pt>
                <c:pt idx="4">
                  <c:v>132598</c:v>
                </c:pt>
              </c:numCache>
            </c:numRef>
          </c:val>
          <c:smooth val="0"/>
        </c:ser>
        <c:dLbls>
          <c:showLegendKey val="0"/>
          <c:showVal val="0"/>
          <c:showCatName val="0"/>
          <c:showSerName val="0"/>
          <c:showPercent val="0"/>
          <c:showBubbleSize val="0"/>
        </c:dLbls>
        <c:marker val="1"/>
        <c:smooth val="0"/>
        <c:axId val="83546880"/>
        <c:axId val="83548800"/>
      </c:lineChart>
      <c:catAx>
        <c:axId val="83546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548800"/>
        <c:crosses val="autoZero"/>
        <c:auto val="1"/>
        <c:lblAlgn val="ctr"/>
        <c:lblOffset val="100"/>
        <c:tickLblSkip val="1"/>
        <c:tickMarkSkip val="1"/>
        <c:noMultiLvlLbl val="0"/>
      </c:catAx>
      <c:valAx>
        <c:axId val="83548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54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3.07</c:v>
                </c:pt>
                <c:pt idx="2">
                  <c:v>2.37</c:v>
                </c:pt>
                <c:pt idx="3">
                  <c:v>2.78</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7.2</c:v>
                </c:pt>
                <c:pt idx="1">
                  <c:v>8.44</c:v>
                </c:pt>
                <c:pt idx="2">
                  <c:v>14.61</c:v>
                </c:pt>
                <c:pt idx="3">
                  <c:v>21.43</c:v>
                </c:pt>
                <c:pt idx="4">
                  <c:v>26.22</c:v>
                </c:pt>
              </c:numCache>
            </c:numRef>
          </c:val>
        </c:ser>
        <c:dLbls>
          <c:showLegendKey val="0"/>
          <c:showVal val="0"/>
          <c:showCatName val="0"/>
          <c:showSerName val="0"/>
          <c:showPercent val="0"/>
          <c:showBubbleSize val="0"/>
        </c:dLbls>
        <c:gapWidth val="250"/>
        <c:overlap val="100"/>
        <c:axId val="106505344"/>
        <c:axId val="10650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3.65</c:v>
                </c:pt>
                <c:pt idx="1">
                  <c:v>3.06</c:v>
                </c:pt>
                <c:pt idx="2">
                  <c:v>9.6199999999999992</c:v>
                </c:pt>
                <c:pt idx="3">
                  <c:v>6.04</c:v>
                </c:pt>
                <c:pt idx="4">
                  <c:v>3.64</c:v>
                </c:pt>
              </c:numCache>
            </c:numRef>
          </c:val>
          <c:smooth val="0"/>
        </c:ser>
        <c:dLbls>
          <c:showLegendKey val="0"/>
          <c:showVal val="0"/>
          <c:showCatName val="0"/>
          <c:showSerName val="0"/>
          <c:showPercent val="0"/>
          <c:showBubbleSize val="0"/>
        </c:dLbls>
        <c:marker val="1"/>
        <c:smooth val="0"/>
        <c:axId val="106505344"/>
        <c:axId val="106507264"/>
      </c:lineChart>
      <c:catAx>
        <c:axId val="1065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07264"/>
        <c:crosses val="autoZero"/>
        <c:auto val="1"/>
        <c:lblAlgn val="ctr"/>
        <c:lblOffset val="100"/>
        <c:tickLblSkip val="1"/>
        <c:tickMarkSkip val="1"/>
        <c:noMultiLvlLbl val="0"/>
      </c:catAx>
      <c:valAx>
        <c:axId val="10650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0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2.1800000000000002</c:v>
                </c:pt>
                <c:pt idx="2">
                  <c:v>#N/A</c:v>
                </c:pt>
                <c:pt idx="3">
                  <c:v>2.2200000000000002</c:v>
                </c:pt>
                <c:pt idx="4">
                  <c:v>#N/A</c:v>
                </c:pt>
                <c:pt idx="5">
                  <c:v>2.72</c:v>
                </c:pt>
                <c:pt idx="6">
                  <c:v>#N/A</c:v>
                </c:pt>
                <c:pt idx="7">
                  <c:v>3.11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0.01</c:v>
                </c:pt>
                <c:pt idx="5">
                  <c:v>#N/A</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0.06</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0.05</c:v>
                </c:pt>
                <c:pt idx="6">
                  <c:v>#N/A</c:v>
                </c:pt>
                <c:pt idx="7">
                  <c:v>0.05</c:v>
                </c:pt>
                <c:pt idx="8">
                  <c:v>#N/A</c:v>
                </c:pt>
                <c:pt idx="9">
                  <c:v>0.01</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0.02</c:v>
                </c:pt>
                <c:pt idx="8">
                  <c:v>#N/A</c:v>
                </c:pt>
                <c:pt idx="9">
                  <c:v>0.04</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1.97</c:v>
                </c:pt>
                <c:pt idx="1">
                  <c:v>#N/A</c:v>
                </c:pt>
                <c:pt idx="2">
                  <c:v>1.67</c:v>
                </c:pt>
                <c:pt idx="3">
                  <c:v>#N/A</c:v>
                </c:pt>
                <c:pt idx="4">
                  <c:v>1.21</c:v>
                </c:pt>
                <c:pt idx="5">
                  <c:v>#N/A</c:v>
                </c:pt>
                <c:pt idx="6">
                  <c:v>1.21</c:v>
                </c:pt>
                <c:pt idx="7">
                  <c:v>#N/A</c:v>
                </c:pt>
                <c:pt idx="8">
                  <c:v>#N/A</c:v>
                </c:pt>
                <c:pt idx="9">
                  <c:v>0.15</c:v>
                </c:pt>
              </c:numCache>
            </c:numRef>
          </c:val>
        </c:ser>
        <c:ser>
          <c:idx val="6"/>
          <c:order val="6"/>
          <c:tx>
            <c:strRef>
              <c:f>データシート!$A$33</c:f>
              <c:strCache>
                <c:ptCount val="1"/>
                <c:pt idx="0">
                  <c:v>下水道事業企業会計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0.56000000000000005</c:v>
                </c:pt>
              </c:numCache>
            </c:numRef>
          </c:val>
        </c:ser>
        <c:ser>
          <c:idx val="7"/>
          <c:order val="7"/>
          <c:tx>
            <c:strRef>
              <c:f>データシート!$A$34</c:f>
              <c:strCache>
                <c:ptCount val="1"/>
                <c:pt idx="0">
                  <c:v>公立香住病院事業企業会計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0.63</c:v>
                </c:pt>
                <c:pt idx="6">
                  <c:v>#N/A</c:v>
                </c:pt>
                <c:pt idx="7">
                  <c:v>1.42</c:v>
                </c:pt>
                <c:pt idx="8">
                  <c:v>#N/A</c:v>
                </c:pt>
                <c:pt idx="9">
                  <c:v>1.54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2.88</c:v>
                </c:pt>
                <c:pt idx="2">
                  <c:v>#N/A</c:v>
                </c:pt>
                <c:pt idx="3">
                  <c:v>3.07</c:v>
                </c:pt>
                <c:pt idx="4">
                  <c:v>#N/A</c:v>
                </c:pt>
                <c:pt idx="5">
                  <c:v>2.37</c:v>
                </c:pt>
                <c:pt idx="6">
                  <c:v>#N/A</c:v>
                </c:pt>
                <c:pt idx="7">
                  <c:v>2.78</c:v>
                </c:pt>
                <c:pt idx="8">
                  <c:v>#N/A</c:v>
                </c:pt>
                <c:pt idx="9">
                  <c:v>2.88</c:v>
                </c:pt>
              </c:numCache>
            </c:numRef>
          </c:val>
        </c:ser>
        <c:ser>
          <c:idx val="9"/>
          <c:order val="9"/>
          <c:tx>
            <c:strRef>
              <c:f>データシート!$A$36</c:f>
              <c:strCache>
                <c:ptCount val="1"/>
                <c:pt idx="0">
                  <c:v>水道事業企業会計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3.42</c:v>
                </c:pt>
              </c:numCache>
            </c:numRef>
          </c:val>
        </c:ser>
        <c:dLbls>
          <c:showLegendKey val="0"/>
          <c:showVal val="0"/>
          <c:showCatName val="0"/>
          <c:showSerName val="0"/>
          <c:showPercent val="0"/>
          <c:showBubbleSize val="0"/>
        </c:dLbls>
        <c:gapWidth val="150"/>
        <c:overlap val="100"/>
        <c:axId val="106684416"/>
        <c:axId val="106685952"/>
      </c:barChart>
      <c:catAx>
        <c:axId val="1066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85952"/>
        <c:crosses val="autoZero"/>
        <c:auto val="1"/>
        <c:lblAlgn val="ctr"/>
        <c:lblOffset val="100"/>
        <c:tickLblSkip val="1"/>
        <c:tickMarkSkip val="1"/>
        <c:noMultiLvlLbl val="0"/>
      </c:catAx>
      <c:valAx>
        <c:axId val="10668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8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2284</c:v>
                </c:pt>
                <c:pt idx="5">
                  <c:v>2193</c:v>
                </c:pt>
                <c:pt idx="8">
                  <c:v>2195</c:v>
                </c:pt>
                <c:pt idx="11">
                  <c:v>2215</c:v>
                </c:pt>
                <c:pt idx="14">
                  <c:v>2167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39</c:v>
                </c:pt>
                <c:pt idx="3">
                  <c:v>14</c:v>
                </c:pt>
                <c:pt idx="6">
                  <c:v>14</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58</c:v>
                </c:pt>
                <c:pt idx="3">
                  <c:v>37</c:v>
                </c:pt>
                <c:pt idx="6">
                  <c:v>34</c:v>
                </c:pt>
                <c:pt idx="9">
                  <c:v>17</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1084</c:v>
                </c:pt>
                <c:pt idx="3">
                  <c:v>1159</c:v>
                </c:pt>
                <c:pt idx="6">
                  <c:v>1160</c:v>
                </c:pt>
                <c:pt idx="9">
                  <c:v>1131</c:v>
                </c:pt>
                <c:pt idx="12">
                  <c:v>943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2476</c:v>
                </c:pt>
                <c:pt idx="3">
                  <c:v>2371</c:v>
                </c:pt>
                <c:pt idx="6">
                  <c:v>2328</c:v>
                </c:pt>
                <c:pt idx="9">
                  <c:v>2128</c:v>
                </c:pt>
                <c:pt idx="12">
                  <c:v>2020</c:v>
                </c:pt>
              </c:numCache>
            </c:numRef>
          </c:val>
        </c:ser>
        <c:dLbls>
          <c:showLegendKey val="0"/>
          <c:showVal val="0"/>
          <c:showCatName val="0"/>
          <c:showSerName val="0"/>
          <c:showPercent val="0"/>
          <c:showBubbleSize val="0"/>
        </c:dLbls>
        <c:gapWidth val="100"/>
        <c:overlap val="100"/>
        <c:axId val="105618432"/>
        <c:axId val="105632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1376</c:v>
                </c:pt>
                <c:pt idx="2">
                  <c:v>#N/A</c:v>
                </c:pt>
                <c:pt idx="3">
                  <c:v>#N/A</c:v>
                </c:pt>
                <c:pt idx="4">
                  <c:v>1391</c:v>
                </c:pt>
                <c:pt idx="5">
                  <c:v>#N/A</c:v>
                </c:pt>
                <c:pt idx="6">
                  <c:v>#N/A</c:v>
                </c:pt>
                <c:pt idx="7">
                  <c:v>1348</c:v>
                </c:pt>
                <c:pt idx="8">
                  <c:v>#N/A</c:v>
                </c:pt>
                <c:pt idx="9">
                  <c:v>#N/A</c:v>
                </c:pt>
                <c:pt idx="10">
                  <c:v>1082</c:v>
                </c:pt>
                <c:pt idx="11">
                  <c:v>#N/A</c:v>
                </c:pt>
                <c:pt idx="12">
                  <c:v>#N/A</c:v>
                </c:pt>
                <c:pt idx="13">
                  <c:v>840</c:v>
                </c:pt>
                <c:pt idx="14">
                  <c:v>#N/A</c:v>
                </c:pt>
              </c:numCache>
            </c:numRef>
          </c:val>
          <c:smooth val="0"/>
        </c:ser>
        <c:dLbls>
          <c:showLegendKey val="0"/>
          <c:showVal val="0"/>
          <c:showCatName val="0"/>
          <c:showSerName val="0"/>
          <c:showPercent val="0"/>
          <c:showBubbleSize val="0"/>
        </c:dLbls>
        <c:marker val="1"/>
        <c:smooth val="0"/>
        <c:axId val="105618432"/>
        <c:axId val="105632896"/>
      </c:lineChart>
      <c:catAx>
        <c:axId val="1056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32896"/>
        <c:crosses val="autoZero"/>
        <c:auto val="1"/>
        <c:lblAlgn val="ctr"/>
        <c:lblOffset val="100"/>
        <c:tickLblSkip val="1"/>
        <c:tickMarkSkip val="1"/>
        <c:noMultiLvlLbl val="0"/>
      </c:catAx>
      <c:valAx>
        <c:axId val="10563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24015</c:v>
                </c:pt>
                <c:pt idx="5">
                  <c:v>23822</c:v>
                </c:pt>
                <c:pt idx="8">
                  <c:v>23558</c:v>
                </c:pt>
                <c:pt idx="11">
                  <c:v>22884</c:v>
                </c:pt>
                <c:pt idx="14">
                  <c:v>22985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458</c:v>
                </c:pt>
                <c:pt idx="5">
                  <c:v>361</c:v>
                </c:pt>
                <c:pt idx="8">
                  <c:v>273</c:v>
                </c:pt>
                <c:pt idx="11">
                  <c:v>198</c:v>
                </c:pt>
                <c:pt idx="14">
                  <c:v>171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1609</c:v>
                </c:pt>
                <c:pt idx="5">
                  <c:v>2167</c:v>
                </c:pt>
                <c:pt idx="8">
                  <c:v>2043</c:v>
                </c:pt>
                <c:pt idx="11">
                  <c:v>2727</c:v>
                </c:pt>
                <c:pt idx="14">
                  <c:v>3418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3359</c:v>
                </c:pt>
                <c:pt idx="3">
                  <c:v>3300</c:v>
                </c:pt>
                <c:pt idx="6">
                  <c:v>3142</c:v>
                </c:pt>
                <c:pt idx="9">
                  <c:v>3034</c:v>
                </c:pt>
                <c:pt idx="12">
                  <c:v>2836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605</c:v>
                </c:pt>
                <c:pt idx="3">
                  <c:v>407</c:v>
                </c:pt>
                <c:pt idx="6">
                  <c:v>315</c:v>
                </c:pt>
                <c:pt idx="9">
                  <c:v>226</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16136</c:v>
                </c:pt>
                <c:pt idx="3">
                  <c:v>16868</c:v>
                </c:pt>
                <c:pt idx="6">
                  <c:v>16686</c:v>
                </c:pt>
                <c:pt idx="9">
                  <c:v>16588</c:v>
                </c:pt>
                <c:pt idx="12">
                  <c:v>15325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83</c:v>
                </c:pt>
                <c:pt idx="3">
                  <c:v>70</c:v>
                </c:pt>
                <c:pt idx="6">
                  <c:v>57</c:v>
                </c:pt>
                <c:pt idx="9">
                  <c:v>44</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19453</c:v>
                </c:pt>
                <c:pt idx="3">
                  <c:v>19019</c:v>
                </c:pt>
                <c:pt idx="6">
                  <c:v>17677</c:v>
                </c:pt>
                <c:pt idx="9">
                  <c:v>17710</c:v>
                </c:pt>
                <c:pt idx="12">
                  <c:v>18339</c:v>
                </c:pt>
              </c:numCache>
            </c:numRef>
          </c:val>
        </c:ser>
        <c:dLbls>
          <c:showLegendKey val="0"/>
          <c:showVal val="0"/>
          <c:showCatName val="0"/>
          <c:showSerName val="0"/>
          <c:showPercent val="0"/>
          <c:showBubbleSize val="0"/>
        </c:dLbls>
        <c:gapWidth val="100"/>
        <c:overlap val="100"/>
        <c:axId val="106624512"/>
        <c:axId val="10662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13555</c:v>
                </c:pt>
                <c:pt idx="2">
                  <c:v>#N/A</c:v>
                </c:pt>
                <c:pt idx="3">
                  <c:v>#N/A</c:v>
                </c:pt>
                <c:pt idx="4">
                  <c:v>13313</c:v>
                </c:pt>
                <c:pt idx="5">
                  <c:v>#N/A</c:v>
                </c:pt>
                <c:pt idx="6">
                  <c:v>#N/A</c:v>
                </c:pt>
                <c:pt idx="7">
                  <c:v>12001</c:v>
                </c:pt>
                <c:pt idx="8">
                  <c:v>#N/A</c:v>
                </c:pt>
                <c:pt idx="9">
                  <c:v>#N/A</c:v>
                </c:pt>
                <c:pt idx="10">
                  <c:v>11793</c:v>
                </c:pt>
                <c:pt idx="11">
                  <c:v>#N/A</c:v>
                </c:pt>
                <c:pt idx="12">
                  <c:v>#N/A</c:v>
                </c:pt>
                <c:pt idx="13">
                  <c:v>10122</c:v>
                </c:pt>
                <c:pt idx="14">
                  <c:v>#N/A</c:v>
                </c:pt>
              </c:numCache>
            </c:numRef>
          </c:val>
          <c:smooth val="0"/>
        </c:ser>
        <c:dLbls>
          <c:showLegendKey val="0"/>
          <c:showVal val="0"/>
          <c:showCatName val="0"/>
          <c:showSerName val="0"/>
          <c:showPercent val="0"/>
          <c:showBubbleSize val="0"/>
        </c:dLbls>
        <c:marker val="1"/>
        <c:smooth val="0"/>
        <c:axId val="106624512"/>
        <c:axId val="106626432"/>
      </c:lineChart>
      <c:catAx>
        <c:axId val="1066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26432"/>
        <c:crosses val="autoZero"/>
        <c:auto val="1"/>
        <c:lblAlgn val="ctr"/>
        <c:lblOffset val="100"/>
        <c:tickLblSkip val="1"/>
        <c:tickMarkSkip val="1"/>
        <c:noMultiLvlLbl val="0"/>
      </c:catAx>
      <c:valAx>
        <c:axId val="10662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19,863
19,758
369.08
14,493,582
14,120,969
251,660
8,748,370
18,338,764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152.8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a:t>
          </a:r>
          <a:r>
            <a:rPr lang="ja-JP" altLang="ja-JP" sz="1300" b="0" i="0">
              <a:solidFill>
                <a:sysClr val="windowText" lastClr="000000"/>
              </a:solidFill>
              <a:effectLst/>
              <a:latin typeface="+mn-lt"/>
              <a:ea typeface="+mn-ea"/>
              <a:cs typeface="+mn-cs"/>
            </a:rPr>
            <a:t>平成</a:t>
          </a:r>
          <a:r>
            <a:rPr lang="en-US" altLang="ja-JP" sz="1300" b="0" i="0">
              <a:solidFill>
                <a:sysClr val="windowText" lastClr="000000"/>
              </a:solidFill>
              <a:effectLst/>
              <a:latin typeface="+mn-lt"/>
              <a:ea typeface="+mn-ea"/>
              <a:cs typeface="+mn-cs"/>
            </a:rPr>
            <a:t>17</a:t>
          </a:r>
          <a:r>
            <a:rPr lang="ja-JP" altLang="ja-JP" sz="1300" b="0" i="0">
              <a:solidFill>
                <a:sysClr val="windowText" lastClr="000000"/>
              </a:solidFill>
              <a:effectLst/>
              <a:latin typeface="+mn-lt"/>
              <a:ea typeface="+mn-ea"/>
              <a:cs typeface="+mn-cs"/>
            </a:rPr>
            <a:t>年度の合併以降連続した伸びをみせていたが、不況による個人・法人住民税の減少により、</a:t>
          </a:r>
          <a:r>
            <a:rPr lang="en-US" altLang="ja-JP" sz="1300" b="0" i="0">
              <a:solidFill>
                <a:sysClr val="windowText" lastClr="000000"/>
              </a:solidFill>
              <a:effectLst/>
              <a:latin typeface="+mn-lt"/>
              <a:ea typeface="+mn-ea"/>
              <a:cs typeface="+mn-cs"/>
            </a:rPr>
            <a:t>5</a:t>
          </a:r>
          <a:r>
            <a:rPr lang="ja-JP" altLang="ja-JP" sz="1300" b="0" i="0">
              <a:solidFill>
                <a:sysClr val="windowText" lastClr="000000"/>
              </a:solidFill>
              <a:effectLst/>
              <a:latin typeface="+mn-lt"/>
              <a:ea typeface="+mn-ea"/>
              <a:cs typeface="+mn-cs"/>
            </a:rPr>
            <a:t>年連続で前年度を</a:t>
          </a:r>
          <a:r>
            <a:rPr lang="en-US" altLang="ja-JP" sz="1300" b="0" i="0">
              <a:solidFill>
                <a:sysClr val="windowText" lastClr="000000"/>
              </a:solidFill>
              <a:effectLst/>
              <a:latin typeface="+mn-lt"/>
              <a:ea typeface="+mn-ea"/>
              <a:cs typeface="+mn-cs"/>
            </a:rPr>
            <a:t>0.01</a:t>
          </a:r>
          <a:r>
            <a:rPr lang="ja-JP" altLang="ja-JP" sz="1300" b="0" i="0">
              <a:solidFill>
                <a:sysClr val="windowText" lastClr="000000"/>
              </a:solidFill>
              <a:effectLst/>
              <a:latin typeface="+mn-lt"/>
              <a:ea typeface="+mn-ea"/>
              <a:cs typeface="+mn-cs"/>
            </a:rPr>
            <a:t>下回っており、類似団体と比較しても税収が少ないため平均を下回っている。</a:t>
          </a:r>
          <a:endParaRPr lang="en-US" altLang="ja-JP" sz="1300" b="0" i="0">
            <a:solidFill>
              <a:sysClr val="windowText" lastClr="000000"/>
            </a:solidFill>
            <a:effectLst/>
            <a:latin typeface="+mn-lt"/>
            <a:ea typeface="+mn-ea"/>
            <a:cs typeface="+mn-cs"/>
          </a:endParaRPr>
        </a:p>
        <a:p>
          <a:pPr rtl="0" eaLnBrk="1" fontAlgn="auto" latinLnBrk="0" hangingPunct="1"/>
          <a:r>
            <a:rPr lang="ja-JP" altLang="en-US" sz="1300" b="0" i="0">
              <a:solidFill>
                <a:sysClr val="windowText" lastClr="000000"/>
              </a:solidFill>
              <a:effectLst/>
              <a:latin typeface="+mn-lt"/>
              <a:ea typeface="+mn-ea"/>
              <a:cs typeface="+mn-cs"/>
            </a:rPr>
            <a:t>　</a:t>
          </a:r>
          <a:r>
            <a:rPr lang="ja-JP" altLang="ja-JP" sz="1300" b="0" i="0">
              <a:solidFill>
                <a:sysClr val="windowText" lastClr="000000"/>
              </a:solidFill>
              <a:effectLst/>
              <a:latin typeface="+mn-lt"/>
              <a:ea typeface="+mn-ea"/>
              <a:cs typeface="+mn-cs"/>
            </a:rPr>
            <a:t>引き続き、滞納税の収納強化、町有地の売却などによる積極的な自主財源の確保や、定員適正化計画に基づく人件費削減による歳出削減によって、町行政運営の効率化に努める。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4233</xdr:rowOff>
    </xdr:to>
    <xdr:cxnSp macro="">
      <xdr:nvCxnSpPr>
        <xdr:cNvPr id="69" name="直線コネクタ 68"/>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8" name="直線コネクタ 77"/>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19655</xdr:rowOff>
    </xdr:from>
    <xdr:to>
      <xdr:col>3</xdr:col>
      <xdr:colOff>330200</xdr:colOff>
      <xdr:row>41</xdr:row>
      <xdr:rowOff>121255</xdr:rowOff>
    </xdr:to>
    <xdr:sp macro="" textlink="">
      <xdr:nvSpPr>
        <xdr:cNvPr id="79" name="フローチャート : 判断 78"/>
        <xdr:cNvSpPr/>
      </xdr:nvSpPr>
      <xdr:spPr>
        <a:xfrm>
          <a:off x="2286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131432</xdr:rowOff>
    </xdr:from>
    <xdr:ext cx="762000" cy="259045"/>
    <xdr:sp macro="" textlink="">
      <xdr:nvSpPr>
        <xdr:cNvPr id="80" name="テキスト ボックス 79"/>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1" name="フローチャート :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8" name="円/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rgbClr val="FF0000"/>
              </a:solidFill>
              <a:effectLst/>
              <a:latin typeface="+mn-lt"/>
              <a:ea typeface="+mn-ea"/>
              <a:cs typeface="+mn-cs"/>
            </a:rPr>
            <a:t>　</a:t>
          </a:r>
          <a:r>
            <a:rPr lang="ja-JP" altLang="en-US" sz="1300" b="0" i="0">
              <a:solidFill>
                <a:sysClr val="windowText" lastClr="000000"/>
              </a:solidFill>
              <a:effectLst/>
              <a:latin typeface="+mn-lt"/>
              <a:ea typeface="+mn-ea"/>
              <a:cs typeface="+mn-cs"/>
            </a:rPr>
            <a:t>下水道会計、簡易水道会計が特別会計から企業会計に移行したことで臨時経費が増額となったこと、</a:t>
          </a:r>
          <a:r>
            <a:rPr lang="ja-JP" altLang="ja-JP" sz="1300" b="0" i="0">
              <a:solidFill>
                <a:sysClr val="windowText" lastClr="000000"/>
              </a:solidFill>
              <a:effectLst/>
              <a:latin typeface="+mn-lt"/>
              <a:ea typeface="+mn-ea"/>
              <a:cs typeface="+mn-cs"/>
            </a:rPr>
            <a:t>公債費の経常経費充当一般財源等が</a:t>
          </a:r>
          <a:r>
            <a:rPr lang="en-US" altLang="ja-JP" sz="1300" b="0" i="0">
              <a:solidFill>
                <a:sysClr val="windowText" lastClr="000000"/>
              </a:solidFill>
              <a:effectLst/>
              <a:latin typeface="+mn-lt"/>
              <a:ea typeface="+mn-ea"/>
              <a:cs typeface="+mn-cs"/>
            </a:rPr>
            <a:t>213</a:t>
          </a:r>
          <a:r>
            <a:rPr lang="ja-JP" altLang="ja-JP" sz="1300" b="0" i="0">
              <a:solidFill>
                <a:sysClr val="windowText" lastClr="000000"/>
              </a:solidFill>
              <a:effectLst/>
              <a:latin typeface="+mn-lt"/>
              <a:ea typeface="+mn-ea"/>
              <a:cs typeface="+mn-cs"/>
            </a:rPr>
            <a:t>百万円減額となったことなどにより、昨年度より</a:t>
          </a:r>
          <a:r>
            <a:rPr lang="en-US" altLang="ja-JP" sz="1300" b="0" i="0">
              <a:solidFill>
                <a:sysClr val="windowText" lastClr="000000"/>
              </a:solidFill>
              <a:effectLst/>
              <a:latin typeface="+mn-lt"/>
              <a:ea typeface="+mn-ea"/>
              <a:cs typeface="+mn-cs"/>
            </a:rPr>
            <a:t>6.8</a:t>
          </a:r>
          <a:r>
            <a:rPr lang="ja-JP" altLang="ja-JP" sz="1300" b="0" i="0">
              <a:solidFill>
                <a:sysClr val="windowText" lastClr="000000"/>
              </a:solidFill>
              <a:effectLst/>
              <a:latin typeface="+mn-lt"/>
              <a:ea typeface="+mn-ea"/>
              <a:cs typeface="+mn-cs"/>
            </a:rPr>
            <a:t>ポイント減少しており、類似団体平均を下回っている。</a:t>
          </a:r>
          <a:endParaRPr lang="ja-JP" altLang="ja-JP" sz="1300">
            <a:solidFill>
              <a:sysClr val="windowText" lastClr="000000"/>
            </a:solidFill>
            <a:effectLst/>
          </a:endParaRPr>
        </a:p>
        <a:p>
          <a:pPr rtl="0" eaLnBrk="1" fontAlgn="auto" latinLnBrk="0" hangingPunct="1"/>
          <a:r>
            <a:rPr lang="ja-JP" altLang="ja-JP" sz="1300" b="0" i="0">
              <a:solidFill>
                <a:sysClr val="windowText" lastClr="000000"/>
              </a:solidFill>
              <a:effectLst/>
              <a:latin typeface="+mn-lt"/>
              <a:ea typeface="+mn-ea"/>
              <a:cs typeface="+mn-cs"/>
            </a:rPr>
            <a:t>　今後も起債の繰上償還や借換による利子償還金の縮減、起債発行の抑制などを行い、平成</a:t>
          </a:r>
          <a:r>
            <a:rPr lang="en-US" altLang="ja-JP" sz="1300" b="0" i="0">
              <a:solidFill>
                <a:sysClr val="windowText" lastClr="000000"/>
              </a:solidFill>
              <a:effectLst/>
              <a:latin typeface="+mn-lt"/>
              <a:ea typeface="+mn-ea"/>
              <a:cs typeface="+mn-cs"/>
            </a:rPr>
            <a:t>27</a:t>
          </a:r>
          <a:r>
            <a:rPr lang="ja-JP" altLang="ja-JP" sz="1300" b="0" i="0">
              <a:solidFill>
                <a:sysClr val="windowText" lastClr="000000"/>
              </a:solidFill>
              <a:effectLst/>
              <a:latin typeface="+mn-lt"/>
              <a:ea typeface="+mn-ea"/>
              <a:cs typeface="+mn-cs"/>
            </a:rPr>
            <a:t>年度</a:t>
          </a:r>
          <a:r>
            <a:rPr lang="ja-JP" altLang="en-US" sz="1300" b="0" i="0">
              <a:solidFill>
                <a:sysClr val="windowText" lastClr="000000"/>
              </a:solidFill>
              <a:effectLst/>
              <a:latin typeface="+mn-lt"/>
              <a:ea typeface="+mn-ea"/>
              <a:cs typeface="+mn-cs"/>
            </a:rPr>
            <a:t>も</a:t>
          </a:r>
          <a:r>
            <a:rPr lang="en-US" altLang="ja-JP" sz="1300" b="0" i="0">
              <a:solidFill>
                <a:sysClr val="windowText" lastClr="000000"/>
              </a:solidFill>
              <a:effectLst/>
              <a:latin typeface="+mn-lt"/>
              <a:ea typeface="+mn-ea"/>
              <a:cs typeface="+mn-cs"/>
            </a:rPr>
            <a:t>85</a:t>
          </a:r>
          <a:r>
            <a:rPr lang="ja-JP" altLang="ja-JP" sz="1300" b="0" i="0">
              <a:solidFill>
                <a:sysClr val="windowText" lastClr="000000"/>
              </a:solidFill>
              <a:effectLst/>
              <a:latin typeface="+mn-lt"/>
              <a:ea typeface="+mn-ea"/>
              <a:cs typeface="+mn-cs"/>
            </a:rPr>
            <a:t>％以内となるよう努める。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140063</xdr:rowOff>
    </xdr:from>
    <xdr:to>
      <xdr:col>7</xdr:col>
      <xdr:colOff>152400</xdr:colOff>
      <xdr:row>63</xdr:row>
      <xdr:rowOff>31569</xdr:rowOff>
    </xdr:to>
    <xdr:cxnSp macro="">
      <xdr:nvCxnSpPr>
        <xdr:cNvPr id="134" name="直線コネクタ 133"/>
        <xdr:cNvCxnSpPr/>
      </xdr:nvCxnSpPr>
      <xdr:spPr>
        <a:xfrm flipV="1">
          <a:off x="4114800" y="10598513"/>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31569</xdr:rowOff>
    </xdr:from>
    <xdr:to>
      <xdr:col>6</xdr:col>
      <xdr:colOff>0</xdr:colOff>
      <xdr:row>64</xdr:row>
      <xdr:rowOff>18687</xdr:rowOff>
    </xdr:to>
    <xdr:cxnSp macro="">
      <xdr:nvCxnSpPr>
        <xdr:cNvPr id="137" name="直線コネクタ 136"/>
        <xdr:cNvCxnSpPr/>
      </xdr:nvCxnSpPr>
      <xdr:spPr>
        <a:xfrm flipV="1">
          <a:off x="3225800" y="10832919"/>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38463</xdr:rowOff>
    </xdr:from>
    <xdr:to>
      <xdr:col>4</xdr:col>
      <xdr:colOff>482600</xdr:colOff>
      <xdr:row>64</xdr:row>
      <xdr:rowOff>18687</xdr:rowOff>
    </xdr:to>
    <xdr:cxnSp macro="">
      <xdr:nvCxnSpPr>
        <xdr:cNvPr id="140" name="直線コネクタ 139"/>
        <xdr:cNvCxnSpPr/>
      </xdr:nvCxnSpPr>
      <xdr:spPr>
        <a:xfrm>
          <a:off x="2336800" y="1083981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38463</xdr:rowOff>
    </xdr:from>
    <xdr:to>
      <xdr:col>3</xdr:col>
      <xdr:colOff>279400</xdr:colOff>
      <xdr:row>64</xdr:row>
      <xdr:rowOff>15240</xdr:rowOff>
    </xdr:to>
    <xdr:cxnSp macro="">
      <xdr:nvCxnSpPr>
        <xdr:cNvPr id="143" name="直線コネクタ 142"/>
        <xdr:cNvCxnSpPr/>
      </xdr:nvCxnSpPr>
      <xdr:spPr>
        <a:xfrm flipV="1">
          <a:off x="1447800" y="10839813"/>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83276</xdr:rowOff>
    </xdr:from>
    <xdr:to>
      <xdr:col>3</xdr:col>
      <xdr:colOff>330200</xdr:colOff>
      <xdr:row>63</xdr:row>
      <xdr:rowOff>13426</xdr:rowOff>
    </xdr:to>
    <xdr:sp macro="" textlink="">
      <xdr:nvSpPr>
        <xdr:cNvPr id="144" name="フローチャート : 判断 143"/>
        <xdr:cNvSpPr/>
      </xdr:nvSpPr>
      <xdr:spPr>
        <a:xfrm>
          <a:off x="2286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23603</xdr:rowOff>
    </xdr:from>
    <xdr:ext cx="762000" cy="259045"/>
    <xdr:sp macro="" textlink="">
      <xdr:nvSpPr>
        <xdr:cNvPr id="145" name="テキスト ボックス 144"/>
        <xdr:cNvSpPr txBox="1"/>
      </xdr:nvSpPr>
      <xdr:spPr>
        <a:xfrm>
          <a:off x="1955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46" name="フローチャート : 判断 145"/>
        <xdr:cNvSpPr/>
      </xdr:nvSpPr>
      <xdr:spPr>
        <a:xfrm>
          <a:off x="1397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68415</xdr:rowOff>
    </xdr:from>
    <xdr:ext cx="762000" cy="259045"/>
    <xdr:sp macro="" textlink="">
      <xdr:nvSpPr>
        <xdr:cNvPr id="147" name="テキスト ボックス 146"/>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89263</xdr:rowOff>
    </xdr:from>
    <xdr:to>
      <xdr:col>7</xdr:col>
      <xdr:colOff>203200</xdr:colOff>
      <xdr:row>62</xdr:row>
      <xdr:rowOff>19413</xdr:rowOff>
    </xdr:to>
    <xdr:sp macro="" textlink="">
      <xdr:nvSpPr>
        <xdr:cNvPr id="153" name="円/楕円 152"/>
        <xdr:cNvSpPr/>
      </xdr:nvSpPr>
      <xdr:spPr>
        <a:xfrm>
          <a:off x="4902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105790</xdr:rowOff>
    </xdr:from>
    <xdr:ext cx="762000" cy="259045"/>
    <xdr:sp macro="" textlink="">
      <xdr:nvSpPr>
        <xdr:cNvPr id="154" name="財政構造の弾力性該当値テキスト"/>
        <xdr:cNvSpPr txBox="1"/>
      </xdr:nvSpPr>
      <xdr:spPr>
        <a:xfrm>
          <a:off x="50419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152219</xdr:rowOff>
    </xdr:from>
    <xdr:to>
      <xdr:col>6</xdr:col>
      <xdr:colOff>50800</xdr:colOff>
      <xdr:row>63</xdr:row>
      <xdr:rowOff>82369</xdr:rowOff>
    </xdr:to>
    <xdr:sp macro="" textlink="">
      <xdr:nvSpPr>
        <xdr:cNvPr id="155" name="円/楕円 154"/>
        <xdr:cNvSpPr/>
      </xdr:nvSpPr>
      <xdr:spPr>
        <a:xfrm>
          <a:off x="4064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92546</xdr:rowOff>
    </xdr:from>
    <xdr:ext cx="736600" cy="259045"/>
    <xdr:sp macro="" textlink="">
      <xdr:nvSpPr>
        <xdr:cNvPr id="156" name="テキスト ボックス 155"/>
        <xdr:cNvSpPr txBox="1"/>
      </xdr:nvSpPr>
      <xdr:spPr>
        <a:xfrm>
          <a:off x="3733800" y="10550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139337</xdr:rowOff>
    </xdr:from>
    <xdr:to>
      <xdr:col>4</xdr:col>
      <xdr:colOff>533400</xdr:colOff>
      <xdr:row>64</xdr:row>
      <xdr:rowOff>69487</xdr:rowOff>
    </xdr:to>
    <xdr:sp macro="" textlink="">
      <xdr:nvSpPr>
        <xdr:cNvPr id="157" name="円/楕円 156"/>
        <xdr:cNvSpPr/>
      </xdr:nvSpPr>
      <xdr:spPr>
        <a:xfrm>
          <a:off x="3175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54264</xdr:rowOff>
    </xdr:from>
    <xdr:ext cx="762000" cy="259045"/>
    <xdr:sp macro="" textlink="">
      <xdr:nvSpPr>
        <xdr:cNvPr id="158" name="テキスト ボックス 157"/>
        <xdr:cNvSpPr txBox="1"/>
      </xdr:nvSpPr>
      <xdr:spPr>
        <a:xfrm>
          <a:off x="2844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159113</xdr:rowOff>
    </xdr:from>
    <xdr:to>
      <xdr:col>3</xdr:col>
      <xdr:colOff>330200</xdr:colOff>
      <xdr:row>63</xdr:row>
      <xdr:rowOff>89263</xdr:rowOff>
    </xdr:to>
    <xdr:sp macro="" textlink="">
      <xdr:nvSpPr>
        <xdr:cNvPr id="159" name="円/楕円 158"/>
        <xdr:cNvSpPr/>
      </xdr:nvSpPr>
      <xdr:spPr>
        <a:xfrm>
          <a:off x="2286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74040</xdr:rowOff>
    </xdr:from>
    <xdr:ext cx="762000" cy="259045"/>
    <xdr:sp macro="" textlink="">
      <xdr:nvSpPr>
        <xdr:cNvPr id="160" name="テキスト ボックス 159"/>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61" name="円/楕円 160"/>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62" name="テキスト ボックス 16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[176,892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rgbClr val="FF0000"/>
              </a:solidFill>
              <a:effectLst/>
              <a:latin typeface="+mn-lt"/>
              <a:ea typeface="+mn-ea"/>
              <a:cs typeface="+mn-cs"/>
            </a:rPr>
            <a:t>　</a:t>
          </a:r>
          <a:r>
            <a:rPr lang="ja-JP" altLang="ja-JP" sz="1300" b="0" i="0">
              <a:solidFill>
                <a:sysClr val="windowText" lastClr="000000"/>
              </a:solidFill>
              <a:effectLst/>
              <a:latin typeface="+mn-lt"/>
              <a:ea typeface="+mn-ea"/>
              <a:cs typeface="+mn-cs"/>
            </a:rPr>
            <a:t>町の面積が大きいことから職員数が多く、ラスパイレス指数が低いにもかかわらず、人件費は類似団体平均を上回っている。</a:t>
          </a:r>
          <a:endParaRPr lang="en-US" altLang="ja-JP" sz="1300" b="0" i="0">
            <a:solidFill>
              <a:sysClr val="windowText" lastClr="000000"/>
            </a:solidFill>
            <a:effectLst/>
            <a:latin typeface="+mn-lt"/>
            <a:ea typeface="+mn-ea"/>
            <a:cs typeface="+mn-cs"/>
          </a:endParaRPr>
        </a:p>
        <a:p>
          <a:pPr rtl="0"/>
          <a:r>
            <a:rPr lang="ja-JP" altLang="en-US" sz="1300" b="0" i="0">
              <a:solidFill>
                <a:sysClr val="windowText" lastClr="000000"/>
              </a:solidFill>
              <a:effectLst/>
              <a:latin typeface="+mn-lt"/>
              <a:ea typeface="+mn-ea"/>
              <a:cs typeface="+mn-cs"/>
            </a:rPr>
            <a:t>　</a:t>
          </a:r>
          <a:r>
            <a:rPr lang="ja-JP" altLang="ja-JP" sz="1300" b="0" i="0">
              <a:solidFill>
                <a:sysClr val="windowText" lastClr="000000"/>
              </a:solidFill>
              <a:effectLst/>
              <a:latin typeface="+mn-lt"/>
              <a:ea typeface="+mn-ea"/>
              <a:cs typeface="+mn-cs"/>
            </a:rPr>
            <a:t>平成</a:t>
          </a:r>
          <a:r>
            <a:rPr lang="en-US" altLang="ja-JP" sz="1300" b="0" i="0">
              <a:solidFill>
                <a:sysClr val="windowText" lastClr="000000"/>
              </a:solidFill>
              <a:effectLst/>
              <a:latin typeface="+mn-lt"/>
              <a:ea typeface="+mn-ea"/>
              <a:cs typeface="+mn-cs"/>
            </a:rPr>
            <a:t>19</a:t>
          </a:r>
          <a:r>
            <a:rPr lang="ja-JP" altLang="ja-JP" sz="1300" b="0" i="0">
              <a:solidFill>
                <a:sysClr val="windowText" lastClr="000000"/>
              </a:solidFill>
              <a:effectLst/>
              <a:latin typeface="+mn-lt"/>
              <a:ea typeface="+mn-ea"/>
              <a:cs typeface="+mn-cs"/>
            </a:rPr>
            <a:t>年</a:t>
          </a:r>
          <a:r>
            <a:rPr lang="en-US" altLang="ja-JP" sz="1300" b="0" i="0">
              <a:solidFill>
                <a:sysClr val="windowText" lastClr="000000"/>
              </a:solidFill>
              <a:effectLst/>
              <a:latin typeface="+mn-lt"/>
              <a:ea typeface="+mn-ea"/>
              <a:cs typeface="+mn-cs"/>
            </a:rPr>
            <a:t>4</a:t>
          </a:r>
          <a:r>
            <a:rPr lang="ja-JP" altLang="ja-JP" sz="1300" b="0" i="0">
              <a:solidFill>
                <a:sysClr val="windowText" lastClr="000000"/>
              </a:solidFill>
              <a:effectLst/>
              <a:latin typeface="+mn-lt"/>
              <a:ea typeface="+mn-ea"/>
              <a:cs typeface="+mn-cs"/>
            </a:rPr>
            <a:t>月から</a:t>
          </a:r>
          <a:r>
            <a:rPr lang="ja-JP" altLang="en-US" sz="1300" b="0" i="0">
              <a:solidFill>
                <a:sysClr val="windowText" lastClr="000000"/>
              </a:solidFill>
              <a:effectLst/>
              <a:latin typeface="+mn-lt"/>
              <a:ea typeface="+mn-ea"/>
              <a:cs typeface="+mn-cs"/>
            </a:rPr>
            <a:t>平成</a:t>
          </a:r>
          <a:r>
            <a:rPr lang="en-US" altLang="ja-JP" sz="1300" b="0" i="0">
              <a:solidFill>
                <a:sysClr val="windowText" lastClr="000000"/>
              </a:solidFill>
              <a:effectLst/>
              <a:latin typeface="+mn-lt"/>
              <a:ea typeface="+mn-ea"/>
              <a:cs typeface="+mn-cs"/>
            </a:rPr>
            <a:t>25</a:t>
          </a:r>
          <a:r>
            <a:rPr lang="ja-JP" altLang="en-US" sz="1300" b="0" i="0">
              <a:solidFill>
                <a:sysClr val="windowText" lastClr="000000"/>
              </a:solidFill>
              <a:effectLst/>
              <a:latin typeface="+mn-lt"/>
              <a:ea typeface="+mn-ea"/>
              <a:cs typeface="+mn-cs"/>
            </a:rPr>
            <a:t>年</a:t>
          </a:r>
          <a:r>
            <a:rPr lang="en-US" altLang="ja-JP" sz="1300" b="0" i="0">
              <a:solidFill>
                <a:sysClr val="windowText" lastClr="000000"/>
              </a:solidFill>
              <a:effectLst/>
              <a:latin typeface="+mn-lt"/>
              <a:ea typeface="+mn-ea"/>
              <a:cs typeface="+mn-cs"/>
            </a:rPr>
            <a:t>3</a:t>
          </a:r>
          <a:r>
            <a:rPr lang="ja-JP" altLang="en-US" sz="1300" b="0" i="0">
              <a:solidFill>
                <a:sysClr val="windowText" lastClr="000000"/>
              </a:solidFill>
              <a:effectLst/>
              <a:latin typeface="+mn-lt"/>
              <a:ea typeface="+mn-ea"/>
              <a:cs typeface="+mn-cs"/>
            </a:rPr>
            <a:t>月まで</a:t>
          </a:r>
          <a:r>
            <a:rPr lang="ja-JP" altLang="ja-JP" sz="1300" b="0" i="0">
              <a:solidFill>
                <a:sysClr val="windowText" lastClr="000000"/>
              </a:solidFill>
              <a:effectLst/>
              <a:latin typeface="+mn-lt"/>
              <a:ea typeface="+mn-ea"/>
              <a:cs typeface="+mn-cs"/>
            </a:rPr>
            <a:t>給料月額の削減（</a:t>
          </a:r>
          <a:r>
            <a:rPr lang="en-US" altLang="ja-JP" sz="1300" b="0" i="0">
              <a:solidFill>
                <a:sysClr val="windowText" lastClr="000000"/>
              </a:solidFill>
              <a:effectLst/>
              <a:latin typeface="+mn-lt"/>
              <a:ea typeface="+mn-ea"/>
              <a:cs typeface="+mn-cs"/>
            </a:rPr>
            <a:t>3.5</a:t>
          </a:r>
          <a:r>
            <a:rPr lang="ja-JP" altLang="ja-JP" sz="1300" b="0" i="0">
              <a:solidFill>
                <a:sysClr val="windowText" lastClr="000000"/>
              </a:solidFill>
              <a:effectLst/>
              <a:latin typeface="+mn-lt"/>
              <a:ea typeface="+mn-ea"/>
              <a:cs typeface="+mn-cs"/>
            </a:rPr>
            <a:t>％～</a:t>
          </a:r>
          <a:r>
            <a:rPr lang="en-US" altLang="ja-JP" sz="1300" b="0" i="0">
              <a:solidFill>
                <a:sysClr val="windowText" lastClr="000000"/>
              </a:solidFill>
              <a:effectLst/>
              <a:latin typeface="+mn-lt"/>
              <a:ea typeface="+mn-ea"/>
              <a:cs typeface="+mn-cs"/>
            </a:rPr>
            <a:t>5.0</a:t>
          </a:r>
          <a:r>
            <a:rPr lang="ja-JP" altLang="ja-JP" sz="1300" b="0" i="0">
              <a:solidFill>
                <a:sysClr val="windowText" lastClr="000000"/>
              </a:solidFill>
              <a:effectLst/>
              <a:latin typeface="+mn-lt"/>
              <a:ea typeface="+mn-ea"/>
              <a:cs typeface="+mn-cs"/>
            </a:rPr>
            <a:t>％）を実施して</a:t>
          </a:r>
          <a:r>
            <a:rPr lang="ja-JP" altLang="en-US" sz="1300" b="0" i="0">
              <a:solidFill>
                <a:sysClr val="windowText" lastClr="000000"/>
              </a:solidFill>
              <a:effectLst/>
              <a:latin typeface="+mn-lt"/>
              <a:ea typeface="+mn-ea"/>
              <a:cs typeface="+mn-cs"/>
            </a:rPr>
            <a:t>きたが</a:t>
          </a:r>
          <a:r>
            <a:rPr lang="ja-JP" altLang="ja-JP" sz="1300" b="0" i="0">
              <a:solidFill>
                <a:sysClr val="windowText" lastClr="000000"/>
              </a:solidFill>
              <a:effectLst/>
              <a:latin typeface="+mn-lt"/>
              <a:ea typeface="+mn-ea"/>
              <a:cs typeface="+mn-cs"/>
            </a:rPr>
            <a:t>、引き続き定員適正化計画に基づき人件費の削減に努める。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44123</xdr:rowOff>
    </xdr:from>
    <xdr:to>
      <xdr:col>7</xdr:col>
      <xdr:colOff>152400</xdr:colOff>
      <xdr:row>84</xdr:row>
      <xdr:rowOff>63801</xdr:rowOff>
    </xdr:to>
    <xdr:cxnSp macro="">
      <xdr:nvCxnSpPr>
        <xdr:cNvPr id="193" name="直線コネクタ 192"/>
        <xdr:cNvCxnSpPr/>
      </xdr:nvCxnSpPr>
      <xdr:spPr>
        <a:xfrm>
          <a:off x="4114800" y="14445923"/>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44123</xdr:rowOff>
    </xdr:from>
    <xdr:to>
      <xdr:col>6</xdr:col>
      <xdr:colOff>0</xdr:colOff>
      <xdr:row>84</xdr:row>
      <xdr:rowOff>71504</xdr:rowOff>
    </xdr:to>
    <xdr:cxnSp macro="">
      <xdr:nvCxnSpPr>
        <xdr:cNvPr id="196" name="直線コネクタ 195"/>
        <xdr:cNvCxnSpPr/>
      </xdr:nvCxnSpPr>
      <xdr:spPr>
        <a:xfrm flipV="1">
          <a:off x="3225800" y="14445923"/>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28101</xdr:rowOff>
    </xdr:from>
    <xdr:to>
      <xdr:col>4</xdr:col>
      <xdr:colOff>482600</xdr:colOff>
      <xdr:row>84</xdr:row>
      <xdr:rowOff>71504</xdr:rowOff>
    </xdr:to>
    <xdr:cxnSp macro="">
      <xdr:nvCxnSpPr>
        <xdr:cNvPr id="199" name="直線コネクタ 198"/>
        <xdr:cNvCxnSpPr/>
      </xdr:nvCxnSpPr>
      <xdr:spPr>
        <a:xfrm>
          <a:off x="2336800" y="14429901"/>
          <a:ext cx="889000" cy="4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135582</xdr:rowOff>
    </xdr:from>
    <xdr:to>
      <xdr:col>3</xdr:col>
      <xdr:colOff>279400</xdr:colOff>
      <xdr:row>84</xdr:row>
      <xdr:rowOff>28101</xdr:rowOff>
    </xdr:to>
    <xdr:cxnSp macro="">
      <xdr:nvCxnSpPr>
        <xdr:cNvPr id="202" name="直線コネクタ 201"/>
        <xdr:cNvCxnSpPr/>
      </xdr:nvCxnSpPr>
      <xdr:spPr>
        <a:xfrm>
          <a:off x="1447800" y="14365932"/>
          <a:ext cx="889000" cy="6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8448</xdr:rowOff>
    </xdr:from>
    <xdr:to>
      <xdr:col>3</xdr:col>
      <xdr:colOff>330200</xdr:colOff>
      <xdr:row>82</xdr:row>
      <xdr:rowOff>110048</xdr:rowOff>
    </xdr:to>
    <xdr:sp macro="" textlink="">
      <xdr:nvSpPr>
        <xdr:cNvPr id="203" name="フローチャート : 判断 202"/>
        <xdr:cNvSpPr/>
      </xdr:nvSpPr>
      <xdr:spPr>
        <a:xfrm>
          <a:off x="2286000" y="140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120225</xdr:rowOff>
    </xdr:from>
    <xdr:ext cx="762000" cy="259045"/>
    <xdr:sp macro="" textlink="">
      <xdr:nvSpPr>
        <xdr:cNvPr id="204" name="テキスト ボックス 203"/>
        <xdr:cNvSpPr txBox="1"/>
      </xdr:nvSpPr>
      <xdr:spPr>
        <a:xfrm>
          <a:off x="1955800" y="1383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158006</xdr:rowOff>
    </xdr:from>
    <xdr:to>
      <xdr:col>2</xdr:col>
      <xdr:colOff>127000</xdr:colOff>
      <xdr:row>82</xdr:row>
      <xdr:rowOff>88156</xdr:rowOff>
    </xdr:to>
    <xdr:sp macro="" textlink="">
      <xdr:nvSpPr>
        <xdr:cNvPr id="205" name="フローチャート : 判断 204"/>
        <xdr:cNvSpPr/>
      </xdr:nvSpPr>
      <xdr:spPr>
        <a:xfrm>
          <a:off x="1397000" y="1404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98333</xdr:rowOff>
    </xdr:from>
    <xdr:ext cx="762000" cy="259045"/>
    <xdr:sp macro="" textlink="">
      <xdr:nvSpPr>
        <xdr:cNvPr id="206" name="テキスト ボックス 205"/>
        <xdr:cNvSpPr txBox="1"/>
      </xdr:nvSpPr>
      <xdr:spPr>
        <a:xfrm>
          <a:off x="1066800" y="1381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13001</xdr:rowOff>
    </xdr:from>
    <xdr:to>
      <xdr:col>7</xdr:col>
      <xdr:colOff>203200</xdr:colOff>
      <xdr:row>84</xdr:row>
      <xdr:rowOff>114601</xdr:rowOff>
    </xdr:to>
    <xdr:sp macro="" textlink="">
      <xdr:nvSpPr>
        <xdr:cNvPr id="212" name="円/楕円 211"/>
        <xdr:cNvSpPr/>
      </xdr:nvSpPr>
      <xdr:spPr>
        <a:xfrm>
          <a:off x="4902200" y="144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156528</xdr:rowOff>
    </xdr:from>
    <xdr:ext cx="762000" cy="259045"/>
    <xdr:sp macro="" textlink="">
      <xdr:nvSpPr>
        <xdr:cNvPr id="213" name="人件費・物件費等の状況該当値テキスト"/>
        <xdr:cNvSpPr txBox="1"/>
      </xdr:nvSpPr>
      <xdr:spPr>
        <a:xfrm>
          <a:off x="5041900" y="1438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164773</xdr:rowOff>
    </xdr:from>
    <xdr:to>
      <xdr:col>6</xdr:col>
      <xdr:colOff>50800</xdr:colOff>
      <xdr:row>84</xdr:row>
      <xdr:rowOff>94923</xdr:rowOff>
    </xdr:to>
    <xdr:sp macro="" textlink="">
      <xdr:nvSpPr>
        <xdr:cNvPr id="214" name="円/楕円 213"/>
        <xdr:cNvSpPr/>
      </xdr:nvSpPr>
      <xdr:spPr>
        <a:xfrm>
          <a:off x="4064000" y="143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79700</xdr:rowOff>
    </xdr:from>
    <xdr:ext cx="736600" cy="259045"/>
    <xdr:sp macro="" textlink="">
      <xdr:nvSpPr>
        <xdr:cNvPr id="215" name="テキスト ボックス 214"/>
        <xdr:cNvSpPr txBox="1"/>
      </xdr:nvSpPr>
      <xdr:spPr>
        <a:xfrm>
          <a:off x="3733800" y="1448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173,630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20704</xdr:rowOff>
    </xdr:from>
    <xdr:to>
      <xdr:col>4</xdr:col>
      <xdr:colOff>533400</xdr:colOff>
      <xdr:row>84</xdr:row>
      <xdr:rowOff>122304</xdr:rowOff>
    </xdr:to>
    <xdr:sp macro="" textlink="">
      <xdr:nvSpPr>
        <xdr:cNvPr id="216" name="円/楕円 215"/>
        <xdr:cNvSpPr/>
      </xdr:nvSpPr>
      <xdr:spPr>
        <a:xfrm>
          <a:off x="3175000" y="144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107081</xdr:rowOff>
    </xdr:from>
    <xdr:ext cx="762000" cy="259045"/>
    <xdr:sp macro="" textlink="">
      <xdr:nvSpPr>
        <xdr:cNvPr id="217" name="テキスト ボックス 216"/>
        <xdr:cNvSpPr txBox="1"/>
      </xdr:nvSpPr>
      <xdr:spPr>
        <a:xfrm>
          <a:off x="2844800" y="1450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178,169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148751</xdr:rowOff>
    </xdr:from>
    <xdr:to>
      <xdr:col>3</xdr:col>
      <xdr:colOff>330200</xdr:colOff>
      <xdr:row>84</xdr:row>
      <xdr:rowOff>78901</xdr:rowOff>
    </xdr:to>
    <xdr:sp macro="" textlink="">
      <xdr:nvSpPr>
        <xdr:cNvPr id="218" name="円/楕円 217"/>
        <xdr:cNvSpPr/>
      </xdr:nvSpPr>
      <xdr:spPr>
        <a:xfrm>
          <a:off x="2286000" y="143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63678</xdr:rowOff>
    </xdr:from>
    <xdr:ext cx="762000" cy="259045"/>
    <xdr:sp macro="" textlink="">
      <xdr:nvSpPr>
        <xdr:cNvPr id="219" name="テキスト ボックス 218"/>
        <xdr:cNvSpPr txBox="1"/>
      </xdr:nvSpPr>
      <xdr:spPr>
        <a:xfrm>
          <a:off x="1955800" y="1446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170,974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84782</xdr:rowOff>
    </xdr:from>
    <xdr:to>
      <xdr:col>2</xdr:col>
      <xdr:colOff>127000</xdr:colOff>
      <xdr:row>84</xdr:row>
      <xdr:rowOff>14932</xdr:rowOff>
    </xdr:to>
    <xdr:sp macro="" textlink="">
      <xdr:nvSpPr>
        <xdr:cNvPr id="220" name="円/楕円 219"/>
        <xdr:cNvSpPr/>
      </xdr:nvSpPr>
      <xdr:spPr>
        <a:xfrm>
          <a:off x="1397000" y="143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171159</xdr:rowOff>
    </xdr:from>
    <xdr:ext cx="762000" cy="259045"/>
    <xdr:sp macro="" textlink="">
      <xdr:nvSpPr>
        <xdr:cNvPr id="221" name="テキスト ボックス 220"/>
        <xdr:cNvSpPr txBox="1"/>
      </xdr:nvSpPr>
      <xdr:spPr>
        <a:xfrm>
          <a:off x="1066800" y="1440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ysClr val="windowText" lastClr="000000"/>
              </a:solidFill>
              <a:effectLst/>
              <a:latin typeface="+mn-lt"/>
              <a:ea typeface="+mn-ea"/>
              <a:cs typeface="+mn-cs"/>
            </a:rPr>
            <a:t>　平成</a:t>
          </a:r>
          <a:r>
            <a:rPr lang="en-US" altLang="ja-JP" sz="1300" b="0" i="0">
              <a:solidFill>
                <a:sysClr val="windowText" lastClr="000000"/>
              </a:solidFill>
              <a:effectLst/>
              <a:latin typeface="+mn-lt"/>
              <a:ea typeface="+mn-ea"/>
              <a:cs typeface="+mn-cs"/>
            </a:rPr>
            <a:t>19</a:t>
          </a:r>
          <a:r>
            <a:rPr lang="ja-JP" altLang="ja-JP" sz="1300" b="0" i="0">
              <a:solidFill>
                <a:sysClr val="windowText" lastClr="000000"/>
              </a:solidFill>
              <a:effectLst/>
              <a:latin typeface="+mn-lt"/>
              <a:ea typeface="+mn-ea"/>
              <a:cs typeface="+mn-cs"/>
            </a:rPr>
            <a:t>年</a:t>
          </a:r>
          <a:r>
            <a:rPr lang="en-US" altLang="ja-JP" sz="1300" b="0" i="0">
              <a:solidFill>
                <a:sysClr val="windowText" lastClr="000000"/>
              </a:solidFill>
              <a:effectLst/>
              <a:latin typeface="+mn-lt"/>
              <a:ea typeface="+mn-ea"/>
              <a:cs typeface="+mn-cs"/>
            </a:rPr>
            <a:t>4</a:t>
          </a:r>
          <a:r>
            <a:rPr lang="ja-JP" altLang="ja-JP" sz="1300" b="0" i="0">
              <a:solidFill>
                <a:sysClr val="windowText" lastClr="000000"/>
              </a:solidFill>
              <a:effectLst/>
              <a:latin typeface="+mn-lt"/>
              <a:ea typeface="+mn-ea"/>
              <a:cs typeface="+mn-cs"/>
            </a:rPr>
            <a:t>月から</a:t>
          </a:r>
          <a:r>
            <a:rPr lang="ja-JP" altLang="en-US" sz="1300" b="0" i="0">
              <a:solidFill>
                <a:sysClr val="windowText" lastClr="000000"/>
              </a:solidFill>
              <a:effectLst/>
              <a:latin typeface="+mn-lt"/>
              <a:ea typeface="+mn-ea"/>
              <a:cs typeface="+mn-cs"/>
            </a:rPr>
            <a:t>平成</a:t>
          </a:r>
          <a:r>
            <a:rPr lang="en-US" altLang="ja-JP" sz="1300" b="0" i="0">
              <a:solidFill>
                <a:sysClr val="windowText" lastClr="000000"/>
              </a:solidFill>
              <a:effectLst/>
              <a:latin typeface="+mn-lt"/>
              <a:ea typeface="+mn-ea"/>
              <a:cs typeface="+mn-cs"/>
            </a:rPr>
            <a:t>25</a:t>
          </a:r>
          <a:r>
            <a:rPr lang="ja-JP" altLang="en-US" sz="1300" b="0" i="0">
              <a:solidFill>
                <a:sysClr val="windowText" lastClr="000000"/>
              </a:solidFill>
              <a:effectLst/>
              <a:latin typeface="+mn-lt"/>
              <a:ea typeface="+mn-ea"/>
              <a:cs typeface="+mn-cs"/>
            </a:rPr>
            <a:t>年</a:t>
          </a:r>
          <a:r>
            <a:rPr lang="en-US" altLang="ja-JP" sz="1300" b="0" i="0">
              <a:solidFill>
                <a:sysClr val="windowText" lastClr="000000"/>
              </a:solidFill>
              <a:effectLst/>
              <a:latin typeface="+mn-lt"/>
              <a:ea typeface="+mn-ea"/>
              <a:cs typeface="+mn-cs"/>
            </a:rPr>
            <a:t>3</a:t>
          </a:r>
          <a:r>
            <a:rPr lang="ja-JP" altLang="en-US" sz="1300" b="0" i="0">
              <a:solidFill>
                <a:sysClr val="windowText" lastClr="000000"/>
              </a:solidFill>
              <a:effectLst/>
              <a:latin typeface="+mn-lt"/>
              <a:ea typeface="+mn-ea"/>
              <a:cs typeface="+mn-cs"/>
            </a:rPr>
            <a:t>月まで</a:t>
          </a:r>
          <a:r>
            <a:rPr lang="ja-JP" altLang="ja-JP" sz="1300" b="0" i="0">
              <a:solidFill>
                <a:sysClr val="windowText" lastClr="000000"/>
              </a:solidFill>
              <a:effectLst/>
              <a:latin typeface="+mn-lt"/>
              <a:ea typeface="+mn-ea"/>
              <a:cs typeface="+mn-cs"/>
            </a:rPr>
            <a:t>給料月額及び一時金の削減</a:t>
          </a:r>
          <a:r>
            <a:rPr lang="ja-JP" altLang="en-US" sz="1300" b="0" i="0">
              <a:solidFill>
                <a:sysClr val="windowText" lastClr="000000"/>
              </a:solidFill>
              <a:effectLst/>
              <a:latin typeface="+mn-lt"/>
              <a:ea typeface="+mn-ea"/>
              <a:cs typeface="+mn-cs"/>
            </a:rPr>
            <a:t>を実施してきたが</a:t>
          </a:r>
          <a:r>
            <a:rPr lang="ja-JP" altLang="ja-JP" sz="1300" b="0" i="0">
              <a:solidFill>
                <a:sysClr val="windowText" lastClr="000000"/>
              </a:solidFill>
              <a:effectLst/>
              <a:latin typeface="+mn-lt"/>
              <a:ea typeface="+mn-ea"/>
              <a:cs typeface="+mn-cs"/>
            </a:rPr>
            <a:t>、類似団体と比較し良好な水準で推移している。</a:t>
          </a:r>
          <a:endParaRPr lang="ja-JP" altLang="ja-JP" sz="1300">
            <a:solidFill>
              <a:sysClr val="windowText" lastClr="000000"/>
            </a:solidFill>
            <a:effectLst/>
          </a:endParaRPr>
        </a:p>
        <a:p>
          <a:r>
            <a:rPr lang="ja-JP" altLang="ja-JP" sz="1300" b="0" i="0">
              <a:solidFill>
                <a:sysClr val="windowText" lastClr="000000"/>
              </a:solidFill>
              <a:effectLst/>
              <a:latin typeface="+mn-lt"/>
              <a:ea typeface="+mn-ea"/>
              <a:cs typeface="+mn-cs"/>
            </a:rPr>
            <a:t>　今後も町の財政運営の効率化、健全化へ向けて、引き続き縮減に努める。</a:t>
          </a:r>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88</xdr:row>
      <xdr:rowOff>136737</xdr:rowOff>
    </xdr:to>
    <xdr:cxnSp macro="">
      <xdr:nvCxnSpPr>
        <xdr:cNvPr id="255" name="直線コネクタ 254"/>
        <xdr:cNvCxnSpPr/>
      </xdr:nvCxnSpPr>
      <xdr:spPr>
        <a:xfrm flipV="1">
          <a:off x="16179800" y="14613043"/>
          <a:ext cx="8382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74930</xdr:rowOff>
    </xdr:from>
    <xdr:to>
      <xdr:col>23</xdr:col>
      <xdr:colOff>406400</xdr:colOff>
      <xdr:row>88</xdr:row>
      <xdr:rowOff>136737</xdr:rowOff>
    </xdr:to>
    <xdr:cxnSp macro="">
      <xdr:nvCxnSpPr>
        <xdr:cNvPr id="258" name="直線コネクタ 257"/>
        <xdr:cNvCxnSpPr/>
      </xdr:nvCxnSpPr>
      <xdr:spPr>
        <a:xfrm>
          <a:off x="15290800" y="1499108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87</xdr:row>
      <xdr:rowOff>74930</xdr:rowOff>
    </xdr:to>
    <xdr:cxnSp macro="">
      <xdr:nvCxnSpPr>
        <xdr:cNvPr id="261" name="直線コネクタ 260"/>
        <xdr:cNvCxnSpPr/>
      </xdr:nvCxnSpPr>
      <xdr:spPr>
        <a:xfrm>
          <a:off x="14401800" y="1438783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84</xdr:row>
      <xdr:rowOff>26246</xdr:rowOff>
    </xdr:to>
    <xdr:cxnSp macro="">
      <xdr:nvCxnSpPr>
        <xdr:cNvPr id="264" name="直線コネクタ 263"/>
        <xdr:cNvCxnSpPr/>
      </xdr:nvCxnSpPr>
      <xdr:spPr>
        <a:xfrm flipV="1">
          <a:off x="13512800" y="1438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6" name="テキスト ボックス 265"/>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7" name="フローチャート : 判断 266"/>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8" name="テキスト ボックス 267"/>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4" name="円/楕円 273"/>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5520</xdr:rowOff>
    </xdr:from>
    <xdr:ext cx="762000" cy="259045"/>
    <xdr:sp macro="" textlink="">
      <xdr:nvSpPr>
        <xdr:cNvPr id="275"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85937</xdr:rowOff>
    </xdr:from>
    <xdr:to>
      <xdr:col>23</xdr:col>
      <xdr:colOff>457200</xdr:colOff>
      <xdr:row>89</xdr:row>
      <xdr:rowOff>16087</xdr:rowOff>
    </xdr:to>
    <xdr:sp macro="" textlink="">
      <xdr:nvSpPr>
        <xdr:cNvPr id="276" name="円/楕円 275"/>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26264</xdr:rowOff>
    </xdr:from>
    <xdr:ext cx="736600" cy="259045"/>
    <xdr:sp macro="" textlink="">
      <xdr:nvSpPr>
        <xdr:cNvPr id="277" name="テキスト ボックス 276"/>
        <xdr:cNvSpPr txBox="1"/>
      </xdr:nvSpPr>
      <xdr:spPr>
        <a:xfrm>
          <a:off x="15798800" y="1494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78" name="円/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79" name="テキスト ボックス 27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106680</xdr:rowOff>
    </xdr:from>
    <xdr:to>
      <xdr:col>21</xdr:col>
      <xdr:colOff>50800</xdr:colOff>
      <xdr:row>84</xdr:row>
      <xdr:rowOff>36830</xdr:rowOff>
    </xdr:to>
    <xdr:sp macro="" textlink="">
      <xdr:nvSpPr>
        <xdr:cNvPr id="280" name="円/楕円 279"/>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47007</xdr:rowOff>
    </xdr:from>
    <xdr:ext cx="762000" cy="259045"/>
    <xdr:sp macro="" textlink="">
      <xdr:nvSpPr>
        <xdr:cNvPr id="281" name="テキスト ボックス 280"/>
        <xdr:cNvSpPr txBox="1"/>
      </xdr:nvSpPr>
      <xdr:spPr>
        <a:xfrm>
          <a:off x="14020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2" name="円/楕円 281"/>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83" name="テキスト ボックス 282"/>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a:solidFill>
                <a:sysClr val="windowText" lastClr="000000"/>
              </a:solidFill>
              <a:effectLst/>
              <a:latin typeface="+mn-lt"/>
              <a:ea typeface="+mn-ea"/>
              <a:cs typeface="+mn-cs"/>
            </a:rPr>
            <a:t>　</a:t>
          </a:r>
          <a:r>
            <a:rPr lang="ja-JP" altLang="ja-JP" sz="1300" b="0" i="0">
              <a:solidFill>
                <a:sysClr val="windowText" lastClr="000000"/>
              </a:solidFill>
              <a:effectLst/>
              <a:latin typeface="+mn-lt"/>
              <a:ea typeface="+mn-ea"/>
              <a:cs typeface="+mn-cs"/>
            </a:rPr>
            <a:t>町の面積が大きいことから職員数が多く、ラスパイレス指数が低いにもかかわらず、類似団体の平均を上回っている。平成</a:t>
          </a:r>
          <a:r>
            <a:rPr lang="en-US" altLang="ja-JP" sz="1300" b="0" i="0">
              <a:solidFill>
                <a:sysClr val="windowText" lastClr="000000"/>
              </a:solidFill>
              <a:effectLst/>
              <a:latin typeface="+mn-lt"/>
              <a:ea typeface="+mn-ea"/>
              <a:cs typeface="+mn-cs"/>
            </a:rPr>
            <a:t>25</a:t>
          </a:r>
          <a:r>
            <a:rPr lang="ja-JP" altLang="ja-JP" sz="1300" b="0" i="0">
              <a:solidFill>
                <a:sysClr val="windowText" lastClr="000000"/>
              </a:solidFill>
              <a:effectLst/>
              <a:latin typeface="+mn-lt"/>
              <a:ea typeface="+mn-ea"/>
              <a:cs typeface="+mn-cs"/>
            </a:rPr>
            <a:t>年度には合併前</a:t>
          </a:r>
          <a:r>
            <a:rPr lang="ja-JP" altLang="en-US" sz="1300" b="0" i="0">
              <a:solidFill>
                <a:sysClr val="windowText" lastClr="000000"/>
              </a:solidFill>
              <a:effectLst/>
              <a:latin typeface="+mn-lt"/>
              <a:ea typeface="+mn-ea"/>
              <a:cs typeface="+mn-cs"/>
            </a:rPr>
            <a:t>（</a:t>
          </a:r>
          <a:r>
            <a:rPr lang="ja-JP" altLang="ja-JP" sz="1300" b="0" i="0">
              <a:solidFill>
                <a:sysClr val="windowText" lastClr="000000"/>
              </a:solidFill>
              <a:effectLst/>
              <a:latin typeface="+mn-lt"/>
              <a:ea typeface="+mn-ea"/>
              <a:cs typeface="+mn-cs"/>
            </a:rPr>
            <a:t>平成</a:t>
          </a:r>
          <a:r>
            <a:rPr lang="en-US" altLang="ja-JP" sz="1300" b="0" i="0">
              <a:solidFill>
                <a:sysClr val="windowText" lastClr="000000"/>
              </a:solidFill>
              <a:effectLst/>
              <a:latin typeface="+mn-lt"/>
              <a:ea typeface="+mn-ea"/>
              <a:cs typeface="+mn-cs"/>
            </a:rPr>
            <a:t>16</a:t>
          </a:r>
          <a:r>
            <a:rPr lang="ja-JP" altLang="ja-JP" sz="1300" b="0" i="0">
              <a:solidFill>
                <a:sysClr val="windowText" lastClr="000000"/>
              </a:solidFill>
              <a:effectLst/>
              <a:latin typeface="+mn-lt"/>
              <a:ea typeface="+mn-ea"/>
              <a:cs typeface="+mn-cs"/>
            </a:rPr>
            <a:t>年度末</a:t>
          </a:r>
          <a:r>
            <a:rPr lang="ja-JP" altLang="en-US" sz="1300" b="0" i="0">
              <a:solidFill>
                <a:sysClr val="windowText" lastClr="000000"/>
              </a:solidFill>
              <a:effectLst/>
              <a:latin typeface="+mn-lt"/>
              <a:ea typeface="+mn-ea"/>
              <a:cs typeface="+mn-cs"/>
            </a:rPr>
            <a:t>）</a:t>
          </a:r>
          <a:r>
            <a:rPr lang="ja-JP" altLang="ja-JP" sz="1300" b="0" i="0">
              <a:solidFill>
                <a:sysClr val="windowText" lastClr="000000"/>
              </a:solidFill>
              <a:effectLst/>
              <a:latin typeface="+mn-lt"/>
              <a:ea typeface="+mn-ea"/>
              <a:cs typeface="+mn-cs"/>
            </a:rPr>
            <a:t>と比較して</a:t>
          </a:r>
          <a:r>
            <a:rPr lang="en-US" altLang="ja-JP" sz="1300" b="0" i="0">
              <a:solidFill>
                <a:sysClr val="windowText" lastClr="000000"/>
              </a:solidFill>
              <a:effectLst/>
              <a:latin typeface="+mn-lt"/>
              <a:ea typeface="+mn-ea"/>
              <a:cs typeface="+mn-cs"/>
            </a:rPr>
            <a:t>33.9%</a:t>
          </a:r>
          <a:r>
            <a:rPr lang="ja-JP" altLang="ja-JP" sz="1300" b="0" i="0">
              <a:solidFill>
                <a:sysClr val="windowText" lastClr="000000"/>
              </a:solidFill>
              <a:effectLst/>
              <a:latin typeface="+mn-lt"/>
              <a:ea typeface="+mn-ea"/>
              <a:cs typeface="+mn-cs"/>
            </a:rPr>
            <a:t>（</a:t>
          </a:r>
          <a:r>
            <a:rPr lang="en-US" altLang="ja-JP" sz="1300" b="0" i="0">
              <a:solidFill>
                <a:sysClr val="windowText" lastClr="000000"/>
              </a:solidFill>
              <a:effectLst/>
              <a:latin typeface="+mn-lt"/>
              <a:ea typeface="+mn-ea"/>
              <a:cs typeface="+mn-cs"/>
            </a:rPr>
            <a:t>96</a:t>
          </a:r>
          <a:r>
            <a:rPr lang="ja-JP" altLang="ja-JP" sz="1300" b="0" i="0">
              <a:solidFill>
                <a:sysClr val="windowText" lastClr="000000"/>
              </a:solidFill>
              <a:effectLst/>
              <a:latin typeface="+mn-lt"/>
              <a:ea typeface="+mn-ea"/>
              <a:cs typeface="+mn-cs"/>
            </a:rPr>
            <a:t>人）の減となっているが、今後も定員適正化計画に基づき、早期勧奨退職の募集等の取り組みを推進する。</a:t>
          </a:r>
          <a:endParaRPr lang="ja-JP" altLang="ja-JP" sz="13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48613</xdr:rowOff>
    </xdr:from>
    <xdr:to>
      <xdr:col>24</xdr:col>
      <xdr:colOff>558800</xdr:colOff>
      <xdr:row>64</xdr:row>
      <xdr:rowOff>8537</xdr:rowOff>
    </xdr:to>
    <xdr:cxnSp macro="">
      <xdr:nvCxnSpPr>
        <xdr:cNvPr id="318" name="直線コネクタ 317"/>
        <xdr:cNvCxnSpPr/>
      </xdr:nvCxnSpPr>
      <xdr:spPr>
        <a:xfrm flipV="1">
          <a:off x="16179800" y="10849963"/>
          <a:ext cx="8382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8537</xdr:rowOff>
    </xdr:from>
    <xdr:to>
      <xdr:col>23</xdr:col>
      <xdr:colOff>406400</xdr:colOff>
      <xdr:row>64</xdr:row>
      <xdr:rowOff>50095</xdr:rowOff>
    </xdr:to>
    <xdr:cxnSp macro="">
      <xdr:nvCxnSpPr>
        <xdr:cNvPr id="321" name="直線コネクタ 320"/>
        <xdr:cNvCxnSpPr/>
      </xdr:nvCxnSpPr>
      <xdr:spPr>
        <a:xfrm flipV="1">
          <a:off x="15290800" y="10981337"/>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34008</xdr:rowOff>
    </xdr:from>
    <xdr:to>
      <xdr:col>22</xdr:col>
      <xdr:colOff>203200</xdr:colOff>
      <xdr:row>64</xdr:row>
      <xdr:rowOff>50095</xdr:rowOff>
    </xdr:to>
    <xdr:cxnSp macro="">
      <xdr:nvCxnSpPr>
        <xdr:cNvPr id="324" name="直線コネクタ 323"/>
        <xdr:cNvCxnSpPr/>
      </xdr:nvCxnSpPr>
      <xdr:spPr>
        <a:xfrm>
          <a:off x="14401800" y="110068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34008</xdr:rowOff>
    </xdr:from>
    <xdr:to>
      <xdr:col>21</xdr:col>
      <xdr:colOff>0</xdr:colOff>
      <xdr:row>64</xdr:row>
      <xdr:rowOff>42051</xdr:rowOff>
    </xdr:to>
    <xdr:cxnSp macro="">
      <xdr:nvCxnSpPr>
        <xdr:cNvPr id="327" name="直線コネクタ 326"/>
        <xdr:cNvCxnSpPr/>
      </xdr:nvCxnSpPr>
      <xdr:spPr>
        <a:xfrm flipV="1">
          <a:off x="13512800" y="110068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15099</xdr:rowOff>
    </xdr:from>
    <xdr:to>
      <xdr:col>21</xdr:col>
      <xdr:colOff>50800</xdr:colOff>
      <xdr:row>62</xdr:row>
      <xdr:rowOff>116699</xdr:rowOff>
    </xdr:to>
    <xdr:sp macro="" textlink="">
      <xdr:nvSpPr>
        <xdr:cNvPr id="328" name="フローチャート : 判断 327"/>
        <xdr:cNvSpPr/>
      </xdr:nvSpPr>
      <xdr:spPr>
        <a:xfrm>
          <a:off x="143510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126876</xdr:rowOff>
    </xdr:from>
    <xdr:ext cx="762000" cy="259045"/>
    <xdr:sp macro="" textlink="">
      <xdr:nvSpPr>
        <xdr:cNvPr id="329" name="テキスト ボックス 328"/>
        <xdr:cNvSpPr txBox="1"/>
      </xdr:nvSpPr>
      <xdr:spPr>
        <a:xfrm>
          <a:off x="14020800" y="1041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169121</xdr:rowOff>
    </xdr:from>
    <xdr:to>
      <xdr:col>19</xdr:col>
      <xdr:colOff>533400</xdr:colOff>
      <xdr:row>62</xdr:row>
      <xdr:rowOff>99271</xdr:rowOff>
    </xdr:to>
    <xdr:sp macro="" textlink="">
      <xdr:nvSpPr>
        <xdr:cNvPr id="330" name="フローチャート : 判断 329"/>
        <xdr:cNvSpPr/>
      </xdr:nvSpPr>
      <xdr:spPr>
        <a:xfrm>
          <a:off x="13462000" y="106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109448</xdr:rowOff>
    </xdr:from>
    <xdr:ext cx="762000" cy="259045"/>
    <xdr:sp macro="" textlink="">
      <xdr:nvSpPr>
        <xdr:cNvPr id="331" name="テキスト ボックス 330"/>
        <xdr:cNvSpPr txBox="1"/>
      </xdr:nvSpPr>
      <xdr:spPr>
        <a:xfrm>
          <a:off x="13131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169263</xdr:rowOff>
    </xdr:from>
    <xdr:to>
      <xdr:col>24</xdr:col>
      <xdr:colOff>609600</xdr:colOff>
      <xdr:row>63</xdr:row>
      <xdr:rowOff>99413</xdr:rowOff>
    </xdr:to>
    <xdr:sp macro="" textlink="">
      <xdr:nvSpPr>
        <xdr:cNvPr id="337" name="円/楕円 336"/>
        <xdr:cNvSpPr/>
      </xdr:nvSpPr>
      <xdr:spPr>
        <a:xfrm>
          <a:off x="16967200" y="107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141340</xdr:rowOff>
    </xdr:from>
    <xdr:ext cx="762000" cy="259045"/>
    <xdr:sp macro="" textlink="">
      <xdr:nvSpPr>
        <xdr:cNvPr id="338" name="定員管理の状況該当値テキスト"/>
        <xdr:cNvSpPr txBox="1"/>
      </xdr:nvSpPr>
      <xdr:spPr>
        <a:xfrm>
          <a:off x="17106900" y="1077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129187</xdr:rowOff>
    </xdr:from>
    <xdr:to>
      <xdr:col>23</xdr:col>
      <xdr:colOff>457200</xdr:colOff>
      <xdr:row>64</xdr:row>
      <xdr:rowOff>59337</xdr:rowOff>
    </xdr:to>
    <xdr:sp macro="" textlink="">
      <xdr:nvSpPr>
        <xdr:cNvPr id="339" name="円/楕円 338"/>
        <xdr:cNvSpPr/>
      </xdr:nvSpPr>
      <xdr:spPr>
        <a:xfrm>
          <a:off x="16129000" y="10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44114</xdr:rowOff>
    </xdr:from>
    <xdr:ext cx="736600" cy="259045"/>
    <xdr:sp macro="" textlink="">
      <xdr:nvSpPr>
        <xdr:cNvPr id="340" name="テキスト ボックス 339"/>
        <xdr:cNvSpPr txBox="1"/>
      </xdr:nvSpPr>
      <xdr:spPr>
        <a:xfrm>
          <a:off x="15798800" y="1101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170745</xdr:rowOff>
    </xdr:from>
    <xdr:to>
      <xdr:col>22</xdr:col>
      <xdr:colOff>254000</xdr:colOff>
      <xdr:row>64</xdr:row>
      <xdr:rowOff>100895</xdr:rowOff>
    </xdr:to>
    <xdr:sp macro="" textlink="">
      <xdr:nvSpPr>
        <xdr:cNvPr id="341" name="円/楕円 340"/>
        <xdr:cNvSpPr/>
      </xdr:nvSpPr>
      <xdr:spPr>
        <a:xfrm>
          <a:off x="15240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85672</xdr:rowOff>
    </xdr:from>
    <xdr:ext cx="762000" cy="259045"/>
    <xdr:sp macro="" textlink="">
      <xdr:nvSpPr>
        <xdr:cNvPr id="342" name="テキスト ボックス 341"/>
        <xdr:cNvSpPr txBox="1"/>
      </xdr:nvSpPr>
      <xdr:spPr>
        <a:xfrm>
          <a:off x="14909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154658</xdr:rowOff>
    </xdr:from>
    <xdr:to>
      <xdr:col>21</xdr:col>
      <xdr:colOff>50800</xdr:colOff>
      <xdr:row>64</xdr:row>
      <xdr:rowOff>84808</xdr:rowOff>
    </xdr:to>
    <xdr:sp macro="" textlink="">
      <xdr:nvSpPr>
        <xdr:cNvPr id="343" name="円/楕円 342"/>
        <xdr:cNvSpPr/>
      </xdr:nvSpPr>
      <xdr:spPr>
        <a:xfrm>
          <a:off x="14351000" y="109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69585</xdr:rowOff>
    </xdr:from>
    <xdr:ext cx="762000" cy="259045"/>
    <xdr:sp macro="" textlink="">
      <xdr:nvSpPr>
        <xdr:cNvPr id="344" name="テキスト ボックス 343"/>
        <xdr:cNvSpPr txBox="1"/>
      </xdr:nvSpPr>
      <xdr:spPr>
        <a:xfrm>
          <a:off x="14020800" y="1104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162701</xdr:rowOff>
    </xdr:from>
    <xdr:to>
      <xdr:col>19</xdr:col>
      <xdr:colOff>533400</xdr:colOff>
      <xdr:row>64</xdr:row>
      <xdr:rowOff>92851</xdr:rowOff>
    </xdr:to>
    <xdr:sp macro="" textlink="">
      <xdr:nvSpPr>
        <xdr:cNvPr id="345" name="円/楕円 344"/>
        <xdr:cNvSpPr/>
      </xdr:nvSpPr>
      <xdr:spPr>
        <a:xfrm>
          <a:off x="13462000" y="109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77628</xdr:rowOff>
    </xdr:from>
    <xdr:ext cx="762000" cy="259045"/>
    <xdr:sp macro="" textlink="">
      <xdr:nvSpPr>
        <xdr:cNvPr id="346" name="テキスト ボックス 345"/>
        <xdr:cNvSpPr txBox="1"/>
      </xdr:nvSpPr>
      <xdr:spPr>
        <a:xfrm>
          <a:off x="13131800" y="1105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rgbClr val="FF0000"/>
              </a:solidFill>
              <a:effectLst/>
              <a:latin typeface="+mn-lt"/>
              <a:ea typeface="+mn-ea"/>
              <a:cs typeface="+mn-cs"/>
            </a:rPr>
            <a:t>　</a:t>
          </a:r>
          <a:r>
            <a:rPr lang="ja-JP" altLang="ja-JP" sz="1300" b="0" i="0">
              <a:solidFill>
                <a:sysClr val="windowText" lastClr="000000"/>
              </a:solidFill>
              <a:effectLst/>
              <a:latin typeface="+mn-lt"/>
              <a:ea typeface="+mn-ea"/>
              <a:cs typeface="+mn-cs"/>
            </a:rPr>
            <a:t>観光施設整備事業や幼稚園、小学校の施設整備事業、道路改良事業など積極的に社会資本整備を行ったことにより、起債残高が増大したことに加え、</a:t>
          </a:r>
          <a:r>
            <a:rPr lang="en-US" altLang="ja-JP" sz="1300" b="0" i="0">
              <a:solidFill>
                <a:sysClr val="windowText" lastClr="000000"/>
              </a:solidFill>
              <a:effectLst/>
              <a:latin typeface="+mn-lt"/>
              <a:ea typeface="+mn-ea"/>
              <a:cs typeface="+mn-cs"/>
            </a:rPr>
            <a:t>2</a:t>
          </a:r>
          <a:r>
            <a:rPr lang="ja-JP" altLang="ja-JP" sz="1300" b="0" i="0">
              <a:solidFill>
                <a:sysClr val="windowText" lastClr="000000"/>
              </a:solidFill>
              <a:effectLst/>
              <a:latin typeface="+mn-lt"/>
              <a:ea typeface="+mn-ea"/>
              <a:cs typeface="+mn-cs"/>
            </a:rPr>
            <a:t>つの公立病院の改築事業や特別会計、</a:t>
          </a:r>
          <a:r>
            <a:rPr lang="ja-JP" altLang="en-US" sz="1300" b="0" i="0">
              <a:solidFill>
                <a:sysClr val="windowText" lastClr="000000"/>
              </a:solidFill>
              <a:effectLst/>
              <a:latin typeface="+mn-lt"/>
              <a:ea typeface="+mn-ea"/>
              <a:cs typeface="+mn-cs"/>
            </a:rPr>
            <a:t>企業会計、</a:t>
          </a:r>
          <a:r>
            <a:rPr lang="ja-JP" altLang="ja-JP" sz="1300" b="0" i="0">
              <a:solidFill>
                <a:sysClr val="windowText" lastClr="000000"/>
              </a:solidFill>
              <a:effectLst/>
              <a:latin typeface="+mn-lt"/>
              <a:ea typeface="+mn-ea"/>
              <a:cs typeface="+mn-cs"/>
            </a:rPr>
            <a:t>一部事務組合への繰出金・負担金等が多額となったことなどにより、類似団体の平均を上回っている。ただし、繰上償還の実施等により対前年度</a:t>
          </a:r>
          <a:r>
            <a:rPr lang="en-US" altLang="ja-JP" sz="1300" b="0" i="0">
              <a:solidFill>
                <a:sysClr val="windowText" lastClr="000000"/>
              </a:solidFill>
              <a:effectLst/>
              <a:latin typeface="+mn-lt"/>
              <a:ea typeface="+mn-ea"/>
              <a:cs typeface="+mn-cs"/>
            </a:rPr>
            <a:t>2.6</a:t>
          </a:r>
          <a:r>
            <a:rPr lang="ja-JP" altLang="ja-JP" sz="1300" b="0" i="0">
              <a:solidFill>
                <a:sysClr val="windowText" lastClr="000000"/>
              </a:solidFill>
              <a:effectLst/>
              <a:latin typeface="+mn-lt"/>
              <a:ea typeface="+mn-ea"/>
              <a:cs typeface="+mn-cs"/>
            </a:rPr>
            <a:t>ポイントの減となり、改善傾向にある。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今後も起債発行の抑制、繰上償還、低利債への借換などを行う。</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42</xdr:row>
      <xdr:rowOff>102616</xdr:rowOff>
    </xdr:to>
    <xdr:cxnSp macro="">
      <xdr:nvCxnSpPr>
        <xdr:cNvPr id="373" name="直線コネクタ 372"/>
        <xdr:cNvCxnSpPr/>
      </xdr:nvCxnSpPr>
      <xdr:spPr>
        <a:xfrm flipV="1">
          <a:off x="17018000" y="6299708"/>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74693</xdr:rowOff>
    </xdr:from>
    <xdr:ext cx="762000" cy="259045"/>
    <xdr:sp macro="" textlink="">
      <xdr:nvSpPr>
        <xdr:cNvPr id="374" name="公債費負担の状況最小値テキスト"/>
        <xdr:cNvSpPr txBox="1"/>
      </xdr:nvSpPr>
      <xdr:spPr>
        <a:xfrm>
          <a:off x="17106900" y="727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42</xdr:row>
      <xdr:rowOff>102616</xdr:rowOff>
    </xdr:from>
    <xdr:to>
      <xdr:col>24</xdr:col>
      <xdr:colOff>647700</xdr:colOff>
      <xdr:row>42</xdr:row>
      <xdr:rowOff>102616</xdr:rowOff>
    </xdr:to>
    <xdr:cxnSp macro="">
      <xdr:nvCxnSpPr>
        <xdr:cNvPr id="375" name="直線コネクタ 374"/>
        <xdr:cNvCxnSpPr/>
      </xdr:nvCxnSpPr>
      <xdr:spPr>
        <a:xfrm>
          <a:off x="16929100" y="73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6"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77" name="直線コネクタ 376"/>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153416</xdr:rowOff>
    </xdr:to>
    <xdr:cxnSp macro="">
      <xdr:nvCxnSpPr>
        <xdr:cNvPr id="378" name="直線コネクタ 377"/>
        <xdr:cNvCxnSpPr/>
      </xdr:nvCxnSpPr>
      <xdr:spPr>
        <a:xfrm flipV="1">
          <a:off x="16179800" y="705739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80789</xdr:rowOff>
    </xdr:from>
    <xdr:ext cx="762000" cy="259045"/>
    <xdr:sp macro="" textlink="">
      <xdr:nvSpPr>
        <xdr:cNvPr id="379" name="公債費負担の状況平均値テキスト"/>
        <xdr:cNvSpPr txBox="1"/>
      </xdr:nvSpPr>
      <xdr:spPr>
        <a:xfrm>
          <a:off x="17106900" y="6595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64262</xdr:rowOff>
    </xdr:from>
    <xdr:to>
      <xdr:col>24</xdr:col>
      <xdr:colOff>609600</xdr:colOff>
      <xdr:row>39</xdr:row>
      <xdr:rowOff>165862</xdr:rowOff>
    </xdr:to>
    <xdr:sp macro="" textlink="">
      <xdr:nvSpPr>
        <xdr:cNvPr id="380" name="フローチャート : 判断 379"/>
        <xdr:cNvSpPr/>
      </xdr:nvSpPr>
      <xdr:spPr>
        <a:xfrm>
          <a:off x="169672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153416</xdr:rowOff>
    </xdr:from>
    <xdr:to>
      <xdr:col>23</xdr:col>
      <xdr:colOff>406400</xdr:colOff>
      <xdr:row>42</xdr:row>
      <xdr:rowOff>59182</xdr:rowOff>
    </xdr:to>
    <xdr:cxnSp macro="">
      <xdr:nvCxnSpPr>
        <xdr:cNvPr id="381" name="直線コネクタ 380"/>
        <xdr:cNvCxnSpPr/>
      </xdr:nvCxnSpPr>
      <xdr:spPr>
        <a:xfrm flipV="1">
          <a:off x="15290800" y="71828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88392</xdr:rowOff>
    </xdr:from>
    <xdr:to>
      <xdr:col>23</xdr:col>
      <xdr:colOff>457200</xdr:colOff>
      <xdr:row>40</xdr:row>
      <xdr:rowOff>18542</xdr:rowOff>
    </xdr:to>
    <xdr:sp macro="" textlink="">
      <xdr:nvSpPr>
        <xdr:cNvPr id="382" name="フローチャート : 判断 381"/>
        <xdr:cNvSpPr/>
      </xdr:nvSpPr>
      <xdr:spPr>
        <a:xfrm>
          <a:off x="16129000" y="677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28719</xdr:rowOff>
    </xdr:from>
    <xdr:ext cx="736600" cy="259045"/>
    <xdr:sp macro="" textlink="">
      <xdr:nvSpPr>
        <xdr:cNvPr id="383" name="テキスト ボックス 382"/>
        <xdr:cNvSpPr txBox="1"/>
      </xdr:nvSpPr>
      <xdr:spPr>
        <a:xfrm>
          <a:off x="15798800" y="654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59182</xdr:rowOff>
    </xdr:from>
    <xdr:to>
      <xdr:col>22</xdr:col>
      <xdr:colOff>203200</xdr:colOff>
      <xdr:row>42</xdr:row>
      <xdr:rowOff>160528</xdr:rowOff>
    </xdr:to>
    <xdr:cxnSp macro="">
      <xdr:nvCxnSpPr>
        <xdr:cNvPr id="384" name="直線コネクタ 383"/>
        <xdr:cNvCxnSpPr/>
      </xdr:nvCxnSpPr>
      <xdr:spPr>
        <a:xfrm flipV="1">
          <a:off x="14401800" y="726008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117348</xdr:rowOff>
    </xdr:from>
    <xdr:to>
      <xdr:col>22</xdr:col>
      <xdr:colOff>254000</xdr:colOff>
      <xdr:row>40</xdr:row>
      <xdr:rowOff>47498</xdr:rowOff>
    </xdr:to>
    <xdr:sp macro="" textlink="">
      <xdr:nvSpPr>
        <xdr:cNvPr id="385" name="フローチャート : 判断 384"/>
        <xdr:cNvSpPr/>
      </xdr:nvSpPr>
      <xdr:spPr>
        <a:xfrm>
          <a:off x="15240000" y="680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57675</xdr:rowOff>
    </xdr:from>
    <xdr:ext cx="762000" cy="259045"/>
    <xdr:sp macro="" textlink="">
      <xdr:nvSpPr>
        <xdr:cNvPr id="386" name="テキスト ボックス 385"/>
        <xdr:cNvSpPr txBox="1"/>
      </xdr:nvSpPr>
      <xdr:spPr>
        <a:xfrm>
          <a:off x="14909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75946</xdr:rowOff>
    </xdr:to>
    <xdr:cxnSp macro="">
      <xdr:nvCxnSpPr>
        <xdr:cNvPr id="387" name="直線コネクタ 386"/>
        <xdr:cNvCxnSpPr/>
      </xdr:nvCxnSpPr>
      <xdr:spPr>
        <a:xfrm flipV="1">
          <a:off x="13512800" y="736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83566</xdr:rowOff>
    </xdr:from>
    <xdr:to>
      <xdr:col>21</xdr:col>
      <xdr:colOff>50800</xdr:colOff>
      <xdr:row>40</xdr:row>
      <xdr:rowOff>13716</xdr:rowOff>
    </xdr:to>
    <xdr:sp macro="" textlink="">
      <xdr:nvSpPr>
        <xdr:cNvPr id="388" name="フローチャート :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23893</xdr:rowOff>
    </xdr:from>
    <xdr:ext cx="762000" cy="259045"/>
    <xdr:sp macro="" textlink="">
      <xdr:nvSpPr>
        <xdr:cNvPr id="389" name="テキスト ボックス 388"/>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69088</xdr:rowOff>
    </xdr:from>
    <xdr:to>
      <xdr:col>19</xdr:col>
      <xdr:colOff>533400</xdr:colOff>
      <xdr:row>39</xdr:row>
      <xdr:rowOff>170688</xdr:rowOff>
    </xdr:to>
    <xdr:sp macro="" textlink="">
      <xdr:nvSpPr>
        <xdr:cNvPr id="390" name="フローチャート : 判断 389"/>
        <xdr:cNvSpPr/>
      </xdr:nvSpPr>
      <xdr:spPr>
        <a:xfrm>
          <a:off x="13462000" y="675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9415</xdr:rowOff>
    </xdr:from>
    <xdr:ext cx="762000" cy="259045"/>
    <xdr:sp macro="" textlink="">
      <xdr:nvSpPr>
        <xdr:cNvPr id="391" name="テキスト ボックス 390"/>
        <xdr:cNvSpPr txBox="1"/>
      </xdr:nvSpPr>
      <xdr:spPr>
        <a:xfrm>
          <a:off x="13131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7" name="円/楕円 396"/>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398"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102616</xdr:rowOff>
    </xdr:from>
    <xdr:to>
      <xdr:col>23</xdr:col>
      <xdr:colOff>457200</xdr:colOff>
      <xdr:row>42</xdr:row>
      <xdr:rowOff>32766</xdr:rowOff>
    </xdr:to>
    <xdr:sp macro="" textlink="">
      <xdr:nvSpPr>
        <xdr:cNvPr id="399" name="円/楕円 398"/>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400" name="テキスト ボックス 399"/>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8382</xdr:rowOff>
    </xdr:from>
    <xdr:to>
      <xdr:col>22</xdr:col>
      <xdr:colOff>254000</xdr:colOff>
      <xdr:row>42</xdr:row>
      <xdr:rowOff>109982</xdr:rowOff>
    </xdr:to>
    <xdr:sp macro="" textlink="">
      <xdr:nvSpPr>
        <xdr:cNvPr id="401" name="円/楕円 400"/>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94759</xdr:rowOff>
    </xdr:from>
    <xdr:ext cx="762000" cy="259045"/>
    <xdr:sp macro="" textlink="">
      <xdr:nvSpPr>
        <xdr:cNvPr id="402" name="テキスト ボックス 401"/>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3" name="円/楕円 402"/>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4" name="テキスト ボックス 403"/>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5" name="円/楕円 404"/>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6" name="テキスト ボックス 405"/>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a:solidFill>
                <a:sysClr val="windowText" lastClr="000000"/>
              </a:solidFill>
              <a:effectLst/>
              <a:latin typeface="+mn-lt"/>
              <a:ea typeface="+mn-ea"/>
              <a:cs typeface="+mn-cs"/>
            </a:rPr>
            <a:t>　</a:t>
          </a:r>
          <a:r>
            <a:rPr lang="ja-JP" altLang="ja-JP" sz="1300" b="0" i="0">
              <a:solidFill>
                <a:sysClr val="windowText" lastClr="000000"/>
              </a:solidFill>
              <a:effectLst/>
              <a:latin typeface="+mn-lt"/>
              <a:ea typeface="+mn-ea"/>
              <a:cs typeface="+mn-cs"/>
            </a:rPr>
            <a:t>観光施設整備事業や幼稚園、小学校の施設整備事業、道路改良事業など積極的に社会資本整備を行ったことにより、起債残高が増大したことに加え、下水道整備事業等に係る特別会計等の繰入見込額が多額となったことなどにより、類似団体の平均を上回っている。</a:t>
          </a:r>
          <a:endParaRPr lang="ja-JP" altLang="ja-JP" sz="1300">
            <a:solidFill>
              <a:sysClr val="windowText" lastClr="000000"/>
            </a:solidFill>
            <a:effectLst/>
          </a:endParaRPr>
        </a:p>
        <a:p>
          <a:pPr rtl="0" eaLnBrk="1" fontAlgn="auto" latinLnBrk="0" hangingPunct="1"/>
          <a:r>
            <a:rPr lang="ja-JP" altLang="en-US" sz="1300" b="0" i="0">
              <a:solidFill>
                <a:sysClr val="windowText" lastClr="000000"/>
              </a:solidFill>
              <a:effectLst/>
              <a:latin typeface="+mn-lt"/>
              <a:ea typeface="+mn-ea"/>
              <a:cs typeface="+mn-cs"/>
            </a:rPr>
            <a:t>　</a:t>
          </a:r>
          <a:r>
            <a:rPr lang="ja-JP" altLang="ja-JP" sz="1300" b="0" i="0">
              <a:solidFill>
                <a:sysClr val="windowText" lastClr="000000"/>
              </a:solidFill>
              <a:effectLst/>
              <a:latin typeface="+mn-lt"/>
              <a:ea typeface="+mn-ea"/>
              <a:cs typeface="+mn-cs"/>
            </a:rPr>
            <a:t>しかし、繰上償還の実施等により、対前年度</a:t>
          </a:r>
          <a:r>
            <a:rPr lang="en-US" altLang="ja-JP" sz="1300" b="0" i="0">
              <a:solidFill>
                <a:sysClr val="windowText" lastClr="000000"/>
              </a:solidFill>
              <a:effectLst/>
              <a:latin typeface="+mn-lt"/>
              <a:ea typeface="+mn-ea"/>
              <a:cs typeface="+mn-cs"/>
            </a:rPr>
            <a:t>26.7</a:t>
          </a:r>
          <a:r>
            <a:rPr lang="ja-JP" altLang="ja-JP" sz="1300" b="0" i="0">
              <a:solidFill>
                <a:sysClr val="windowText" lastClr="000000"/>
              </a:solidFill>
              <a:effectLst/>
              <a:latin typeface="+mn-lt"/>
              <a:ea typeface="+mn-ea"/>
              <a:cs typeface="+mn-cs"/>
            </a:rPr>
            <a:t>ポイントの減と改善傾向にあり、今後も起債発行の抑制を推進し、財政の健全化へ向け、引き続き縮減に努める。</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3" name="直線コネクタ 432"/>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4"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5" name="直線コネクタ 434"/>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6"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7" name="直線コネクタ 436"/>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102413</xdr:rowOff>
    </xdr:from>
    <xdr:to>
      <xdr:col>24</xdr:col>
      <xdr:colOff>558800</xdr:colOff>
      <xdr:row>19</xdr:row>
      <xdr:rowOff>59817</xdr:rowOff>
    </xdr:to>
    <xdr:cxnSp macro="">
      <xdr:nvCxnSpPr>
        <xdr:cNvPr id="438" name="直線コネクタ 437"/>
        <xdr:cNvCxnSpPr/>
      </xdr:nvCxnSpPr>
      <xdr:spPr>
        <a:xfrm flipV="1">
          <a:off x="16179800" y="3188513"/>
          <a:ext cx="838200" cy="1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9"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40" name="フローチャート : 判断 439"/>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59817</xdr:rowOff>
    </xdr:from>
    <xdr:to>
      <xdr:col>23</xdr:col>
      <xdr:colOff>406400</xdr:colOff>
      <xdr:row>19</xdr:row>
      <xdr:rowOff>71882</xdr:rowOff>
    </xdr:to>
    <xdr:cxnSp macro="">
      <xdr:nvCxnSpPr>
        <xdr:cNvPr id="441" name="直線コネクタ 440"/>
        <xdr:cNvCxnSpPr/>
      </xdr:nvCxnSpPr>
      <xdr:spPr>
        <a:xfrm flipV="1">
          <a:off x="15290800" y="33173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2" name="フローチャート : 判断 441"/>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3" name="テキスト ボックス 442"/>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71882</xdr:rowOff>
    </xdr:from>
    <xdr:to>
      <xdr:col>22</xdr:col>
      <xdr:colOff>203200</xdr:colOff>
      <xdr:row>19</xdr:row>
      <xdr:rowOff>140894</xdr:rowOff>
    </xdr:to>
    <xdr:cxnSp macro="">
      <xdr:nvCxnSpPr>
        <xdr:cNvPr id="444" name="直線コネクタ 443"/>
        <xdr:cNvCxnSpPr/>
      </xdr:nvCxnSpPr>
      <xdr:spPr>
        <a:xfrm flipV="1">
          <a:off x="14401800" y="3329432"/>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5" name="フローチャート : 判断 444"/>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6" name="テキスト ボックス 445"/>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140894</xdr:rowOff>
    </xdr:from>
    <xdr:to>
      <xdr:col>21</xdr:col>
      <xdr:colOff>0</xdr:colOff>
      <xdr:row>20</xdr:row>
      <xdr:rowOff>37490</xdr:rowOff>
    </xdr:to>
    <xdr:cxnSp macro="">
      <xdr:nvCxnSpPr>
        <xdr:cNvPr id="447" name="直線コネクタ 446"/>
        <xdr:cNvCxnSpPr/>
      </xdr:nvCxnSpPr>
      <xdr:spPr>
        <a:xfrm flipV="1">
          <a:off x="13512800" y="3398444"/>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131140</xdr:rowOff>
    </xdr:from>
    <xdr:to>
      <xdr:col>21</xdr:col>
      <xdr:colOff>50800</xdr:colOff>
      <xdr:row>16</xdr:row>
      <xdr:rowOff>61290</xdr:rowOff>
    </xdr:to>
    <xdr:sp macro="" textlink="">
      <xdr:nvSpPr>
        <xdr:cNvPr id="448" name="フローチャート : 判断 447"/>
        <xdr:cNvSpPr/>
      </xdr:nvSpPr>
      <xdr:spPr>
        <a:xfrm>
          <a:off x="14351000" y="27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71467</xdr:rowOff>
    </xdr:from>
    <xdr:ext cx="762000" cy="259045"/>
    <xdr:sp macro="" textlink="">
      <xdr:nvSpPr>
        <xdr:cNvPr id="449" name="テキスト ボックス 448"/>
        <xdr:cNvSpPr txBox="1"/>
      </xdr:nvSpPr>
      <xdr:spPr>
        <a:xfrm>
          <a:off x="14020800" y="247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148996</xdr:rowOff>
    </xdr:from>
    <xdr:to>
      <xdr:col>19</xdr:col>
      <xdr:colOff>533400</xdr:colOff>
      <xdr:row>16</xdr:row>
      <xdr:rowOff>79146</xdr:rowOff>
    </xdr:to>
    <xdr:sp macro="" textlink="">
      <xdr:nvSpPr>
        <xdr:cNvPr id="450" name="フローチャート : 判断 449"/>
        <xdr:cNvSpPr/>
      </xdr:nvSpPr>
      <xdr:spPr>
        <a:xfrm>
          <a:off x="13462000" y="272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89323</xdr:rowOff>
    </xdr:from>
    <xdr:ext cx="762000" cy="259045"/>
    <xdr:sp macro="" textlink="">
      <xdr:nvSpPr>
        <xdr:cNvPr id="451" name="テキスト ボックス 450"/>
        <xdr:cNvSpPr txBox="1"/>
      </xdr:nvSpPr>
      <xdr:spPr>
        <a:xfrm>
          <a:off x="13131800" y="248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51613</xdr:rowOff>
    </xdr:from>
    <xdr:to>
      <xdr:col>24</xdr:col>
      <xdr:colOff>609600</xdr:colOff>
      <xdr:row>18</xdr:row>
      <xdr:rowOff>153213</xdr:rowOff>
    </xdr:to>
    <xdr:sp macro="" textlink="">
      <xdr:nvSpPr>
        <xdr:cNvPr id="457" name="円/楕円 456"/>
        <xdr:cNvSpPr/>
      </xdr:nvSpPr>
      <xdr:spPr>
        <a:xfrm>
          <a:off x="16967200" y="31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23690</xdr:rowOff>
    </xdr:from>
    <xdr:ext cx="762000" cy="259045"/>
    <xdr:sp macro="" textlink="">
      <xdr:nvSpPr>
        <xdr:cNvPr id="458" name="将来負担の状況該当値テキスト"/>
        <xdr:cNvSpPr txBox="1"/>
      </xdr:nvSpPr>
      <xdr:spPr>
        <a:xfrm>
          <a:off x="17106900" y="310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9017</xdr:rowOff>
    </xdr:from>
    <xdr:to>
      <xdr:col>23</xdr:col>
      <xdr:colOff>457200</xdr:colOff>
      <xdr:row>19</xdr:row>
      <xdr:rowOff>110617</xdr:rowOff>
    </xdr:to>
    <xdr:sp macro="" textlink="">
      <xdr:nvSpPr>
        <xdr:cNvPr id="459" name="円/楕円 458"/>
        <xdr:cNvSpPr/>
      </xdr:nvSpPr>
      <xdr:spPr>
        <a:xfrm>
          <a:off x="16129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95394</xdr:rowOff>
    </xdr:from>
    <xdr:ext cx="736600" cy="259045"/>
    <xdr:sp macro="" textlink="">
      <xdr:nvSpPr>
        <xdr:cNvPr id="460" name="テキスト ボックス 459"/>
        <xdr:cNvSpPr txBox="1"/>
      </xdr:nvSpPr>
      <xdr:spPr>
        <a:xfrm>
          <a:off x="15798800" y="335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21082</xdr:rowOff>
    </xdr:from>
    <xdr:to>
      <xdr:col>22</xdr:col>
      <xdr:colOff>254000</xdr:colOff>
      <xdr:row>19</xdr:row>
      <xdr:rowOff>122682</xdr:rowOff>
    </xdr:to>
    <xdr:sp macro="" textlink="">
      <xdr:nvSpPr>
        <xdr:cNvPr id="461" name="円/楕円 460"/>
        <xdr:cNvSpPr/>
      </xdr:nvSpPr>
      <xdr:spPr>
        <a:xfrm>
          <a:off x="15240000" y="32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107459</xdr:rowOff>
    </xdr:from>
    <xdr:ext cx="762000" cy="259045"/>
    <xdr:sp macro="" textlink="">
      <xdr:nvSpPr>
        <xdr:cNvPr id="462" name="テキスト ボックス 461"/>
        <xdr:cNvSpPr txBox="1"/>
      </xdr:nvSpPr>
      <xdr:spPr>
        <a:xfrm>
          <a:off x="14909800" y="336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90094</xdr:rowOff>
    </xdr:from>
    <xdr:to>
      <xdr:col>21</xdr:col>
      <xdr:colOff>50800</xdr:colOff>
      <xdr:row>20</xdr:row>
      <xdr:rowOff>20244</xdr:rowOff>
    </xdr:to>
    <xdr:sp macro="" textlink="">
      <xdr:nvSpPr>
        <xdr:cNvPr id="463" name="円/楕円 462"/>
        <xdr:cNvSpPr/>
      </xdr:nvSpPr>
      <xdr:spPr>
        <a:xfrm>
          <a:off x="14351000" y="33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5021</xdr:rowOff>
    </xdr:from>
    <xdr:ext cx="762000" cy="259045"/>
    <xdr:sp macro="" textlink="">
      <xdr:nvSpPr>
        <xdr:cNvPr id="464" name="テキスト ボックス 463"/>
        <xdr:cNvSpPr txBox="1"/>
      </xdr:nvSpPr>
      <xdr:spPr>
        <a:xfrm>
          <a:off x="14020800" y="343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158140</xdr:rowOff>
    </xdr:from>
    <xdr:to>
      <xdr:col>19</xdr:col>
      <xdr:colOff>533400</xdr:colOff>
      <xdr:row>20</xdr:row>
      <xdr:rowOff>88290</xdr:rowOff>
    </xdr:to>
    <xdr:sp macro="" textlink="">
      <xdr:nvSpPr>
        <xdr:cNvPr id="465" name="円/楕円 464"/>
        <xdr:cNvSpPr/>
      </xdr:nvSpPr>
      <xdr:spPr>
        <a:xfrm>
          <a:off x="13462000" y="34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73067</xdr:rowOff>
    </xdr:from>
    <xdr:ext cx="762000" cy="259045"/>
    <xdr:sp macro="" textlink="">
      <xdr:nvSpPr>
        <xdr:cNvPr id="466" name="テキスト ボックス 465"/>
        <xdr:cNvSpPr txBox="1"/>
      </xdr:nvSpPr>
      <xdr:spPr>
        <a:xfrm>
          <a:off x="13131800" y="35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兵庫県香美町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19,863
19,758
369.08
14,493,582
14,120,969
251,660
8,748,370
18,338,764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152.8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rgbClr val="FF0000"/>
              </a:solidFill>
              <a:effectLst/>
              <a:latin typeface="+mn-lt"/>
              <a:ea typeface="+mn-ea"/>
              <a:cs typeface="+mn-cs"/>
            </a:rPr>
            <a:t>　</a:t>
          </a:r>
          <a:r>
            <a:rPr lang="ja-JP" altLang="ja-JP" sz="1300" b="0" i="0">
              <a:solidFill>
                <a:sysClr val="windowText" lastClr="000000"/>
              </a:solidFill>
              <a:effectLst/>
              <a:latin typeface="+mn-lt"/>
              <a:ea typeface="+mn-ea"/>
              <a:cs typeface="+mn-cs"/>
            </a:rPr>
            <a:t>類似団体と比較すると、人件費に係る経常収支比率は低くなっているが、人口</a:t>
          </a:r>
          <a:r>
            <a:rPr lang="en-US" altLang="ja-JP" sz="1300" b="0" i="0">
              <a:solidFill>
                <a:sysClr val="windowText" lastClr="000000"/>
              </a:solidFill>
              <a:effectLst/>
              <a:latin typeface="+mn-lt"/>
              <a:ea typeface="+mn-ea"/>
              <a:cs typeface="+mn-cs"/>
            </a:rPr>
            <a:t>1</a:t>
          </a:r>
          <a:r>
            <a:rPr lang="ja-JP" altLang="ja-JP" sz="1300" b="0" i="0">
              <a:solidFill>
                <a:sysClr val="windowText" lastClr="000000"/>
              </a:solidFill>
              <a:effectLst/>
              <a:latin typeface="+mn-lt"/>
              <a:ea typeface="+mn-ea"/>
              <a:cs typeface="+mn-cs"/>
            </a:rPr>
            <a:t>人当たりの決算額は類似団体平均を</a:t>
          </a:r>
          <a:r>
            <a:rPr lang="en-US" altLang="ja-JP" sz="1300" b="0" i="0">
              <a:solidFill>
                <a:sysClr val="windowText" lastClr="000000"/>
              </a:solidFill>
              <a:effectLst/>
              <a:latin typeface="+mn-lt"/>
              <a:ea typeface="+mn-ea"/>
              <a:cs typeface="+mn-cs"/>
            </a:rPr>
            <a:t>26.9</a:t>
          </a:r>
          <a:r>
            <a:rPr lang="ja-JP" altLang="ja-JP" sz="1300" b="0" i="0">
              <a:solidFill>
                <a:sysClr val="windowText" lastClr="000000"/>
              </a:solidFill>
              <a:effectLst/>
              <a:latin typeface="+mn-lt"/>
              <a:ea typeface="+mn-ea"/>
              <a:cs typeface="+mn-cs"/>
            </a:rPr>
            <a:t>％上回っており、一部事務組合（消防業務等）の人件費に充てる負担金等、人件費に準ずる経費を合わせると類似団体平均を</a:t>
          </a:r>
          <a:r>
            <a:rPr lang="en-US" altLang="ja-JP" sz="1300" b="0" i="0">
              <a:solidFill>
                <a:sysClr val="windowText" lastClr="000000"/>
              </a:solidFill>
              <a:effectLst/>
              <a:latin typeface="+mn-lt"/>
              <a:ea typeface="+mn-ea"/>
              <a:cs typeface="+mn-cs"/>
            </a:rPr>
            <a:t>32.9</a:t>
          </a:r>
          <a:r>
            <a:rPr lang="ja-JP" altLang="ja-JP" sz="1300" b="0" i="0">
              <a:solidFill>
                <a:sysClr val="windowText" lastClr="000000"/>
              </a:solidFill>
              <a:effectLst/>
              <a:latin typeface="+mn-lt"/>
              <a:ea typeface="+mn-ea"/>
              <a:cs typeface="+mn-cs"/>
            </a:rPr>
            <a:t>％上回っている。</a:t>
          </a:r>
          <a:endParaRPr lang="ja-JP" altLang="ja-JP" sz="1300">
            <a:solidFill>
              <a:sysClr val="windowText" lastClr="000000"/>
            </a:solidFill>
            <a:effectLst/>
          </a:endParaRPr>
        </a:p>
        <a:p>
          <a:pPr rtl="0"/>
          <a:r>
            <a:rPr lang="ja-JP" altLang="ja-JP" sz="1300" b="0" i="0">
              <a:solidFill>
                <a:sysClr val="windowText" lastClr="000000"/>
              </a:solidFill>
              <a:effectLst/>
              <a:latin typeface="+mn-lt"/>
              <a:ea typeface="+mn-ea"/>
              <a:cs typeface="+mn-cs"/>
            </a:rPr>
            <a:t>　定員適正化計画に基づく早期勧奨退職の募集等の取</a:t>
          </a:r>
          <a:r>
            <a:rPr lang="ja-JP" altLang="en-US" sz="1300" b="0" i="0">
              <a:solidFill>
                <a:sysClr val="windowText" lastClr="000000"/>
              </a:solidFill>
              <a:effectLst/>
              <a:latin typeface="+mn-lt"/>
              <a:ea typeface="+mn-ea"/>
              <a:cs typeface="+mn-cs"/>
            </a:rPr>
            <a:t>り</a:t>
          </a:r>
          <a:r>
            <a:rPr lang="ja-JP" altLang="ja-JP" sz="1300" b="0" i="0">
              <a:solidFill>
                <a:sysClr val="windowText" lastClr="000000"/>
              </a:solidFill>
              <a:effectLst/>
              <a:latin typeface="+mn-lt"/>
              <a:ea typeface="+mn-ea"/>
              <a:cs typeface="+mn-cs"/>
            </a:rPr>
            <a:t>組み</a:t>
          </a:r>
          <a:r>
            <a:rPr lang="ja-JP" altLang="en-US" sz="1300" b="0" i="0">
              <a:solidFill>
                <a:sysClr val="windowText" lastClr="000000"/>
              </a:solidFill>
              <a:effectLst/>
              <a:latin typeface="+mn-lt"/>
              <a:ea typeface="+mn-ea"/>
              <a:cs typeface="+mn-cs"/>
            </a:rPr>
            <a:t>などにより</a:t>
          </a:r>
          <a:r>
            <a:rPr lang="ja-JP" altLang="ja-JP" sz="1300" b="0" i="0">
              <a:solidFill>
                <a:sysClr val="windowText" lastClr="000000"/>
              </a:solidFill>
              <a:effectLst/>
              <a:latin typeface="+mn-lt"/>
              <a:ea typeface="+mn-ea"/>
              <a:cs typeface="+mn-cs"/>
            </a:rPr>
            <a:t>、引き続き人件費全体について、抑制を図る必要がある。</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36</xdr:row>
      <xdr:rowOff>12700</xdr:rowOff>
    </xdr:to>
    <xdr:cxnSp macro="">
      <xdr:nvCxnSpPr>
        <xdr:cNvPr id="63" name="直線コネクタ 62"/>
        <xdr:cNvCxnSpPr/>
      </xdr:nvCxnSpPr>
      <xdr:spPr>
        <a:xfrm flipV="1">
          <a:off x="3987800" y="6148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30988</xdr:rowOff>
    </xdr:to>
    <xdr:cxnSp macro="">
      <xdr:nvCxnSpPr>
        <xdr:cNvPr id="66" name="直線コネクタ 65"/>
        <xdr:cNvCxnSpPr/>
      </xdr:nvCxnSpPr>
      <xdr:spPr>
        <a:xfrm flipV="1">
          <a:off x="3098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36</xdr:row>
      <xdr:rowOff>30988</xdr:rowOff>
    </xdr:to>
    <xdr:cxnSp macro="">
      <xdr:nvCxnSpPr>
        <xdr:cNvPr id="69" name="直線コネクタ 68"/>
        <xdr:cNvCxnSpPr/>
      </xdr:nvCxnSpPr>
      <xdr:spPr>
        <a:xfrm>
          <a:off x="2209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35560</xdr:rowOff>
    </xdr:to>
    <xdr:cxnSp macro="">
      <xdr:nvCxnSpPr>
        <xdr:cNvPr id="72" name="直線コネクタ 71"/>
        <xdr:cNvCxnSpPr/>
      </xdr:nvCxnSpPr>
      <xdr:spPr>
        <a:xfrm flipV="1">
          <a:off x="1320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74" name="テキスト ボックス 73"/>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2" name="円/楕円 81"/>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3"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4" name="円/楕円 83"/>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5" name="テキスト ボックス 84"/>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151638</xdr:rowOff>
    </xdr:from>
    <xdr:to>
      <xdr:col>4</xdr:col>
      <xdr:colOff>396875</xdr:colOff>
      <xdr:row>36</xdr:row>
      <xdr:rowOff>81788</xdr:rowOff>
    </xdr:to>
    <xdr:sp macro="" textlink="">
      <xdr:nvSpPr>
        <xdr:cNvPr id="86" name="円/楕円 85"/>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91965</xdr:rowOff>
    </xdr:from>
    <xdr:ext cx="762000" cy="259045"/>
    <xdr:sp macro="" textlink="">
      <xdr:nvSpPr>
        <xdr:cNvPr id="87" name="テキスト ボックス 86"/>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8" name="円/楕円 87"/>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89" name="テキスト ボックス 88"/>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0" name="円/楕円 89"/>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1" name="テキスト ボックス 90"/>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a:solidFill>
                <a:srgbClr val="FF0000"/>
              </a:solidFill>
              <a:effectLst/>
              <a:latin typeface="+mn-lt"/>
              <a:ea typeface="+mn-ea"/>
              <a:cs typeface="+mn-cs"/>
            </a:rPr>
            <a:t>　</a:t>
          </a:r>
          <a:r>
            <a:rPr lang="ja-JP" altLang="ja-JP" sz="1300" b="0" i="0">
              <a:solidFill>
                <a:sysClr val="windowText" lastClr="000000"/>
              </a:solidFill>
              <a:effectLst/>
              <a:latin typeface="+mn-lt"/>
              <a:ea typeface="+mn-ea"/>
              <a:cs typeface="+mn-cs"/>
            </a:rPr>
            <a:t>類似団体と比較すると、物件費に係る経常収支比率は低くなっており、類似団体平均を</a:t>
          </a:r>
          <a:r>
            <a:rPr lang="en-US" altLang="ja-JP" sz="1300" b="0" i="0">
              <a:solidFill>
                <a:sysClr val="windowText" lastClr="000000"/>
              </a:solidFill>
              <a:effectLst/>
              <a:latin typeface="+mn-lt"/>
              <a:ea typeface="+mn-ea"/>
              <a:cs typeface="+mn-cs"/>
            </a:rPr>
            <a:t>3.3</a:t>
          </a:r>
          <a:r>
            <a:rPr lang="ja-JP" altLang="ja-JP" sz="1300" b="0" i="0">
              <a:solidFill>
                <a:sysClr val="windowText" lastClr="000000"/>
              </a:solidFill>
              <a:effectLst/>
              <a:latin typeface="+mn-lt"/>
              <a:ea typeface="+mn-ea"/>
              <a:cs typeface="+mn-cs"/>
            </a:rPr>
            <a:t>ポイント下回っている。平成</a:t>
          </a:r>
          <a:r>
            <a:rPr lang="en-US" altLang="ja-JP" sz="1300" b="0" i="0">
              <a:solidFill>
                <a:sysClr val="windowText" lastClr="000000"/>
              </a:solidFill>
              <a:effectLst/>
              <a:latin typeface="+mn-lt"/>
              <a:ea typeface="+mn-ea"/>
              <a:cs typeface="+mn-cs"/>
            </a:rPr>
            <a:t>18</a:t>
          </a:r>
          <a:r>
            <a:rPr lang="ja-JP" altLang="ja-JP" sz="1300" b="0" i="0">
              <a:solidFill>
                <a:sysClr val="windowText" lastClr="000000"/>
              </a:solidFill>
              <a:effectLst/>
              <a:latin typeface="+mn-lt"/>
              <a:ea typeface="+mn-ea"/>
              <a:cs typeface="+mn-cs"/>
            </a:rPr>
            <a:t>年度</a:t>
          </a:r>
          <a:r>
            <a:rPr lang="ja-JP" altLang="en-US" sz="1300" b="0" i="0">
              <a:solidFill>
                <a:sysClr val="windowText" lastClr="000000"/>
              </a:solidFill>
              <a:effectLst/>
              <a:latin typeface="+mn-lt"/>
              <a:ea typeface="+mn-ea"/>
              <a:cs typeface="+mn-cs"/>
            </a:rPr>
            <a:t>及び平成</a:t>
          </a:r>
          <a:r>
            <a:rPr lang="en-US" altLang="ja-JP" sz="1300" b="0" i="0">
              <a:solidFill>
                <a:sysClr val="windowText" lastClr="000000"/>
              </a:solidFill>
              <a:effectLst/>
              <a:latin typeface="+mn-lt"/>
              <a:ea typeface="+mn-ea"/>
              <a:cs typeface="+mn-cs"/>
            </a:rPr>
            <a:t>22</a:t>
          </a:r>
          <a:r>
            <a:rPr lang="ja-JP" altLang="en-US" sz="1300" b="0" i="0">
              <a:solidFill>
                <a:sysClr val="windowText" lastClr="000000"/>
              </a:solidFill>
              <a:effectLst/>
              <a:latin typeface="+mn-lt"/>
              <a:ea typeface="+mn-ea"/>
              <a:cs typeface="+mn-cs"/>
            </a:rPr>
            <a:t>年度</a:t>
          </a:r>
          <a:r>
            <a:rPr lang="ja-JP" altLang="ja-JP" sz="1300" b="0" i="0">
              <a:solidFill>
                <a:sysClr val="windowText" lastClr="000000"/>
              </a:solidFill>
              <a:effectLst/>
              <a:latin typeface="+mn-lt"/>
              <a:ea typeface="+mn-ea"/>
              <a:cs typeface="+mn-cs"/>
            </a:rPr>
            <a:t>に策定した行財政改革大綱実施計画等に基づき、物件費の削減を行ってき</a:t>
          </a:r>
          <a:r>
            <a:rPr lang="ja-JP" altLang="en-US" sz="1300" b="0" i="0">
              <a:solidFill>
                <a:sysClr val="windowText" lastClr="000000"/>
              </a:solidFill>
              <a:effectLst/>
              <a:latin typeface="+mn-lt"/>
              <a:ea typeface="+mn-ea"/>
              <a:cs typeface="+mn-cs"/>
            </a:rPr>
            <a:t>たが</a:t>
          </a:r>
          <a:r>
            <a:rPr lang="ja-JP" altLang="ja-JP" sz="1300" b="0" i="0">
              <a:solidFill>
                <a:sysClr val="windowText" lastClr="000000"/>
              </a:solidFill>
              <a:effectLst/>
              <a:latin typeface="+mn-lt"/>
              <a:ea typeface="+mn-ea"/>
              <a:cs typeface="+mn-cs"/>
            </a:rPr>
            <a:t>、今後も施設維持管理費・事務経費等の</a:t>
          </a:r>
          <a:r>
            <a:rPr lang="ja-JP" altLang="en-US" sz="1300" b="0" i="0">
              <a:solidFill>
                <a:sysClr val="windowText" lastClr="000000"/>
              </a:solidFill>
              <a:effectLst/>
              <a:latin typeface="+mn-lt"/>
              <a:ea typeface="+mn-ea"/>
              <a:cs typeface="+mn-cs"/>
            </a:rPr>
            <a:t>抑制</a:t>
          </a:r>
          <a:r>
            <a:rPr lang="ja-JP" altLang="ja-JP" sz="1300" b="0" i="0">
              <a:solidFill>
                <a:sysClr val="windowText" lastClr="000000"/>
              </a:solidFill>
              <a:effectLst/>
              <a:latin typeface="+mn-lt"/>
              <a:ea typeface="+mn-ea"/>
              <a:cs typeface="+mn-cs"/>
            </a:rPr>
            <a:t>に取り組んでいく。</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16510</xdr:rowOff>
    </xdr:to>
    <xdr:cxnSp macro="">
      <xdr:nvCxnSpPr>
        <xdr:cNvPr id="124" name="直線コネクタ 123"/>
        <xdr:cNvCxnSpPr/>
      </xdr:nvCxnSpPr>
      <xdr:spPr>
        <a:xfrm>
          <a:off x="15671800" y="256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14</xdr:row>
      <xdr:rowOff>165100</xdr:rowOff>
    </xdr:to>
    <xdr:cxnSp macro="">
      <xdr:nvCxnSpPr>
        <xdr:cNvPr id="127" name="直線コネクタ 126"/>
        <xdr:cNvCxnSpPr/>
      </xdr:nvCxnSpPr>
      <xdr:spPr>
        <a:xfrm>
          <a:off x="14782800" y="255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149860</xdr:rowOff>
    </xdr:to>
    <xdr:cxnSp macro="">
      <xdr:nvCxnSpPr>
        <xdr:cNvPr id="130" name="直線コネクタ 129"/>
        <xdr:cNvCxnSpPr/>
      </xdr:nvCxnSpPr>
      <xdr:spPr>
        <a:xfrm>
          <a:off x="13893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149860</xdr:rowOff>
    </xdr:to>
    <xdr:cxnSp macro="">
      <xdr:nvCxnSpPr>
        <xdr:cNvPr id="133" name="直線コネクタ 132"/>
        <xdr:cNvCxnSpPr/>
      </xdr:nvCxnSpPr>
      <xdr:spPr>
        <a:xfrm flipV="1">
          <a:off x="13004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4" name="フローチャート : 判断 133"/>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5" name="テキスト ボックス 134"/>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3" name="円/楕円 142"/>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4"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5" name="円/楕円 144"/>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6" name="テキスト ボックス 145"/>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7" name="円/楕円 146"/>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8" name="テキスト ボックス 147"/>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49" name="円/楕円 148"/>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0" name="テキスト ボックス 149"/>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1" name="円/楕円 150"/>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2" name="テキスト ボックス 151"/>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FF0000"/>
              </a:solidFill>
              <a:effectLst/>
              <a:latin typeface="+mn-lt"/>
              <a:ea typeface="+mn-ea"/>
              <a:cs typeface="+mn-cs"/>
            </a:rPr>
            <a:t>　</a:t>
          </a:r>
          <a:r>
            <a:rPr lang="ja-JP" altLang="ja-JP" sz="1300" b="0" i="0" baseline="0">
              <a:solidFill>
                <a:sysClr val="windowText" lastClr="000000"/>
              </a:solidFill>
              <a:effectLst/>
              <a:latin typeface="+mn-lt"/>
              <a:ea typeface="+mn-ea"/>
              <a:cs typeface="+mn-cs"/>
            </a:rPr>
            <a:t>類似団体と比較すると、扶助費に係る経常収支比率は低い率となっている。平成</a:t>
          </a:r>
          <a:r>
            <a:rPr lang="en-US" altLang="ja-JP" sz="1300" b="0" i="0" baseline="0">
              <a:solidFill>
                <a:sysClr val="windowText" lastClr="000000"/>
              </a:solidFill>
              <a:effectLst/>
              <a:latin typeface="+mn-lt"/>
              <a:ea typeface="+mn-ea"/>
              <a:cs typeface="+mn-cs"/>
            </a:rPr>
            <a:t>22</a:t>
          </a:r>
          <a:r>
            <a:rPr lang="ja-JP" altLang="ja-JP" sz="1300" b="0" i="0" baseline="0">
              <a:solidFill>
                <a:sysClr val="windowText" lastClr="000000"/>
              </a:solidFill>
              <a:effectLst/>
              <a:latin typeface="+mn-lt"/>
              <a:ea typeface="+mn-ea"/>
              <a:cs typeface="+mn-cs"/>
            </a:rPr>
            <a:t>年度に策定した第</a:t>
          </a:r>
          <a:r>
            <a:rPr lang="en-US" altLang="ja-JP" sz="1300" b="0" i="0" baseline="0">
              <a:solidFill>
                <a:sysClr val="windowText" lastClr="000000"/>
              </a:solidFill>
              <a:effectLst/>
              <a:latin typeface="+mn-lt"/>
              <a:ea typeface="+mn-ea"/>
              <a:cs typeface="+mn-cs"/>
            </a:rPr>
            <a:t>2</a:t>
          </a:r>
          <a:r>
            <a:rPr lang="ja-JP" altLang="ja-JP" sz="1300" b="0" i="0" baseline="0">
              <a:solidFill>
                <a:sysClr val="windowText" lastClr="000000"/>
              </a:solidFill>
              <a:effectLst/>
              <a:latin typeface="+mn-lt"/>
              <a:ea typeface="+mn-ea"/>
              <a:cs typeface="+mn-cs"/>
            </a:rPr>
            <a:t>次行財政改革大綱実施計画等に基づき、単独事業の各種手当等の見直しを行って</a:t>
          </a:r>
          <a:r>
            <a:rPr lang="ja-JP" altLang="en-US" sz="1300" b="0" i="0" baseline="0">
              <a:solidFill>
                <a:sysClr val="windowText" lastClr="000000"/>
              </a:solidFill>
              <a:effectLst/>
              <a:latin typeface="+mn-lt"/>
              <a:ea typeface="+mn-ea"/>
              <a:cs typeface="+mn-cs"/>
            </a:rPr>
            <a:t>きたため</a:t>
          </a:r>
          <a:r>
            <a:rPr lang="ja-JP" altLang="ja-JP" sz="1300" b="0" i="0" baseline="0">
              <a:solidFill>
                <a:sysClr val="windowText" lastClr="000000"/>
              </a:solidFill>
              <a:effectLst/>
              <a:latin typeface="+mn-lt"/>
              <a:ea typeface="+mn-ea"/>
              <a:cs typeface="+mn-cs"/>
            </a:rPr>
            <a:t>、類似団体平均を</a:t>
          </a:r>
          <a:r>
            <a:rPr lang="en-US" altLang="ja-JP" sz="1300" b="0" i="0" baseline="0">
              <a:solidFill>
                <a:sysClr val="windowText" lastClr="000000"/>
              </a:solidFill>
              <a:effectLst/>
              <a:latin typeface="+mn-lt"/>
              <a:ea typeface="+mn-ea"/>
              <a:cs typeface="+mn-cs"/>
            </a:rPr>
            <a:t>2.7</a:t>
          </a:r>
          <a:r>
            <a:rPr lang="ja-JP" altLang="ja-JP" sz="1300" b="0" i="0" baseline="0">
              <a:solidFill>
                <a:sysClr val="windowText" lastClr="000000"/>
              </a:solidFill>
              <a:effectLst/>
              <a:latin typeface="+mn-lt"/>
              <a:ea typeface="+mn-ea"/>
              <a:cs typeface="+mn-cs"/>
            </a:rPr>
            <a:t>ポイント下回っている。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135165</xdr:rowOff>
    </xdr:to>
    <xdr:cxnSp macro="">
      <xdr:nvCxnSpPr>
        <xdr:cNvPr id="187" name="直線コネクタ 186"/>
        <xdr:cNvCxnSpPr/>
      </xdr:nvCxnSpPr>
      <xdr:spPr>
        <a:xfrm flipV="1">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135165</xdr:rowOff>
    </xdr:to>
    <xdr:cxnSp macro="">
      <xdr:nvCxnSpPr>
        <xdr:cNvPr id="190" name="直線コネクタ 189"/>
        <xdr:cNvCxnSpPr/>
      </xdr:nvCxnSpPr>
      <xdr:spPr>
        <a:xfrm>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118835</xdr:rowOff>
    </xdr:to>
    <xdr:cxnSp macro="">
      <xdr:nvCxnSpPr>
        <xdr:cNvPr id="193" name="直線コネクタ 192"/>
        <xdr:cNvCxnSpPr/>
      </xdr:nvCxnSpPr>
      <xdr:spPr>
        <a:xfrm>
          <a:off x="2209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102507</xdr:rowOff>
    </xdr:to>
    <xdr:cxnSp macro="">
      <xdr:nvCxnSpPr>
        <xdr:cNvPr id="196" name="直線コネクタ 195"/>
        <xdr:cNvCxnSpPr/>
      </xdr:nvCxnSpPr>
      <xdr:spPr>
        <a:xfrm flipV="1">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7" name="フローチャート : 判断 196"/>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198" name="テキスト ボックス 197"/>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9" name="フローチャート : 判断 198"/>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00" name="テキスト ボックス 199"/>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6" name="円/楕円 205"/>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148062</xdr:rowOff>
    </xdr:from>
    <xdr:ext cx="762000" cy="259045"/>
    <xdr:sp macro="" textlink="">
      <xdr:nvSpPr>
        <xdr:cNvPr id="207"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8" name="円/楕円 207"/>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9" name="テキスト ボックス 208"/>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0" name="円/楕円 209"/>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1" name="テキスト ボックス 210"/>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2" name="円/楕円 211"/>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3" name="テキスト ボックス 212"/>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4" name="円/楕円 213"/>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5" name="テキスト ボックス 214"/>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rgbClr val="FF0000"/>
              </a:solidFill>
              <a:effectLst/>
              <a:latin typeface="+mn-lt"/>
              <a:ea typeface="+mn-ea"/>
              <a:cs typeface="+mn-cs"/>
            </a:rPr>
            <a:t>　</a:t>
          </a:r>
          <a:r>
            <a:rPr lang="ja-JP" altLang="ja-JP" sz="1300" b="0" i="0" baseline="0">
              <a:solidFill>
                <a:sysClr val="windowText" lastClr="000000"/>
              </a:solidFill>
              <a:effectLst/>
              <a:latin typeface="+mn-lt"/>
              <a:ea typeface="+mn-ea"/>
              <a:cs typeface="+mn-cs"/>
            </a:rPr>
            <a:t>その他に係る経常収支比率は</a:t>
          </a:r>
          <a:r>
            <a:rPr lang="en-US" altLang="ja-JP" sz="1300" b="0" i="0" baseline="0">
              <a:solidFill>
                <a:sysClr val="windowText" lastClr="000000"/>
              </a:solidFill>
              <a:effectLst/>
              <a:latin typeface="+mn-lt"/>
              <a:ea typeface="+mn-ea"/>
              <a:cs typeface="+mn-cs"/>
            </a:rPr>
            <a:t>7.8</a:t>
          </a:r>
          <a:r>
            <a:rPr lang="ja-JP" altLang="ja-JP" sz="1300" b="0" i="0" baseline="0">
              <a:solidFill>
                <a:sysClr val="windowText" lastClr="000000"/>
              </a:solidFill>
              <a:effectLst/>
              <a:latin typeface="+mn-lt"/>
              <a:ea typeface="+mn-ea"/>
              <a:cs typeface="+mn-cs"/>
            </a:rPr>
            <a:t>％と類似団体平均を</a:t>
          </a:r>
          <a:r>
            <a:rPr lang="en-US" altLang="ja-JP" sz="1300" b="0" i="0" baseline="0">
              <a:solidFill>
                <a:sysClr val="windowText" lastClr="000000"/>
              </a:solidFill>
              <a:effectLst/>
              <a:latin typeface="+mn-lt"/>
              <a:ea typeface="+mn-ea"/>
              <a:cs typeface="+mn-cs"/>
            </a:rPr>
            <a:t>6.4</a:t>
          </a:r>
          <a:r>
            <a:rPr lang="ja-JP" altLang="ja-JP" sz="1300" b="0" i="0" baseline="0">
              <a:solidFill>
                <a:sysClr val="windowText" lastClr="000000"/>
              </a:solidFill>
              <a:effectLst/>
              <a:latin typeface="+mn-lt"/>
              <a:ea typeface="+mn-ea"/>
              <a:cs typeface="+mn-cs"/>
            </a:rPr>
            <a:t>ポイント</a:t>
          </a:r>
          <a:r>
            <a:rPr lang="ja-JP" altLang="en-US" sz="1300" b="0" i="0" baseline="0">
              <a:solidFill>
                <a:sysClr val="windowText" lastClr="000000"/>
              </a:solidFill>
              <a:effectLst/>
              <a:latin typeface="+mn-lt"/>
              <a:ea typeface="+mn-ea"/>
              <a:cs typeface="+mn-cs"/>
            </a:rPr>
            <a:t>下</a:t>
          </a:r>
          <a:r>
            <a:rPr lang="ja-JP" altLang="ja-JP" sz="1300" b="0" i="0" baseline="0">
              <a:solidFill>
                <a:sysClr val="windowText" lastClr="000000"/>
              </a:solidFill>
              <a:effectLst/>
              <a:latin typeface="+mn-lt"/>
              <a:ea typeface="+mn-ea"/>
              <a:cs typeface="+mn-cs"/>
            </a:rPr>
            <a:t>回っている。</a:t>
          </a:r>
          <a:endParaRPr lang="en-US" altLang="ja-JP" sz="13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FF0000"/>
              </a:solidFill>
              <a:effectLst/>
              <a:latin typeface="+mn-lt"/>
              <a:ea typeface="+mn-ea"/>
              <a:cs typeface="+mn-cs"/>
            </a:rPr>
            <a:t>　</a:t>
          </a:r>
          <a:r>
            <a:rPr lang="ja-JP" altLang="ja-JP" sz="1300" b="0" i="0">
              <a:solidFill>
                <a:schemeClr val="dk1"/>
              </a:solidFill>
              <a:effectLst/>
              <a:latin typeface="+mn-lt"/>
              <a:ea typeface="+mn-ea"/>
              <a:cs typeface="+mn-cs"/>
            </a:rPr>
            <a:t>これは、平成</a:t>
          </a:r>
          <a:r>
            <a:rPr lang="en-US" altLang="ja-JP" sz="1300" b="0" i="0">
              <a:solidFill>
                <a:schemeClr val="dk1"/>
              </a:solidFill>
              <a:effectLst/>
              <a:latin typeface="+mn-lt"/>
              <a:ea typeface="+mn-ea"/>
              <a:cs typeface="+mn-cs"/>
            </a:rPr>
            <a:t>25</a:t>
          </a:r>
          <a:r>
            <a:rPr lang="ja-JP" altLang="ja-JP" sz="1300" b="0" i="0">
              <a:solidFill>
                <a:schemeClr val="dk1"/>
              </a:solidFill>
              <a:effectLst/>
              <a:latin typeface="+mn-lt"/>
              <a:ea typeface="+mn-ea"/>
              <a:cs typeface="+mn-cs"/>
            </a:rPr>
            <a:t>年度から特別会計であった下水道事業及び簡易水道事業が企業会計に移行したことに伴い、繰出金の一部が補助費等へ</a:t>
          </a:r>
          <a:r>
            <a:rPr lang="ja-JP" altLang="ja-JP" sz="1300" b="0" i="0">
              <a:solidFill>
                <a:sysClr val="windowText" lastClr="000000"/>
              </a:solidFill>
              <a:effectLst/>
              <a:latin typeface="+mn-lt"/>
              <a:ea typeface="+mn-ea"/>
              <a:cs typeface="+mn-cs"/>
            </a:rPr>
            <a:t>区分されることとなったためである。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a:t>
          </a:r>
          <a:r>
            <a:rPr lang="ja-JP" altLang="en-US" sz="1300" b="0" i="0" baseline="0">
              <a:solidFill>
                <a:sysClr val="windowText" lastClr="000000"/>
              </a:solidFill>
              <a:effectLst/>
              <a:latin typeface="+mn-lt"/>
              <a:ea typeface="+mn-ea"/>
              <a:cs typeface="+mn-cs"/>
            </a:rPr>
            <a:t>今後も引き続き、</a:t>
          </a:r>
          <a:r>
            <a:rPr lang="ja-JP" altLang="ja-JP" sz="1300" b="0" i="0" baseline="0">
              <a:solidFill>
                <a:sysClr val="windowText" lastClr="000000"/>
              </a:solidFill>
              <a:effectLst/>
              <a:latin typeface="+mn-lt"/>
              <a:ea typeface="+mn-ea"/>
              <a:cs typeface="+mn-cs"/>
            </a:rPr>
            <a:t>自主財源の確保に努めることなどにより、</a:t>
          </a:r>
          <a:r>
            <a:rPr lang="ja-JP" altLang="en-US" sz="1300" b="0" i="0" baseline="0">
              <a:solidFill>
                <a:sysClr val="windowText" lastClr="000000"/>
              </a:solidFill>
              <a:effectLst/>
              <a:latin typeface="+mn-lt"/>
              <a:ea typeface="+mn-ea"/>
              <a:cs typeface="+mn-cs"/>
            </a:rPr>
            <a:t>全体の</a:t>
          </a:r>
          <a:r>
            <a:rPr lang="en-US" altLang="ja-JP" sz="1300" b="0" i="0" baseline="0">
              <a:solidFill>
                <a:sysClr val="windowText" lastClr="000000"/>
              </a:solidFill>
              <a:effectLst/>
              <a:latin typeface="+mn-lt"/>
              <a:ea typeface="+mn-ea"/>
              <a:cs typeface="+mn-cs"/>
            </a:rPr>
            <a:t>6.9</a:t>
          </a:r>
          <a:r>
            <a:rPr lang="ja-JP" altLang="en-US" sz="1300" b="0" i="0" baseline="0">
              <a:solidFill>
                <a:sysClr val="windowText" lastClr="000000"/>
              </a:solidFill>
              <a:effectLst/>
              <a:latin typeface="+mn-lt"/>
              <a:ea typeface="+mn-ea"/>
              <a:cs typeface="+mn-cs"/>
            </a:rPr>
            <a:t>％を占める</a:t>
          </a:r>
          <a:r>
            <a:rPr lang="ja-JP" altLang="ja-JP" sz="1300" b="0" i="0" baseline="0">
              <a:solidFill>
                <a:sysClr val="windowText" lastClr="000000"/>
              </a:solidFill>
              <a:effectLst/>
              <a:latin typeface="+mn-lt"/>
              <a:ea typeface="+mn-ea"/>
              <a:cs typeface="+mn-cs"/>
            </a:rPr>
            <a:t>繰出金の抑制を図る。</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83566</xdr:rowOff>
    </xdr:from>
    <xdr:to>
      <xdr:col>24</xdr:col>
      <xdr:colOff>31750</xdr:colOff>
      <xdr:row>58</xdr:row>
      <xdr:rowOff>44704</xdr:rowOff>
    </xdr:to>
    <xdr:cxnSp macro="">
      <xdr:nvCxnSpPr>
        <xdr:cNvPr id="245" name="直線コネクタ 244"/>
        <xdr:cNvCxnSpPr/>
      </xdr:nvCxnSpPr>
      <xdr:spPr>
        <a:xfrm flipV="1">
          <a:off x="15671800" y="9513316"/>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44704</xdr:rowOff>
    </xdr:from>
    <xdr:to>
      <xdr:col>22</xdr:col>
      <xdr:colOff>565150</xdr:colOff>
      <xdr:row>58</xdr:row>
      <xdr:rowOff>44704</xdr:rowOff>
    </xdr:to>
    <xdr:cxnSp macro="">
      <xdr:nvCxnSpPr>
        <xdr:cNvPr id="248" name="直線コネクタ 247"/>
        <xdr:cNvCxnSpPr/>
      </xdr:nvCxnSpPr>
      <xdr:spPr>
        <a:xfrm>
          <a:off x="14782800" y="9988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165862</xdr:rowOff>
    </xdr:from>
    <xdr:to>
      <xdr:col>21</xdr:col>
      <xdr:colOff>361950</xdr:colOff>
      <xdr:row>58</xdr:row>
      <xdr:rowOff>44704</xdr:rowOff>
    </xdr:to>
    <xdr:cxnSp macro="">
      <xdr:nvCxnSpPr>
        <xdr:cNvPr id="251" name="直線コネクタ 250"/>
        <xdr:cNvCxnSpPr/>
      </xdr:nvCxnSpPr>
      <xdr:spPr>
        <a:xfrm>
          <a:off x="13893800" y="9938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156718</xdr:rowOff>
    </xdr:from>
    <xdr:to>
      <xdr:col>20</xdr:col>
      <xdr:colOff>158750</xdr:colOff>
      <xdr:row>57</xdr:row>
      <xdr:rowOff>165862</xdr:rowOff>
    </xdr:to>
    <xdr:cxnSp macro="">
      <xdr:nvCxnSpPr>
        <xdr:cNvPr id="254" name="直線コネクタ 253"/>
        <xdr:cNvCxnSpPr/>
      </xdr:nvCxnSpPr>
      <xdr:spPr>
        <a:xfrm>
          <a:off x="13004800" y="9929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5" name="フローチャート : 判断 25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6" name="テキスト ボックス 25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57" name="フローチャート : 判断 256"/>
        <xdr:cNvSpPr/>
      </xdr:nvSpPr>
      <xdr:spPr>
        <a:xfrm>
          <a:off x="12954000" y="965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58" name="テキスト ボックス 257"/>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32766</xdr:rowOff>
    </xdr:from>
    <xdr:to>
      <xdr:col>24</xdr:col>
      <xdr:colOff>82550</xdr:colOff>
      <xdr:row>55</xdr:row>
      <xdr:rowOff>134366</xdr:rowOff>
    </xdr:to>
    <xdr:sp macro="" textlink="">
      <xdr:nvSpPr>
        <xdr:cNvPr id="264" name="円/楕円 263"/>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112793</xdr:rowOff>
    </xdr:from>
    <xdr:ext cx="762000" cy="259045"/>
    <xdr:sp macro="" textlink="">
      <xdr:nvSpPr>
        <xdr:cNvPr id="265" name="その他該当値テキスト"/>
        <xdr:cNvSpPr txBox="1"/>
      </xdr:nvSpPr>
      <xdr:spPr>
        <a:xfrm>
          <a:off x="16598900" y="937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165354</xdr:rowOff>
    </xdr:from>
    <xdr:to>
      <xdr:col>22</xdr:col>
      <xdr:colOff>615950</xdr:colOff>
      <xdr:row>58</xdr:row>
      <xdr:rowOff>95504</xdr:rowOff>
    </xdr:to>
    <xdr:sp macro="" textlink="">
      <xdr:nvSpPr>
        <xdr:cNvPr id="266" name="円/楕円 265"/>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80281</xdr:rowOff>
    </xdr:from>
    <xdr:ext cx="736600" cy="259045"/>
    <xdr:sp macro="" textlink="">
      <xdr:nvSpPr>
        <xdr:cNvPr id="267" name="テキスト ボックス 266"/>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165354</xdr:rowOff>
    </xdr:from>
    <xdr:to>
      <xdr:col>21</xdr:col>
      <xdr:colOff>412750</xdr:colOff>
      <xdr:row>58</xdr:row>
      <xdr:rowOff>95504</xdr:rowOff>
    </xdr:to>
    <xdr:sp macro="" textlink="">
      <xdr:nvSpPr>
        <xdr:cNvPr id="268" name="円/楕円 267"/>
        <xdr:cNvSpPr/>
      </xdr:nvSpPr>
      <xdr:spPr>
        <a:xfrm>
          <a:off x="14732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80281</xdr:rowOff>
    </xdr:from>
    <xdr:ext cx="762000" cy="259045"/>
    <xdr:sp macro="" textlink="">
      <xdr:nvSpPr>
        <xdr:cNvPr id="269" name="テキスト ボックス 268"/>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115062</xdr:rowOff>
    </xdr:from>
    <xdr:to>
      <xdr:col>20</xdr:col>
      <xdr:colOff>209550</xdr:colOff>
      <xdr:row>58</xdr:row>
      <xdr:rowOff>45212</xdr:rowOff>
    </xdr:to>
    <xdr:sp macro="" textlink="">
      <xdr:nvSpPr>
        <xdr:cNvPr id="270" name="円/楕円 269"/>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29989</xdr:rowOff>
    </xdr:from>
    <xdr:ext cx="762000" cy="259045"/>
    <xdr:sp macro="" textlink="">
      <xdr:nvSpPr>
        <xdr:cNvPr id="271" name="テキスト ボックス 270"/>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105918</xdr:rowOff>
    </xdr:from>
    <xdr:to>
      <xdr:col>19</xdr:col>
      <xdr:colOff>6350</xdr:colOff>
      <xdr:row>58</xdr:row>
      <xdr:rowOff>36068</xdr:rowOff>
    </xdr:to>
    <xdr:sp macro="" textlink="">
      <xdr:nvSpPr>
        <xdr:cNvPr id="272" name="円/楕円 271"/>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20845</xdr:rowOff>
    </xdr:from>
    <xdr:ext cx="762000" cy="259045"/>
    <xdr:sp macro="" textlink="">
      <xdr:nvSpPr>
        <xdr:cNvPr id="273" name="テキスト ボックス 272"/>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rgbClr val="FF0000"/>
              </a:solidFill>
              <a:effectLst/>
              <a:latin typeface="+mn-lt"/>
              <a:ea typeface="+mn-ea"/>
              <a:cs typeface="+mn-cs"/>
            </a:rPr>
            <a:t>　</a:t>
          </a:r>
          <a:r>
            <a:rPr lang="ja-JP" altLang="ja-JP" sz="1300" b="0" i="0">
              <a:solidFill>
                <a:sysClr val="windowText" lastClr="000000"/>
              </a:solidFill>
              <a:effectLst/>
              <a:latin typeface="+mn-lt"/>
              <a:ea typeface="+mn-ea"/>
              <a:cs typeface="+mn-cs"/>
            </a:rPr>
            <a:t>類似団体と比較すると、補助費等に係る経常収支比率は</a:t>
          </a:r>
          <a:r>
            <a:rPr lang="ja-JP" altLang="en-US" sz="1300" b="0" i="0">
              <a:solidFill>
                <a:sysClr val="windowText" lastClr="000000"/>
              </a:solidFill>
              <a:effectLst/>
              <a:latin typeface="+mn-lt"/>
              <a:ea typeface="+mn-ea"/>
              <a:cs typeface="+mn-cs"/>
            </a:rPr>
            <a:t>高く</a:t>
          </a:r>
          <a:r>
            <a:rPr lang="ja-JP" altLang="ja-JP" sz="1300" b="0" i="0">
              <a:solidFill>
                <a:sysClr val="windowText" lastClr="000000"/>
              </a:solidFill>
              <a:effectLst/>
              <a:latin typeface="+mn-lt"/>
              <a:ea typeface="+mn-ea"/>
              <a:cs typeface="+mn-cs"/>
            </a:rPr>
            <a:t>なっており、類似団体平均を</a:t>
          </a:r>
          <a:r>
            <a:rPr lang="en-US" altLang="ja-JP" sz="1300" b="0" i="0">
              <a:solidFill>
                <a:sysClr val="windowText" lastClr="000000"/>
              </a:solidFill>
              <a:effectLst/>
              <a:latin typeface="+mn-lt"/>
              <a:ea typeface="+mn-ea"/>
              <a:cs typeface="+mn-cs"/>
            </a:rPr>
            <a:t>3.7</a:t>
          </a:r>
          <a:r>
            <a:rPr lang="ja-JP" altLang="ja-JP" sz="1300" b="0" i="0">
              <a:solidFill>
                <a:sysClr val="windowText" lastClr="000000"/>
              </a:solidFill>
              <a:effectLst/>
              <a:latin typeface="+mn-lt"/>
              <a:ea typeface="+mn-ea"/>
              <a:cs typeface="+mn-cs"/>
            </a:rPr>
            <a:t>ポイント</a:t>
          </a:r>
          <a:r>
            <a:rPr lang="ja-JP" altLang="en-US" sz="1300" b="0" i="0">
              <a:solidFill>
                <a:sysClr val="windowText" lastClr="000000"/>
              </a:solidFill>
              <a:effectLst/>
              <a:latin typeface="+mn-lt"/>
              <a:ea typeface="+mn-ea"/>
              <a:cs typeface="+mn-cs"/>
            </a:rPr>
            <a:t>上</a:t>
          </a:r>
          <a:r>
            <a:rPr lang="ja-JP" altLang="ja-JP" sz="1300" b="0" i="0">
              <a:solidFill>
                <a:sysClr val="windowText" lastClr="000000"/>
              </a:solidFill>
              <a:effectLst/>
              <a:latin typeface="+mn-lt"/>
              <a:ea typeface="+mn-ea"/>
              <a:cs typeface="+mn-cs"/>
            </a:rPr>
            <a:t>回っている。</a:t>
          </a:r>
          <a:endParaRPr lang="en-US" altLang="ja-JP" sz="1300" b="0" i="0">
            <a:solidFill>
              <a:sysClr val="windowText" lastClr="000000"/>
            </a:solidFill>
            <a:effectLst/>
            <a:latin typeface="+mn-lt"/>
            <a:ea typeface="+mn-ea"/>
            <a:cs typeface="+mn-cs"/>
          </a:endParaRPr>
        </a:p>
        <a:p>
          <a:pPr rtl="0"/>
          <a:r>
            <a:rPr lang="ja-JP" altLang="en-US" sz="1300" b="0" i="0">
              <a:solidFill>
                <a:sysClr val="windowText" lastClr="000000"/>
              </a:solidFill>
              <a:effectLst/>
              <a:latin typeface="+mn-lt"/>
              <a:ea typeface="+mn-ea"/>
              <a:cs typeface="+mn-cs"/>
            </a:rPr>
            <a:t>　これは、平成</a:t>
          </a:r>
          <a:r>
            <a:rPr lang="en-US" altLang="ja-JP" sz="1300" b="0" i="0">
              <a:solidFill>
                <a:sysClr val="windowText" lastClr="000000"/>
              </a:solidFill>
              <a:effectLst/>
              <a:latin typeface="+mn-lt"/>
              <a:ea typeface="+mn-ea"/>
              <a:cs typeface="+mn-cs"/>
            </a:rPr>
            <a:t>25</a:t>
          </a:r>
          <a:r>
            <a:rPr lang="ja-JP" altLang="en-US" sz="1300" b="0" i="0">
              <a:solidFill>
                <a:sysClr val="windowText" lastClr="000000"/>
              </a:solidFill>
              <a:effectLst/>
              <a:latin typeface="+mn-lt"/>
              <a:ea typeface="+mn-ea"/>
              <a:cs typeface="+mn-cs"/>
            </a:rPr>
            <a:t>年度から特別会計であった下水道事業及び簡易水道事業が企業会計に移行したことに伴い</a:t>
          </a:r>
          <a:r>
            <a:rPr lang="ja-JP" altLang="ja-JP" sz="1300" b="0" i="0">
              <a:solidFill>
                <a:sysClr val="windowText" lastClr="000000"/>
              </a:solidFill>
              <a:effectLst/>
              <a:latin typeface="+mn-lt"/>
              <a:ea typeface="+mn-ea"/>
              <a:cs typeface="+mn-cs"/>
            </a:rPr>
            <a:t>、</a:t>
          </a:r>
          <a:r>
            <a:rPr lang="ja-JP" altLang="en-US" sz="1300" b="0" i="0">
              <a:solidFill>
                <a:sysClr val="windowText" lastClr="000000"/>
              </a:solidFill>
              <a:effectLst/>
              <a:latin typeface="+mn-lt"/>
              <a:ea typeface="+mn-ea"/>
              <a:cs typeface="+mn-cs"/>
            </a:rPr>
            <a:t>繰出金の一部が補助費等へ区分されることとなったためである。</a:t>
          </a:r>
          <a:r>
            <a:rPr lang="ja-JP" altLang="ja-JP" sz="1300" b="0" i="0" baseline="0">
              <a:solidFill>
                <a:schemeClr val="dk1"/>
              </a:solidFill>
              <a:effectLst/>
              <a:latin typeface="+mn-lt"/>
              <a:ea typeface="+mn-ea"/>
              <a:cs typeface="+mn-cs"/>
            </a:rPr>
            <a:t>上下水道料金の改定（平成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月に第</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次料金改定済み）による自主財源の確保に努めることなどにより、今後の</a:t>
          </a:r>
          <a:r>
            <a:rPr lang="ja-JP" altLang="en-US" sz="1300" b="0" i="0" baseline="0">
              <a:solidFill>
                <a:schemeClr val="dk1"/>
              </a:solidFill>
              <a:effectLst/>
              <a:latin typeface="+mn-lt"/>
              <a:ea typeface="+mn-ea"/>
              <a:cs typeface="+mn-cs"/>
            </a:rPr>
            <a:t>補助費等</a:t>
          </a:r>
          <a:r>
            <a:rPr lang="ja-JP" altLang="ja-JP" sz="1300" b="0" i="0" baseline="0">
              <a:solidFill>
                <a:schemeClr val="dk1"/>
              </a:solidFill>
              <a:effectLst/>
              <a:latin typeface="+mn-lt"/>
              <a:ea typeface="+mn-ea"/>
              <a:cs typeface="+mn-cs"/>
            </a:rPr>
            <a:t>の抑制を図</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37</xdr:row>
      <xdr:rowOff>161290</xdr:rowOff>
    </xdr:to>
    <xdr:cxnSp macro="">
      <xdr:nvCxnSpPr>
        <xdr:cNvPr id="303" name="直線コネクタ 302"/>
        <xdr:cNvCxnSpPr/>
      </xdr:nvCxnSpPr>
      <xdr:spPr>
        <a:xfrm>
          <a:off x="15671800" y="6194044"/>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44704</xdr:rowOff>
    </xdr:to>
    <xdr:cxnSp macro="">
      <xdr:nvCxnSpPr>
        <xdr:cNvPr id="306" name="直線コネクタ 305"/>
        <xdr:cNvCxnSpPr/>
      </xdr:nvCxnSpPr>
      <xdr:spPr>
        <a:xfrm flipV="1">
          <a:off x="14782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44704</xdr:rowOff>
    </xdr:to>
    <xdr:cxnSp macro="">
      <xdr:nvCxnSpPr>
        <xdr:cNvPr id="309" name="直線コネクタ 308"/>
        <xdr:cNvCxnSpPr/>
      </xdr:nvCxnSpPr>
      <xdr:spPr>
        <a:xfrm>
          <a:off x="13893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58420</xdr:rowOff>
    </xdr:to>
    <xdr:cxnSp macro="">
      <xdr:nvCxnSpPr>
        <xdr:cNvPr id="312" name="直線コネクタ 311"/>
        <xdr:cNvCxnSpPr/>
      </xdr:nvCxnSpPr>
      <xdr:spPr>
        <a:xfrm flipV="1">
          <a:off x="13004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3" name="フローチャート : 判断 312"/>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4" name="テキスト ボックス 313"/>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22" name="円/楕円 321"/>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23"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4" name="円/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6" name="円/楕円 32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7" name="テキスト ボックス 32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8" name="円/楕円 327"/>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9" name="テキスト ボックス 328"/>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0" name="円/楕円 32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1" name="テキスト ボックス 33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a:solidFill>
                <a:sysClr val="windowText" lastClr="000000"/>
              </a:solidFill>
              <a:effectLst/>
              <a:latin typeface="+mn-lt"/>
              <a:ea typeface="+mn-ea"/>
              <a:cs typeface="+mn-cs"/>
            </a:rPr>
            <a:t>　</a:t>
          </a:r>
          <a:r>
            <a:rPr lang="ja-JP" altLang="ja-JP" sz="1300" b="0" i="0">
              <a:solidFill>
                <a:sysClr val="windowText" lastClr="000000"/>
              </a:solidFill>
              <a:effectLst/>
              <a:latin typeface="+mn-lt"/>
              <a:ea typeface="+mn-ea"/>
              <a:cs typeface="+mn-cs"/>
            </a:rPr>
            <a:t>観光施設整備事業や幼稚園、小学校の施設整備事業、道路改良事業など</a:t>
          </a:r>
          <a:r>
            <a:rPr lang="ja-JP" altLang="ja-JP" sz="1300" b="0" i="0" baseline="0">
              <a:solidFill>
                <a:sysClr val="windowText" lastClr="000000"/>
              </a:solidFill>
              <a:effectLst/>
              <a:latin typeface="+mn-lt"/>
              <a:ea typeface="+mn-ea"/>
              <a:cs typeface="+mn-cs"/>
            </a:rPr>
            <a:t>積極的に社会資本整備を行ったことにより、公債費に係る経常収支比率は類似団体平均を</a:t>
          </a:r>
          <a:r>
            <a:rPr lang="en-US" altLang="ja-JP" sz="1300" b="0" i="0" baseline="0">
              <a:solidFill>
                <a:sysClr val="windowText" lastClr="000000"/>
              </a:solidFill>
              <a:effectLst/>
              <a:latin typeface="+mn-lt"/>
              <a:ea typeface="+mn-ea"/>
              <a:cs typeface="+mn-cs"/>
            </a:rPr>
            <a:t>4.8</a:t>
          </a:r>
          <a:r>
            <a:rPr lang="ja-JP" altLang="ja-JP" sz="1300" b="0" i="0" baseline="0">
              <a:solidFill>
                <a:sysClr val="windowText" lastClr="000000"/>
              </a:solidFill>
              <a:effectLst/>
              <a:latin typeface="+mn-lt"/>
              <a:ea typeface="+mn-ea"/>
              <a:cs typeface="+mn-cs"/>
            </a:rPr>
            <a:t>ポイント上回っている。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しかし、</a:t>
          </a:r>
          <a:r>
            <a:rPr lang="ja-JP" altLang="ja-JP" sz="1300" b="0" i="0">
              <a:solidFill>
                <a:sysClr val="windowText" lastClr="000000"/>
              </a:solidFill>
              <a:effectLst/>
              <a:latin typeface="+mn-lt"/>
              <a:ea typeface="+mn-ea"/>
              <a:cs typeface="+mn-cs"/>
            </a:rPr>
            <a:t>公債費の経常経費充当一般財源等が</a:t>
          </a:r>
          <a:r>
            <a:rPr lang="en-US" altLang="ja-JP" sz="1300" b="0" i="0">
              <a:solidFill>
                <a:sysClr val="windowText" lastClr="000000"/>
              </a:solidFill>
              <a:effectLst/>
              <a:latin typeface="+mn-lt"/>
              <a:ea typeface="+mn-ea"/>
              <a:cs typeface="+mn-cs"/>
            </a:rPr>
            <a:t>213</a:t>
          </a:r>
          <a:r>
            <a:rPr lang="ja-JP" altLang="ja-JP" sz="1300" b="0" i="0">
              <a:solidFill>
                <a:sysClr val="windowText" lastClr="000000"/>
              </a:solidFill>
              <a:effectLst/>
              <a:latin typeface="+mn-lt"/>
              <a:ea typeface="+mn-ea"/>
              <a:cs typeface="+mn-cs"/>
            </a:rPr>
            <a:t>百万円減額となったことなどにより、昨年度より</a:t>
          </a:r>
          <a:r>
            <a:rPr lang="en-US" altLang="ja-JP" sz="1300" b="0" i="0">
              <a:solidFill>
                <a:sysClr val="windowText" lastClr="000000"/>
              </a:solidFill>
              <a:effectLst/>
              <a:latin typeface="+mn-lt"/>
              <a:ea typeface="+mn-ea"/>
              <a:cs typeface="+mn-cs"/>
            </a:rPr>
            <a:t>2.6</a:t>
          </a:r>
          <a:r>
            <a:rPr lang="ja-JP" altLang="ja-JP" sz="1300" b="0" i="0">
              <a:solidFill>
                <a:sysClr val="windowText" lastClr="000000"/>
              </a:solidFill>
              <a:effectLst/>
              <a:latin typeface="+mn-lt"/>
              <a:ea typeface="+mn-ea"/>
              <a:cs typeface="+mn-cs"/>
            </a:rPr>
            <a:t>ポイント減少している。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65278</xdr:rowOff>
    </xdr:from>
    <xdr:to>
      <xdr:col>7</xdr:col>
      <xdr:colOff>15875</xdr:colOff>
      <xdr:row>80</xdr:row>
      <xdr:rowOff>12700</xdr:rowOff>
    </xdr:to>
    <xdr:cxnSp macro="">
      <xdr:nvCxnSpPr>
        <xdr:cNvPr id="361" name="直線コネクタ 360"/>
        <xdr:cNvCxnSpPr/>
      </xdr:nvCxnSpPr>
      <xdr:spPr>
        <a:xfrm flipV="1">
          <a:off x="3987800" y="136098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81</xdr:row>
      <xdr:rowOff>24130</xdr:rowOff>
    </xdr:to>
    <xdr:cxnSp macro="">
      <xdr:nvCxnSpPr>
        <xdr:cNvPr id="364" name="直線コネクタ 363"/>
        <xdr:cNvCxnSpPr/>
      </xdr:nvCxnSpPr>
      <xdr:spPr>
        <a:xfrm flipV="1">
          <a:off x="3098800" y="1372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131572</xdr:rowOff>
    </xdr:from>
    <xdr:to>
      <xdr:col>4</xdr:col>
      <xdr:colOff>346075</xdr:colOff>
      <xdr:row>81</xdr:row>
      <xdr:rowOff>24130</xdr:rowOff>
    </xdr:to>
    <xdr:cxnSp macro="">
      <xdr:nvCxnSpPr>
        <xdr:cNvPr id="367" name="直線コネクタ 366"/>
        <xdr:cNvCxnSpPr/>
      </xdr:nvCxnSpPr>
      <xdr:spPr>
        <a:xfrm>
          <a:off x="2209800" y="138475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131572</xdr:rowOff>
    </xdr:from>
    <xdr:to>
      <xdr:col>3</xdr:col>
      <xdr:colOff>142875</xdr:colOff>
      <xdr:row>81</xdr:row>
      <xdr:rowOff>65278</xdr:rowOff>
    </xdr:to>
    <xdr:cxnSp macro="">
      <xdr:nvCxnSpPr>
        <xdr:cNvPr id="370" name="直線コネクタ 369"/>
        <xdr:cNvCxnSpPr/>
      </xdr:nvCxnSpPr>
      <xdr:spPr>
        <a:xfrm flipV="1">
          <a:off x="1320800" y="138475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1" name="フローチャート : 判断 370"/>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2" name="テキスト ボックス 371"/>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3" name="フローチャート : 判断 372"/>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74" name="テキスト ボックス 373"/>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80" name="円/楕円 379"/>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158005</xdr:rowOff>
    </xdr:from>
    <xdr:ext cx="762000" cy="259045"/>
    <xdr:sp macro="" textlink="">
      <xdr:nvSpPr>
        <xdr:cNvPr id="381" name="公債費該当値テキスト"/>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82" name="円/楕円 381"/>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83" name="テキスト ボックス 382"/>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144780</xdr:rowOff>
    </xdr:from>
    <xdr:to>
      <xdr:col>4</xdr:col>
      <xdr:colOff>396875</xdr:colOff>
      <xdr:row>81</xdr:row>
      <xdr:rowOff>74930</xdr:rowOff>
    </xdr:to>
    <xdr:sp macro="" textlink="">
      <xdr:nvSpPr>
        <xdr:cNvPr id="384" name="円/楕円 383"/>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59707</xdr:rowOff>
    </xdr:from>
    <xdr:ext cx="762000" cy="259045"/>
    <xdr:sp macro="" textlink="">
      <xdr:nvSpPr>
        <xdr:cNvPr id="385" name="テキスト ボックス 384"/>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80772</xdr:rowOff>
    </xdr:from>
    <xdr:to>
      <xdr:col>3</xdr:col>
      <xdr:colOff>193675</xdr:colOff>
      <xdr:row>81</xdr:row>
      <xdr:rowOff>10922</xdr:rowOff>
    </xdr:to>
    <xdr:sp macro="" textlink="">
      <xdr:nvSpPr>
        <xdr:cNvPr id="386" name="円/楕円 385"/>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167149</xdr:rowOff>
    </xdr:from>
    <xdr:ext cx="762000" cy="259045"/>
    <xdr:sp macro="" textlink="">
      <xdr:nvSpPr>
        <xdr:cNvPr id="387" name="テキスト ボックス 386"/>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14478</xdr:rowOff>
    </xdr:from>
    <xdr:to>
      <xdr:col>1</xdr:col>
      <xdr:colOff>676275</xdr:colOff>
      <xdr:row>81</xdr:row>
      <xdr:rowOff>116078</xdr:rowOff>
    </xdr:to>
    <xdr:sp macro="" textlink="">
      <xdr:nvSpPr>
        <xdr:cNvPr id="388" name="円/楕円 387"/>
        <xdr:cNvSpPr/>
      </xdr:nvSpPr>
      <xdr:spPr>
        <a:xfrm>
          <a:off x="1270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100855</xdr:rowOff>
    </xdr:from>
    <xdr:ext cx="762000" cy="259045"/>
    <xdr:sp macro="" textlink="">
      <xdr:nvSpPr>
        <xdr:cNvPr id="389" name="テキスト ボックス 388"/>
        <xdr:cNvSpPr txBox="1"/>
      </xdr:nvSpPr>
      <xdr:spPr>
        <a:xfrm>
          <a:off x="939800" y="1398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rgbClr val="FF0000"/>
              </a:solidFill>
              <a:effectLst/>
              <a:latin typeface="+mn-lt"/>
              <a:ea typeface="+mn-ea"/>
              <a:cs typeface="+mn-cs"/>
            </a:rPr>
            <a:t>　</a:t>
          </a:r>
          <a:r>
            <a:rPr lang="ja-JP" altLang="ja-JP" sz="1300" b="0" i="0" baseline="0">
              <a:solidFill>
                <a:sysClr val="windowText" lastClr="000000"/>
              </a:solidFill>
              <a:effectLst/>
              <a:latin typeface="+mn-lt"/>
              <a:ea typeface="+mn-ea"/>
              <a:cs typeface="+mn-cs"/>
            </a:rPr>
            <a:t>類似団体と比較すると、公債費以外に係る経常収支比率は低い率となっている。</a:t>
          </a:r>
          <a:endParaRPr lang="en-US" altLang="ja-JP" sz="1300" b="0" i="0" baseline="0">
            <a:solidFill>
              <a:sysClr val="windowText" lastClr="000000"/>
            </a:solidFill>
            <a:effectLst/>
            <a:latin typeface="+mn-lt"/>
            <a:ea typeface="+mn-ea"/>
            <a:cs typeface="+mn-cs"/>
          </a:endParaRPr>
        </a:p>
        <a:p>
          <a:pPr rtl="0"/>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このことからも、本町における公債費の占める割合が高いことが分かり、経常収支比率の改善に向けて、今後も繰上償還や地方債の新規発行の抑制などの取り組みを進めていく。</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85090</xdr:rowOff>
    </xdr:from>
    <xdr:to>
      <xdr:col>24</xdr:col>
      <xdr:colOff>31750</xdr:colOff>
      <xdr:row>75</xdr:row>
      <xdr:rowOff>73660</xdr:rowOff>
    </xdr:to>
    <xdr:cxnSp macro="">
      <xdr:nvCxnSpPr>
        <xdr:cNvPr id="422" name="直線コネクタ 421"/>
        <xdr:cNvCxnSpPr/>
      </xdr:nvCxnSpPr>
      <xdr:spPr>
        <a:xfrm flipV="1">
          <a:off x="15671800" y="1277239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96520</xdr:rowOff>
    </xdr:to>
    <xdr:cxnSp macro="">
      <xdr:nvCxnSpPr>
        <xdr:cNvPr id="425" name="直線コネクタ 424"/>
        <xdr:cNvCxnSpPr/>
      </xdr:nvCxnSpPr>
      <xdr:spPr>
        <a:xfrm flipV="1">
          <a:off x="14782800" y="12932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153670</xdr:rowOff>
    </xdr:from>
    <xdr:to>
      <xdr:col>21</xdr:col>
      <xdr:colOff>361950</xdr:colOff>
      <xdr:row>75</xdr:row>
      <xdr:rowOff>96520</xdr:rowOff>
    </xdr:to>
    <xdr:cxnSp macro="">
      <xdr:nvCxnSpPr>
        <xdr:cNvPr id="428" name="直線コネクタ 427"/>
        <xdr:cNvCxnSpPr/>
      </xdr:nvCxnSpPr>
      <xdr:spPr>
        <a:xfrm>
          <a:off x="13893800" y="128409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153670</xdr:rowOff>
    </xdr:from>
    <xdr:to>
      <xdr:col>20</xdr:col>
      <xdr:colOff>158750</xdr:colOff>
      <xdr:row>75</xdr:row>
      <xdr:rowOff>58420</xdr:rowOff>
    </xdr:to>
    <xdr:cxnSp macro="">
      <xdr:nvCxnSpPr>
        <xdr:cNvPr id="431" name="直線コネクタ 430"/>
        <xdr:cNvCxnSpPr/>
      </xdr:nvCxnSpPr>
      <xdr:spPr>
        <a:xfrm flipV="1">
          <a:off x="13004800" y="128409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2" name="フローチャート : 判断 431"/>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3" name="テキスト ボックス 432"/>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4" name="フローチャート : 判断 43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5" name="テキスト ボックス 43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34290</xdr:rowOff>
    </xdr:from>
    <xdr:to>
      <xdr:col>24</xdr:col>
      <xdr:colOff>82550</xdr:colOff>
      <xdr:row>74</xdr:row>
      <xdr:rowOff>135890</xdr:rowOff>
    </xdr:to>
    <xdr:sp macro="" textlink="">
      <xdr:nvSpPr>
        <xdr:cNvPr id="441" name="円/楕円 440"/>
        <xdr:cNvSpPr/>
      </xdr:nvSpPr>
      <xdr:spPr>
        <a:xfrm>
          <a:off x="164592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114317</xdr:rowOff>
    </xdr:from>
    <xdr:ext cx="762000" cy="259045"/>
    <xdr:sp macro="" textlink="">
      <xdr:nvSpPr>
        <xdr:cNvPr id="442" name="公債費以外該当値テキスト"/>
        <xdr:cNvSpPr txBox="1"/>
      </xdr:nvSpPr>
      <xdr:spPr>
        <a:xfrm>
          <a:off x="16598900" y="1263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43" name="円/楕円 442"/>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4" name="テキスト ボックス 443"/>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45" name="円/楕円 444"/>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157497</xdr:rowOff>
    </xdr:from>
    <xdr:ext cx="762000" cy="259045"/>
    <xdr:sp macro="" textlink="">
      <xdr:nvSpPr>
        <xdr:cNvPr id="446" name="テキスト ボックス 445"/>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102870</xdr:rowOff>
    </xdr:from>
    <xdr:to>
      <xdr:col>20</xdr:col>
      <xdr:colOff>209550</xdr:colOff>
      <xdr:row>75</xdr:row>
      <xdr:rowOff>33020</xdr:rowOff>
    </xdr:to>
    <xdr:sp macro="" textlink="">
      <xdr:nvSpPr>
        <xdr:cNvPr id="447" name="円/楕円 446"/>
        <xdr:cNvSpPr/>
      </xdr:nvSpPr>
      <xdr:spPr>
        <a:xfrm>
          <a:off x="13843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43197</xdr:rowOff>
    </xdr:from>
    <xdr:ext cx="762000" cy="259045"/>
    <xdr:sp macro="" textlink="">
      <xdr:nvSpPr>
        <xdr:cNvPr id="448" name="テキスト ボックス 447"/>
        <xdr:cNvSpPr txBox="1"/>
      </xdr:nvSpPr>
      <xdr:spPr>
        <a:xfrm>
          <a:off x="13512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xdr:rowOff>
    </xdr:from>
    <xdr:to>
      <xdr:col>19</xdr:col>
      <xdr:colOff>6350</xdr:colOff>
      <xdr:row>75</xdr:row>
      <xdr:rowOff>109220</xdr:rowOff>
    </xdr:to>
    <xdr:sp macro="" textlink="">
      <xdr:nvSpPr>
        <xdr:cNvPr id="449" name="円/楕円 448"/>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119397</xdr:rowOff>
    </xdr:from>
    <xdr:ext cx="762000" cy="259045"/>
    <xdr:sp macro="" textlink="">
      <xdr:nvSpPr>
        <xdr:cNvPr id="450" name="テキスト ボックス 449"/>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兵庫県香美町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137788</xdr:rowOff>
    </xdr:from>
    <xdr:to>
      <xdr:col>4</xdr:col>
      <xdr:colOff>1117600</xdr:colOff>
      <xdr:row>14</xdr:row>
      <xdr:rowOff>146801</xdr:rowOff>
    </xdr:to>
    <xdr:cxnSp macro="">
      <xdr:nvCxnSpPr>
        <xdr:cNvPr id="52" name="直線コネクタ 51"/>
        <xdr:cNvCxnSpPr/>
      </xdr:nvCxnSpPr>
      <xdr:spPr bwMode="auto">
        <a:xfrm>
          <a:off x="5003800" y="2585713"/>
          <a:ext cx="6477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133150</xdr:rowOff>
    </xdr:from>
    <xdr:to>
      <xdr:col>4</xdr:col>
      <xdr:colOff>469900</xdr:colOff>
      <xdr:row>14</xdr:row>
      <xdr:rowOff>137788</xdr:rowOff>
    </xdr:to>
    <xdr:cxnSp macro="">
      <xdr:nvCxnSpPr>
        <xdr:cNvPr id="55" name="直線コネクタ 54"/>
        <xdr:cNvCxnSpPr/>
      </xdr:nvCxnSpPr>
      <xdr:spPr bwMode="auto">
        <a:xfrm>
          <a:off x="4305300" y="2581075"/>
          <a:ext cx="698500" cy="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133150</xdr:rowOff>
    </xdr:from>
    <xdr:to>
      <xdr:col>3</xdr:col>
      <xdr:colOff>904875</xdr:colOff>
      <xdr:row>15</xdr:row>
      <xdr:rowOff>5276</xdr:rowOff>
    </xdr:to>
    <xdr:cxnSp macro="">
      <xdr:nvCxnSpPr>
        <xdr:cNvPr id="58" name="直線コネクタ 57"/>
        <xdr:cNvCxnSpPr/>
      </xdr:nvCxnSpPr>
      <xdr:spPr bwMode="auto">
        <a:xfrm flipV="1">
          <a:off x="3606800" y="2581075"/>
          <a:ext cx="698500" cy="4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5276</xdr:rowOff>
    </xdr:from>
    <xdr:to>
      <xdr:col>3</xdr:col>
      <xdr:colOff>206375</xdr:colOff>
      <xdr:row>15</xdr:row>
      <xdr:rowOff>38020</xdr:rowOff>
    </xdr:to>
    <xdr:cxnSp macro="">
      <xdr:nvCxnSpPr>
        <xdr:cNvPr id="61" name="直線コネクタ 60"/>
        <xdr:cNvCxnSpPr/>
      </xdr:nvCxnSpPr>
      <xdr:spPr bwMode="auto">
        <a:xfrm flipV="1">
          <a:off x="2908300" y="2624651"/>
          <a:ext cx="698500" cy="3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100996</xdr:rowOff>
    </xdr:from>
    <xdr:ext cx="762000" cy="259045"/>
    <xdr:sp macro="" textlink="">
      <xdr:nvSpPr>
        <xdr:cNvPr id="63" name="テキスト ボックス 62"/>
        <xdr:cNvSpPr txBox="1"/>
      </xdr:nvSpPr>
      <xdr:spPr>
        <a:xfrm>
          <a:off x="3225800" y="30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116835</xdr:rowOff>
    </xdr:from>
    <xdr:ext cx="762000" cy="259045"/>
    <xdr:sp macro="" textlink="">
      <xdr:nvSpPr>
        <xdr:cNvPr id="65" name="テキスト ボックス 64"/>
        <xdr:cNvSpPr txBox="1"/>
      </xdr:nvSpPr>
      <xdr:spPr>
        <a:xfrm>
          <a:off x="2527300" y="30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96001</xdr:rowOff>
    </xdr:from>
    <xdr:to>
      <xdr:col>5</xdr:col>
      <xdr:colOff>34925</xdr:colOff>
      <xdr:row>15</xdr:row>
      <xdr:rowOff>26151</xdr:rowOff>
    </xdr:to>
    <xdr:sp macro="" textlink="">
      <xdr:nvSpPr>
        <xdr:cNvPr id="71" name="円/楕円 70"/>
        <xdr:cNvSpPr/>
      </xdr:nvSpPr>
      <xdr:spPr bwMode="auto">
        <a:xfrm>
          <a:off x="5600700" y="254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112528</xdr:rowOff>
    </xdr:from>
    <xdr:ext cx="762000" cy="259045"/>
    <xdr:sp macro="" textlink="">
      <xdr:nvSpPr>
        <xdr:cNvPr id="72" name="人口1人当たり決算額の推移該当値テキスト130"/>
        <xdr:cNvSpPr txBox="1"/>
      </xdr:nvSpPr>
      <xdr:spPr>
        <a:xfrm>
          <a:off x="5740400" y="238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123,306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86988</xdr:rowOff>
    </xdr:from>
    <xdr:to>
      <xdr:col>4</xdr:col>
      <xdr:colOff>520700</xdr:colOff>
      <xdr:row>15</xdr:row>
      <xdr:rowOff>17138</xdr:rowOff>
    </xdr:to>
    <xdr:sp macro="" textlink="">
      <xdr:nvSpPr>
        <xdr:cNvPr id="73" name="円/楕円 72"/>
        <xdr:cNvSpPr/>
      </xdr:nvSpPr>
      <xdr:spPr bwMode="auto">
        <a:xfrm>
          <a:off x="4953000" y="253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27315</xdr:rowOff>
    </xdr:from>
    <xdr:ext cx="736600" cy="259045"/>
    <xdr:sp macro="" textlink="">
      <xdr:nvSpPr>
        <xdr:cNvPr id="74" name="テキスト ボックス 73"/>
        <xdr:cNvSpPr txBox="1"/>
      </xdr:nvSpPr>
      <xdr:spPr>
        <a:xfrm>
          <a:off x="4622800" y="230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124,134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82350</xdr:rowOff>
    </xdr:from>
    <xdr:to>
      <xdr:col>3</xdr:col>
      <xdr:colOff>955675</xdr:colOff>
      <xdr:row>15</xdr:row>
      <xdr:rowOff>12500</xdr:rowOff>
    </xdr:to>
    <xdr:sp macro="" textlink="">
      <xdr:nvSpPr>
        <xdr:cNvPr id="75" name="円/楕円 74"/>
        <xdr:cNvSpPr/>
      </xdr:nvSpPr>
      <xdr:spPr bwMode="auto">
        <a:xfrm>
          <a:off x="4254500" y="253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22677</xdr:rowOff>
    </xdr:from>
    <xdr:ext cx="762000" cy="259045"/>
    <xdr:sp macro="" textlink="">
      <xdr:nvSpPr>
        <xdr:cNvPr id="76" name="テキスト ボックス 75"/>
        <xdr:cNvSpPr txBox="1"/>
      </xdr:nvSpPr>
      <xdr:spPr>
        <a:xfrm>
          <a:off x="3924300" y="229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124,560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125926</xdr:rowOff>
    </xdr:from>
    <xdr:to>
      <xdr:col>3</xdr:col>
      <xdr:colOff>257175</xdr:colOff>
      <xdr:row>15</xdr:row>
      <xdr:rowOff>56076</xdr:rowOff>
    </xdr:to>
    <xdr:sp macro="" textlink="">
      <xdr:nvSpPr>
        <xdr:cNvPr id="77" name="円/楕円 76"/>
        <xdr:cNvSpPr/>
      </xdr:nvSpPr>
      <xdr:spPr bwMode="auto">
        <a:xfrm>
          <a:off x="3556000" y="257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66253</xdr:rowOff>
    </xdr:from>
    <xdr:ext cx="762000" cy="259045"/>
    <xdr:sp macro="" textlink="">
      <xdr:nvSpPr>
        <xdr:cNvPr id="78" name="テキスト ボックス 77"/>
        <xdr:cNvSpPr txBox="1"/>
      </xdr:nvSpPr>
      <xdr:spPr>
        <a:xfrm>
          <a:off x="3225800" y="234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120,557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158670</xdr:rowOff>
    </xdr:from>
    <xdr:to>
      <xdr:col>2</xdr:col>
      <xdr:colOff>692150</xdr:colOff>
      <xdr:row>15</xdr:row>
      <xdr:rowOff>88820</xdr:rowOff>
    </xdr:to>
    <xdr:sp macro="" textlink="">
      <xdr:nvSpPr>
        <xdr:cNvPr id="79" name="円/楕円 78"/>
        <xdr:cNvSpPr/>
      </xdr:nvSpPr>
      <xdr:spPr bwMode="auto">
        <a:xfrm>
          <a:off x="2857500" y="260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98997</xdr:rowOff>
    </xdr:from>
    <xdr:ext cx="762000" cy="259045"/>
    <xdr:sp macro="" textlink="">
      <xdr:nvSpPr>
        <xdr:cNvPr id="80" name="テキスト ボックス 79"/>
        <xdr:cNvSpPr txBox="1"/>
      </xdr:nvSpPr>
      <xdr:spPr>
        <a:xfrm>
          <a:off x="2527300" y="2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263989</xdr:rowOff>
    </xdr:from>
    <xdr:to>
      <xdr:col>4</xdr:col>
      <xdr:colOff>1117600</xdr:colOff>
      <xdr:row>35</xdr:row>
      <xdr:rowOff>141802</xdr:rowOff>
    </xdr:to>
    <xdr:cxnSp macro="">
      <xdr:nvCxnSpPr>
        <xdr:cNvPr id="114" name="直線コネクタ 113"/>
        <xdr:cNvCxnSpPr/>
      </xdr:nvCxnSpPr>
      <xdr:spPr bwMode="auto">
        <a:xfrm>
          <a:off x="5003800" y="6531439"/>
          <a:ext cx="647700" cy="22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29521</xdr:rowOff>
    </xdr:from>
    <xdr:to>
      <xdr:col>4</xdr:col>
      <xdr:colOff>469900</xdr:colOff>
      <xdr:row>34</xdr:row>
      <xdr:rowOff>263989</xdr:rowOff>
    </xdr:to>
    <xdr:cxnSp macro="">
      <xdr:nvCxnSpPr>
        <xdr:cNvPr id="117" name="直線コネクタ 116"/>
        <xdr:cNvCxnSpPr/>
      </xdr:nvCxnSpPr>
      <xdr:spPr bwMode="auto">
        <a:xfrm>
          <a:off x="4305300" y="6296971"/>
          <a:ext cx="698500" cy="23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9347</xdr:rowOff>
    </xdr:from>
    <xdr:to>
      <xdr:col>3</xdr:col>
      <xdr:colOff>904875</xdr:colOff>
      <xdr:row>34</xdr:row>
      <xdr:rowOff>29521</xdr:rowOff>
    </xdr:to>
    <xdr:cxnSp macro="">
      <xdr:nvCxnSpPr>
        <xdr:cNvPr id="120" name="直線コネクタ 119"/>
        <xdr:cNvCxnSpPr/>
      </xdr:nvCxnSpPr>
      <xdr:spPr bwMode="auto">
        <a:xfrm>
          <a:off x="3606800" y="6276797"/>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9347</xdr:rowOff>
    </xdr:from>
    <xdr:to>
      <xdr:col>3</xdr:col>
      <xdr:colOff>206375</xdr:colOff>
      <xdr:row>34</xdr:row>
      <xdr:rowOff>43866</xdr:rowOff>
    </xdr:to>
    <xdr:cxnSp macro="">
      <xdr:nvCxnSpPr>
        <xdr:cNvPr id="123" name="直線コネクタ 122"/>
        <xdr:cNvCxnSpPr/>
      </xdr:nvCxnSpPr>
      <xdr:spPr bwMode="auto">
        <a:xfrm flipV="1">
          <a:off x="2908300" y="6276797"/>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98089</xdr:rowOff>
    </xdr:from>
    <xdr:to>
      <xdr:col>3</xdr:col>
      <xdr:colOff>257175</xdr:colOff>
      <xdr:row>37</xdr:row>
      <xdr:rowOff>28239</xdr:rowOff>
    </xdr:to>
    <xdr:sp macro="" textlink="">
      <xdr:nvSpPr>
        <xdr:cNvPr id="124" name="フローチャート : 判断 123"/>
        <xdr:cNvSpPr/>
      </xdr:nvSpPr>
      <xdr:spPr bwMode="auto">
        <a:xfrm>
          <a:off x="3556000" y="7051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13016</xdr:rowOff>
    </xdr:from>
    <xdr:ext cx="762000" cy="259045"/>
    <xdr:sp macro="" textlink="">
      <xdr:nvSpPr>
        <xdr:cNvPr id="125" name="テキスト ボックス 124"/>
        <xdr:cNvSpPr txBox="1"/>
      </xdr:nvSpPr>
      <xdr:spPr>
        <a:xfrm>
          <a:off x="3225800" y="71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116986</xdr:rowOff>
    </xdr:from>
    <xdr:to>
      <xdr:col>2</xdr:col>
      <xdr:colOff>692150</xdr:colOff>
      <xdr:row>37</xdr:row>
      <xdr:rowOff>47136</xdr:rowOff>
    </xdr:to>
    <xdr:sp macro="" textlink="">
      <xdr:nvSpPr>
        <xdr:cNvPr id="126" name="フローチャート : 判断 125"/>
        <xdr:cNvSpPr/>
      </xdr:nvSpPr>
      <xdr:spPr bwMode="auto">
        <a:xfrm>
          <a:off x="2857500" y="7070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31913</xdr:rowOff>
    </xdr:from>
    <xdr:ext cx="762000" cy="259045"/>
    <xdr:sp macro="" textlink="">
      <xdr:nvSpPr>
        <xdr:cNvPr id="127" name="テキスト ボックス 126"/>
        <xdr:cNvSpPr txBox="1"/>
      </xdr:nvSpPr>
      <xdr:spPr>
        <a:xfrm>
          <a:off x="2527300" y="715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91002</xdr:rowOff>
    </xdr:from>
    <xdr:to>
      <xdr:col>5</xdr:col>
      <xdr:colOff>34925</xdr:colOff>
      <xdr:row>35</xdr:row>
      <xdr:rowOff>192602</xdr:rowOff>
    </xdr:to>
    <xdr:sp macro="" textlink="">
      <xdr:nvSpPr>
        <xdr:cNvPr id="133" name="円/楕円 132"/>
        <xdr:cNvSpPr/>
      </xdr:nvSpPr>
      <xdr:spPr bwMode="auto">
        <a:xfrm>
          <a:off x="5600700" y="670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278979</xdr:rowOff>
    </xdr:from>
    <xdr:ext cx="762000" cy="259045"/>
    <xdr:sp macro="" textlink="">
      <xdr:nvSpPr>
        <xdr:cNvPr id="134" name="人口1人当たり決算額の推移該当値テキスト445"/>
        <xdr:cNvSpPr txBox="1"/>
      </xdr:nvSpPr>
      <xdr:spPr>
        <a:xfrm>
          <a:off x="5740400" y="654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42,223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213189</xdr:rowOff>
    </xdr:from>
    <xdr:to>
      <xdr:col>4</xdr:col>
      <xdr:colOff>520700</xdr:colOff>
      <xdr:row>34</xdr:row>
      <xdr:rowOff>314789</xdr:rowOff>
    </xdr:to>
    <xdr:sp macro="" textlink="">
      <xdr:nvSpPr>
        <xdr:cNvPr id="135" name="円/楕円 134"/>
        <xdr:cNvSpPr/>
      </xdr:nvSpPr>
      <xdr:spPr bwMode="auto">
        <a:xfrm>
          <a:off x="4953000" y="648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324966</xdr:rowOff>
    </xdr:from>
    <xdr:ext cx="736600" cy="259045"/>
    <xdr:sp macro="" textlink="">
      <xdr:nvSpPr>
        <xdr:cNvPr id="136" name="テキスト ボックス 135"/>
        <xdr:cNvSpPr txBox="1"/>
      </xdr:nvSpPr>
      <xdr:spPr>
        <a:xfrm>
          <a:off x="4622800" y="624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321621</xdr:rowOff>
    </xdr:from>
    <xdr:to>
      <xdr:col>3</xdr:col>
      <xdr:colOff>955675</xdr:colOff>
      <xdr:row>34</xdr:row>
      <xdr:rowOff>80321</xdr:rowOff>
    </xdr:to>
    <xdr:sp macro="" textlink="">
      <xdr:nvSpPr>
        <xdr:cNvPr id="137" name="円/楕円 136"/>
        <xdr:cNvSpPr/>
      </xdr:nvSpPr>
      <xdr:spPr bwMode="auto">
        <a:xfrm>
          <a:off x="4254500" y="624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90498</xdr:rowOff>
    </xdr:from>
    <xdr:ext cx="762000" cy="259045"/>
    <xdr:sp macro="" textlink="">
      <xdr:nvSpPr>
        <xdr:cNvPr id="138" name="テキスト ボックス 137"/>
        <xdr:cNvSpPr txBox="1"/>
      </xdr:nvSpPr>
      <xdr:spPr>
        <a:xfrm>
          <a:off x="3924300" y="601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66,117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301447</xdr:rowOff>
    </xdr:from>
    <xdr:to>
      <xdr:col>3</xdr:col>
      <xdr:colOff>257175</xdr:colOff>
      <xdr:row>34</xdr:row>
      <xdr:rowOff>60147</xdr:rowOff>
    </xdr:to>
    <xdr:sp macro="" textlink="">
      <xdr:nvSpPr>
        <xdr:cNvPr id="139" name="円/楕円 138"/>
        <xdr:cNvSpPr/>
      </xdr:nvSpPr>
      <xdr:spPr bwMode="auto">
        <a:xfrm>
          <a:off x="3556000" y="622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70324</xdr:rowOff>
    </xdr:from>
    <xdr:ext cx="762000" cy="259045"/>
    <xdr:sp macro="" textlink="">
      <xdr:nvSpPr>
        <xdr:cNvPr id="140" name="テキスト ボックス 139"/>
        <xdr:cNvSpPr txBox="1"/>
      </xdr:nvSpPr>
      <xdr:spPr>
        <a:xfrm>
          <a:off x="3225800" y="599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335966</xdr:rowOff>
    </xdr:from>
    <xdr:to>
      <xdr:col>2</xdr:col>
      <xdr:colOff>692150</xdr:colOff>
      <xdr:row>34</xdr:row>
      <xdr:rowOff>94666</xdr:rowOff>
    </xdr:to>
    <xdr:sp macro="" textlink="">
      <xdr:nvSpPr>
        <xdr:cNvPr id="141" name="円/楕円 140"/>
        <xdr:cNvSpPr/>
      </xdr:nvSpPr>
      <xdr:spPr bwMode="auto">
        <a:xfrm>
          <a:off x="2857500" y="626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104843</xdr:rowOff>
    </xdr:from>
    <xdr:ext cx="762000" cy="259045"/>
    <xdr:sp macro="" textlink="">
      <xdr:nvSpPr>
        <xdr:cNvPr id="142" name="テキスト ボックス 141"/>
        <xdr:cNvSpPr txBox="1"/>
      </xdr:nvSpPr>
      <xdr:spPr>
        <a:xfrm>
          <a:off x="2527300" y="602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ja-JP" sz="1400" b="0" i="0" baseline="0">
              <a:solidFill>
                <a:sysClr val="windowText" lastClr="000000"/>
              </a:solidFill>
              <a:effectLst/>
              <a:latin typeface="+mn-lt"/>
              <a:ea typeface="+mn-ea"/>
              <a:cs typeface="+mn-cs"/>
            </a:rPr>
            <a:t>財政調整基金残高については、</a:t>
          </a:r>
          <a:r>
            <a:rPr lang="en-US" altLang="ja-JP" sz="1400" b="0" i="0" baseline="0">
              <a:solidFill>
                <a:sysClr val="windowText" lastClr="000000"/>
              </a:solidFill>
              <a:effectLst/>
              <a:latin typeface="+mn-lt"/>
              <a:ea typeface="+mn-ea"/>
              <a:cs typeface="+mn-cs"/>
            </a:rPr>
            <a:t>H19</a:t>
          </a:r>
          <a:r>
            <a:rPr lang="ja-JP" altLang="ja-JP" sz="1400" b="0" i="0" baseline="0">
              <a:solidFill>
                <a:sysClr val="windowText" lastClr="000000"/>
              </a:solidFill>
              <a:effectLst/>
              <a:latin typeface="+mn-lt"/>
              <a:ea typeface="+mn-ea"/>
              <a:cs typeface="+mn-cs"/>
            </a:rPr>
            <a:t>年度までは基金の取崩しにより減少したが、</a:t>
          </a:r>
          <a:r>
            <a:rPr lang="en-US" altLang="ja-JP" sz="1400" b="0" i="0" baseline="0">
              <a:solidFill>
                <a:sysClr val="windowText" lastClr="000000"/>
              </a:solidFill>
              <a:effectLst/>
              <a:latin typeface="+mn-lt"/>
              <a:ea typeface="+mn-ea"/>
              <a:cs typeface="+mn-cs"/>
            </a:rPr>
            <a:t>H20</a:t>
          </a:r>
          <a:r>
            <a:rPr lang="ja-JP" altLang="ja-JP" sz="1400" b="0" i="0" baseline="0">
              <a:solidFill>
                <a:sysClr val="windowText" lastClr="000000"/>
              </a:solidFill>
              <a:effectLst/>
              <a:latin typeface="+mn-lt"/>
              <a:ea typeface="+mn-ea"/>
              <a:cs typeface="+mn-cs"/>
            </a:rPr>
            <a:t>年度以降は人件費、公債費等経費削減と交付税の増額により毎年積立</a:t>
          </a:r>
          <a:r>
            <a:rPr lang="ja-JP" altLang="en-US" sz="1400" b="0" i="0" baseline="0">
              <a:solidFill>
                <a:sysClr val="windowText" lastClr="000000"/>
              </a:solidFill>
              <a:effectLst/>
              <a:latin typeface="+mn-lt"/>
              <a:ea typeface="+mn-ea"/>
              <a:cs typeface="+mn-cs"/>
            </a:rPr>
            <a:t>て</a:t>
          </a:r>
          <a:r>
            <a:rPr lang="ja-JP" altLang="ja-JP" sz="1400" b="0" i="0" baseline="0">
              <a:solidFill>
                <a:sysClr val="windowText" lastClr="000000"/>
              </a:solidFill>
              <a:effectLst/>
              <a:latin typeface="+mn-lt"/>
              <a:ea typeface="+mn-ea"/>
              <a:cs typeface="+mn-cs"/>
            </a:rPr>
            <a:t>を行っており</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H25</a:t>
          </a:r>
          <a:r>
            <a:rPr lang="ja-JP" altLang="ja-JP" sz="1400" b="0" i="0" baseline="0">
              <a:solidFill>
                <a:sysClr val="windowText" lastClr="000000"/>
              </a:solidFill>
              <a:effectLst/>
              <a:latin typeface="+mn-lt"/>
              <a:ea typeface="+mn-ea"/>
              <a:cs typeface="+mn-cs"/>
            </a:rPr>
            <a:t>年度は</a:t>
          </a:r>
          <a:r>
            <a:rPr lang="en-US" altLang="ja-JP" sz="1400" b="0" i="0" baseline="0">
              <a:solidFill>
                <a:sysClr val="windowText" lastClr="000000"/>
              </a:solidFill>
              <a:effectLst/>
              <a:latin typeface="+mn-lt"/>
              <a:ea typeface="+mn-ea"/>
              <a:cs typeface="+mn-cs"/>
            </a:rPr>
            <a:t>26.22</a:t>
          </a:r>
          <a:r>
            <a:rPr lang="ja-JP" altLang="ja-JP" sz="14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実質収支額は、本町の標準財政規模からすると</a:t>
          </a:r>
          <a:r>
            <a:rPr lang="en-US" altLang="ja-JP" sz="1400" b="0" i="0" baseline="0">
              <a:solidFill>
                <a:sysClr val="windowText" lastClr="000000"/>
              </a:solidFill>
              <a:effectLst/>
              <a:latin typeface="+mn-lt"/>
              <a:ea typeface="+mn-ea"/>
              <a:cs typeface="+mn-cs"/>
            </a:rPr>
            <a:t>3</a:t>
          </a:r>
          <a:r>
            <a:rPr lang="ja-JP" altLang="ja-JP" sz="1400" b="0" i="0" baseline="0">
              <a:solidFill>
                <a:sysClr val="windowText" lastClr="000000"/>
              </a:solidFill>
              <a:effectLst/>
              <a:latin typeface="+mn-lt"/>
              <a:ea typeface="+mn-ea"/>
              <a:cs typeface="+mn-cs"/>
            </a:rPr>
            <a:t>％前後で推移しており、財政調整基金も</a:t>
          </a:r>
          <a:r>
            <a:rPr lang="en-US" altLang="ja-JP" sz="1400" b="0" i="0" baseline="0">
              <a:solidFill>
                <a:sysClr val="windowText" lastClr="000000"/>
              </a:solidFill>
              <a:effectLst/>
              <a:latin typeface="+mn-lt"/>
              <a:ea typeface="+mn-ea"/>
              <a:cs typeface="+mn-cs"/>
            </a:rPr>
            <a:t>H25</a:t>
          </a:r>
          <a:r>
            <a:rPr lang="ja-JP" altLang="ja-JP" sz="1400" b="0" i="0" baseline="0">
              <a:solidFill>
                <a:sysClr val="windowText" lastClr="000000"/>
              </a:solidFill>
              <a:effectLst/>
              <a:latin typeface="+mn-lt"/>
              <a:ea typeface="+mn-ea"/>
              <a:cs typeface="+mn-cs"/>
            </a:rPr>
            <a:t>年度末で</a:t>
          </a:r>
          <a:r>
            <a:rPr lang="en-US" altLang="ja-JP" sz="1400" b="0" i="0" baseline="0">
              <a:solidFill>
                <a:sysClr val="windowText" lastClr="000000"/>
              </a:solidFill>
              <a:effectLst/>
              <a:latin typeface="+mn-lt"/>
              <a:ea typeface="+mn-ea"/>
              <a:cs typeface="+mn-cs"/>
            </a:rPr>
            <a:t>22</a:t>
          </a:r>
          <a:r>
            <a:rPr lang="ja-JP" altLang="ja-JP" sz="1400" b="0" i="0" baseline="0">
              <a:solidFill>
                <a:sysClr val="windowText" lastClr="000000"/>
              </a:solidFill>
              <a:effectLst/>
              <a:latin typeface="+mn-lt"/>
              <a:ea typeface="+mn-ea"/>
              <a:cs typeface="+mn-cs"/>
            </a:rPr>
            <a:t>億円以上保有していることから、財政の健全化が図られている。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国民健康保険事業特別会計の</a:t>
          </a:r>
          <a:r>
            <a:rPr lang="ja-JP" altLang="en-US" sz="1400" b="0" i="0" baseline="0">
              <a:solidFill>
                <a:sysClr val="windowText" lastClr="000000"/>
              </a:solidFill>
              <a:effectLst/>
              <a:latin typeface="+mn-lt"/>
              <a:ea typeface="+mn-ea"/>
              <a:cs typeface="+mn-cs"/>
            </a:rPr>
            <a:t>うち</a:t>
          </a:r>
          <a:r>
            <a:rPr lang="ja-JP" altLang="ja-JP" sz="1400" b="0" i="0" baseline="0">
              <a:solidFill>
                <a:sysClr val="windowText" lastClr="000000"/>
              </a:solidFill>
              <a:effectLst/>
              <a:latin typeface="+mn-lt"/>
              <a:ea typeface="+mn-ea"/>
              <a:cs typeface="+mn-cs"/>
            </a:rPr>
            <a:t>、佐津診療所、兎塚・川会・原診療所、小代診療所施設勘定で赤字が発生して</a:t>
          </a:r>
          <a:r>
            <a:rPr lang="ja-JP" altLang="en-US" sz="1400" b="0" i="0" baseline="0">
              <a:solidFill>
                <a:sysClr val="windowText" lastClr="000000"/>
              </a:solidFill>
              <a:effectLst/>
              <a:latin typeface="+mn-lt"/>
              <a:ea typeface="+mn-ea"/>
              <a:cs typeface="+mn-cs"/>
            </a:rPr>
            <a:t>いたが、平成</a:t>
          </a:r>
          <a:r>
            <a:rPr lang="en-US" altLang="ja-JP" sz="1400" b="0" i="0" baseline="0">
              <a:solidFill>
                <a:sysClr val="windowText" lastClr="000000"/>
              </a:solidFill>
              <a:effectLst/>
              <a:latin typeface="+mn-lt"/>
              <a:ea typeface="+mn-ea"/>
              <a:cs typeface="+mn-cs"/>
            </a:rPr>
            <a:t>25</a:t>
          </a:r>
          <a:r>
            <a:rPr lang="ja-JP" altLang="en-US" sz="1400" b="0" i="0" baseline="0">
              <a:solidFill>
                <a:sysClr val="windowText" lastClr="000000"/>
              </a:solidFill>
              <a:effectLst/>
              <a:latin typeface="+mn-lt"/>
              <a:ea typeface="+mn-ea"/>
              <a:cs typeface="+mn-cs"/>
            </a:rPr>
            <a:t>年度は</a:t>
          </a:r>
          <a:r>
            <a:rPr lang="ja-JP" altLang="ja-JP" sz="1400" b="0" i="0" baseline="0">
              <a:solidFill>
                <a:sysClr val="windowText" lastClr="000000"/>
              </a:solidFill>
              <a:effectLst/>
              <a:latin typeface="+mn-lt"/>
              <a:ea typeface="+mn-ea"/>
              <a:cs typeface="+mn-cs"/>
            </a:rPr>
            <a:t>一般会計繰入金により</a:t>
          </a:r>
          <a:r>
            <a:rPr lang="ja-JP" altLang="en-US" sz="1400" b="0" i="0" baseline="0">
              <a:solidFill>
                <a:sysClr val="windowText" lastClr="000000"/>
              </a:solidFill>
              <a:effectLst/>
              <a:latin typeface="+mn-lt"/>
              <a:ea typeface="+mn-ea"/>
              <a:cs typeface="+mn-cs"/>
            </a:rPr>
            <a:t>、</a:t>
          </a:r>
          <a:r>
            <a:rPr lang="ja-JP" altLang="ja-JP" sz="1400" b="0" i="0" baseline="0">
              <a:solidFill>
                <a:sysClr val="windowText" lastClr="000000"/>
              </a:solidFill>
              <a:effectLst/>
              <a:latin typeface="+mn-lt"/>
              <a:ea typeface="+mn-ea"/>
              <a:cs typeface="+mn-cs"/>
            </a:rPr>
            <a:t>単年度収支を黒字にするとともに累積赤字</a:t>
          </a:r>
          <a:r>
            <a:rPr lang="ja-JP" altLang="en-US" sz="1400" b="0" i="0" baseline="0">
              <a:solidFill>
                <a:sysClr val="windowText" lastClr="000000"/>
              </a:solidFill>
              <a:effectLst/>
              <a:latin typeface="+mn-lt"/>
              <a:ea typeface="+mn-ea"/>
              <a:cs typeface="+mn-cs"/>
            </a:rPr>
            <a:t>を</a:t>
          </a:r>
          <a:r>
            <a:rPr lang="ja-JP" altLang="ja-JP" sz="1400" b="0" i="0" baseline="0">
              <a:solidFill>
                <a:sysClr val="windowText" lastClr="000000"/>
              </a:solidFill>
              <a:effectLst/>
              <a:latin typeface="+mn-lt"/>
              <a:ea typeface="+mn-ea"/>
              <a:cs typeface="+mn-cs"/>
            </a:rPr>
            <a:t>解消</a:t>
          </a:r>
          <a:r>
            <a:rPr lang="ja-JP" altLang="en-US" sz="14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a:t>
          </a:r>
          <a:r>
            <a:rPr lang="ja-JP" altLang="en-US" sz="1400" b="0" i="0" baseline="0">
              <a:solidFill>
                <a:sysClr val="windowText" lastClr="000000"/>
              </a:solidFill>
              <a:effectLst/>
              <a:latin typeface="+mn-lt"/>
              <a:ea typeface="+mn-ea"/>
              <a:cs typeface="+mn-cs"/>
            </a:rPr>
            <a:t>今後も</a:t>
          </a:r>
          <a:r>
            <a:rPr lang="ja-JP" altLang="ja-JP" sz="1400" b="0" i="0" baseline="0">
              <a:solidFill>
                <a:sysClr val="windowText" lastClr="000000"/>
              </a:solidFill>
              <a:effectLst/>
              <a:latin typeface="+mn-lt"/>
              <a:ea typeface="+mn-ea"/>
              <a:cs typeface="+mn-cs"/>
            </a:rPr>
            <a:t>医師の確保、経営改善</a:t>
          </a:r>
          <a:r>
            <a:rPr lang="ja-JP" altLang="en-US" sz="1400" b="0" i="0" baseline="0">
              <a:solidFill>
                <a:sysClr val="windowText" lastClr="000000"/>
              </a:solidFill>
              <a:effectLst/>
              <a:latin typeface="+mn-lt"/>
              <a:ea typeface="+mn-ea"/>
              <a:cs typeface="+mn-cs"/>
            </a:rPr>
            <a:t>などにより</a:t>
          </a:r>
          <a:r>
            <a:rPr lang="ja-JP" altLang="ja-JP" sz="1400" b="0" i="0" baseline="0">
              <a:solidFill>
                <a:sysClr val="windowText" lastClr="000000"/>
              </a:solidFill>
              <a:effectLst/>
              <a:latin typeface="+mn-lt"/>
              <a:ea typeface="+mn-ea"/>
              <a:cs typeface="+mn-cs"/>
            </a:rPr>
            <a:t>単年度収支を黒字にする</a:t>
          </a:r>
          <a:r>
            <a:rPr lang="ja-JP" altLang="en-US" sz="1400" b="0" i="0" baseline="0">
              <a:solidFill>
                <a:sysClr val="windowText" lastClr="000000"/>
              </a:solidFill>
              <a:effectLst/>
              <a:latin typeface="+mn-lt"/>
              <a:ea typeface="+mn-ea"/>
              <a:cs typeface="+mn-cs"/>
            </a:rPr>
            <a:t>ための</a:t>
          </a:r>
          <a:r>
            <a:rPr lang="ja-JP" altLang="ja-JP" sz="1400" b="0" i="0" baseline="0">
              <a:solidFill>
                <a:sysClr val="windowText" lastClr="000000"/>
              </a:solidFill>
              <a:effectLst/>
              <a:latin typeface="+mn-lt"/>
              <a:ea typeface="+mn-ea"/>
              <a:cs typeface="+mn-cs"/>
            </a:rPr>
            <a:t>取り組みを行ってい</a:t>
          </a:r>
          <a:r>
            <a:rPr lang="ja-JP" altLang="en-US" sz="1400" b="0" i="0" baseline="0">
              <a:solidFill>
                <a:sysClr val="windowText" lastClr="000000"/>
              </a:solidFill>
              <a:effectLst/>
              <a:latin typeface="+mn-lt"/>
              <a:ea typeface="+mn-ea"/>
              <a:cs typeface="+mn-cs"/>
            </a:rPr>
            <a:t>く</a:t>
          </a:r>
          <a:r>
            <a:rPr lang="ja-JP" altLang="ja-JP" sz="14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元利償還金については、</a:t>
          </a:r>
          <a:r>
            <a:rPr lang="en-US" altLang="ja-JP" sz="1400" b="0" i="0" baseline="0">
              <a:solidFill>
                <a:sysClr val="windowText" lastClr="000000"/>
              </a:solidFill>
              <a:effectLst/>
              <a:latin typeface="+mn-lt"/>
              <a:ea typeface="+mn-ea"/>
              <a:cs typeface="+mn-cs"/>
            </a:rPr>
            <a:t>H20</a:t>
          </a:r>
          <a:r>
            <a:rPr lang="ja-JP" altLang="ja-JP" sz="1400" b="0" i="0" baseline="0">
              <a:solidFill>
                <a:sysClr val="windowText" lastClr="000000"/>
              </a:solidFill>
              <a:effectLst/>
              <a:latin typeface="+mn-lt"/>
              <a:ea typeface="+mn-ea"/>
              <a:cs typeface="+mn-cs"/>
            </a:rPr>
            <a:t>年度に</a:t>
          </a:r>
          <a:r>
            <a:rPr lang="en-US" altLang="ja-JP" sz="1400" b="0" i="0" baseline="0">
              <a:solidFill>
                <a:sysClr val="windowText" lastClr="000000"/>
              </a:solidFill>
              <a:effectLst/>
              <a:latin typeface="+mn-lt"/>
              <a:ea typeface="+mn-ea"/>
              <a:cs typeface="+mn-cs"/>
            </a:rPr>
            <a:t>271</a:t>
          </a:r>
          <a:r>
            <a:rPr lang="ja-JP" altLang="ja-JP" sz="1400" b="0" i="0" baseline="0">
              <a:solidFill>
                <a:sysClr val="windowText" lastClr="000000"/>
              </a:solidFill>
              <a:effectLst/>
              <a:latin typeface="+mn-lt"/>
              <a:ea typeface="+mn-ea"/>
              <a:cs typeface="+mn-cs"/>
            </a:rPr>
            <a:t>百万円、</a:t>
          </a:r>
          <a:r>
            <a:rPr lang="en-US" altLang="ja-JP" sz="1400" b="0" i="0" baseline="0">
              <a:solidFill>
                <a:sysClr val="windowText" lastClr="000000"/>
              </a:solidFill>
              <a:effectLst/>
              <a:latin typeface="+mn-lt"/>
              <a:ea typeface="+mn-ea"/>
              <a:cs typeface="+mn-cs"/>
            </a:rPr>
            <a:t>H21</a:t>
          </a:r>
          <a:r>
            <a:rPr lang="ja-JP" altLang="ja-JP" sz="1400" b="0" i="0" baseline="0">
              <a:solidFill>
                <a:sysClr val="windowText" lastClr="000000"/>
              </a:solidFill>
              <a:effectLst/>
              <a:latin typeface="+mn-lt"/>
              <a:ea typeface="+mn-ea"/>
              <a:cs typeface="+mn-cs"/>
            </a:rPr>
            <a:t>年度に</a:t>
          </a:r>
          <a:r>
            <a:rPr lang="en-US" altLang="ja-JP" sz="1400" b="0" i="0" baseline="0">
              <a:solidFill>
                <a:sysClr val="windowText" lastClr="000000"/>
              </a:solidFill>
              <a:effectLst/>
              <a:latin typeface="+mn-lt"/>
              <a:ea typeface="+mn-ea"/>
              <a:cs typeface="+mn-cs"/>
            </a:rPr>
            <a:t>196</a:t>
          </a:r>
          <a:r>
            <a:rPr lang="ja-JP" altLang="ja-JP" sz="1400" b="0" i="0" baseline="0">
              <a:solidFill>
                <a:sysClr val="windowText" lastClr="000000"/>
              </a:solidFill>
              <a:effectLst/>
              <a:latin typeface="+mn-lt"/>
              <a:ea typeface="+mn-ea"/>
              <a:cs typeface="+mn-cs"/>
            </a:rPr>
            <a:t>百万円、</a:t>
          </a:r>
          <a:r>
            <a:rPr lang="en-US" altLang="ja-JP" sz="1400" b="0" i="0" baseline="0">
              <a:solidFill>
                <a:sysClr val="windowText" lastClr="000000"/>
              </a:solidFill>
              <a:effectLst/>
              <a:latin typeface="+mn-lt"/>
              <a:ea typeface="+mn-ea"/>
              <a:cs typeface="+mn-cs"/>
            </a:rPr>
            <a:t>H22</a:t>
          </a:r>
          <a:r>
            <a:rPr lang="ja-JP" altLang="ja-JP" sz="1400" b="0" i="0" baseline="0">
              <a:solidFill>
                <a:sysClr val="windowText" lastClr="000000"/>
              </a:solidFill>
              <a:effectLst/>
              <a:latin typeface="+mn-lt"/>
              <a:ea typeface="+mn-ea"/>
              <a:cs typeface="+mn-cs"/>
            </a:rPr>
            <a:t>年度に</a:t>
          </a:r>
          <a:r>
            <a:rPr lang="en-US" altLang="ja-JP" sz="1400" b="0" i="0" baseline="0">
              <a:solidFill>
                <a:sysClr val="windowText" lastClr="000000"/>
              </a:solidFill>
              <a:effectLst/>
              <a:latin typeface="+mn-lt"/>
              <a:ea typeface="+mn-ea"/>
              <a:cs typeface="+mn-cs"/>
            </a:rPr>
            <a:t>143</a:t>
          </a:r>
          <a:r>
            <a:rPr lang="ja-JP" altLang="ja-JP" sz="1400" b="0" i="0" baseline="0">
              <a:solidFill>
                <a:sysClr val="windowText" lastClr="000000"/>
              </a:solidFill>
              <a:effectLst/>
              <a:latin typeface="+mn-lt"/>
              <a:ea typeface="+mn-ea"/>
              <a:cs typeface="+mn-cs"/>
            </a:rPr>
            <a:t>百万円、</a:t>
          </a:r>
          <a:r>
            <a:rPr lang="en-US" altLang="ja-JP" sz="1400" b="0" i="0" baseline="0">
              <a:solidFill>
                <a:sysClr val="windowText" lastClr="000000"/>
              </a:solidFill>
              <a:effectLst/>
              <a:latin typeface="+mn-lt"/>
              <a:ea typeface="+mn-ea"/>
              <a:cs typeface="+mn-cs"/>
            </a:rPr>
            <a:t>H23</a:t>
          </a:r>
          <a:r>
            <a:rPr lang="ja-JP" altLang="ja-JP" sz="1400" b="0" i="0" baseline="0">
              <a:solidFill>
                <a:sysClr val="windowText" lastClr="000000"/>
              </a:solidFill>
              <a:effectLst/>
              <a:latin typeface="+mn-lt"/>
              <a:ea typeface="+mn-ea"/>
              <a:cs typeface="+mn-cs"/>
            </a:rPr>
            <a:t>年度に</a:t>
          </a:r>
          <a:r>
            <a:rPr lang="en-US" altLang="ja-JP" sz="1400" b="0" i="0" baseline="0">
              <a:solidFill>
                <a:sysClr val="windowText" lastClr="000000"/>
              </a:solidFill>
              <a:effectLst/>
              <a:latin typeface="+mn-lt"/>
              <a:ea typeface="+mn-ea"/>
              <a:cs typeface="+mn-cs"/>
            </a:rPr>
            <a:t>522</a:t>
          </a:r>
          <a:r>
            <a:rPr lang="ja-JP" altLang="ja-JP" sz="1400" b="0" i="0" baseline="0">
              <a:solidFill>
                <a:sysClr val="windowText" lastClr="000000"/>
              </a:solidFill>
              <a:effectLst/>
              <a:latin typeface="+mn-lt"/>
              <a:ea typeface="+mn-ea"/>
              <a:cs typeface="+mn-cs"/>
            </a:rPr>
            <a:t>百万円の繰上償還を行ったため、</a:t>
          </a:r>
          <a:r>
            <a:rPr lang="en-US" altLang="ja-JP" sz="1400" b="0" i="0" baseline="0">
              <a:solidFill>
                <a:sysClr val="windowText" lastClr="000000"/>
              </a:solidFill>
              <a:effectLst/>
              <a:latin typeface="+mn-lt"/>
              <a:ea typeface="+mn-ea"/>
              <a:cs typeface="+mn-cs"/>
            </a:rPr>
            <a:t>H21</a:t>
          </a:r>
          <a:r>
            <a:rPr lang="ja-JP" altLang="ja-JP" sz="1400" b="0" i="0" baseline="0">
              <a:solidFill>
                <a:sysClr val="windowText" lastClr="000000"/>
              </a:solidFill>
              <a:effectLst/>
              <a:latin typeface="+mn-lt"/>
              <a:ea typeface="+mn-ea"/>
              <a:cs typeface="+mn-cs"/>
            </a:rPr>
            <a:t>年度と比較すると</a:t>
          </a:r>
          <a:r>
            <a:rPr lang="en-US" altLang="ja-JP" sz="1400" b="0" i="0" baseline="0">
              <a:solidFill>
                <a:sysClr val="windowText" lastClr="000000"/>
              </a:solidFill>
              <a:effectLst/>
              <a:latin typeface="+mn-lt"/>
              <a:ea typeface="+mn-ea"/>
              <a:cs typeface="+mn-cs"/>
            </a:rPr>
            <a:t>456</a:t>
          </a:r>
          <a:r>
            <a:rPr lang="ja-JP" altLang="ja-JP" sz="1400" b="0" i="0" baseline="0">
              <a:solidFill>
                <a:sysClr val="windowText" lastClr="000000"/>
              </a:solidFill>
              <a:effectLst/>
              <a:latin typeface="+mn-lt"/>
              <a:ea typeface="+mn-ea"/>
              <a:cs typeface="+mn-cs"/>
            </a:rPr>
            <a:t>百万円減少している。</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年々増加傾向にあった公営企業債の元利償還金に対する繰入金は、対前</a:t>
          </a:r>
          <a:r>
            <a:rPr lang="ja-JP" altLang="en-US" sz="1400" b="0" i="0" baseline="0">
              <a:solidFill>
                <a:sysClr val="windowText" lastClr="000000"/>
              </a:solidFill>
              <a:effectLst/>
              <a:latin typeface="+mn-lt"/>
              <a:ea typeface="+mn-ea"/>
              <a:cs typeface="+mn-cs"/>
            </a:rPr>
            <a:t>年度</a:t>
          </a:r>
          <a:r>
            <a:rPr lang="en-US" altLang="ja-JP" sz="1400" b="0" i="0" baseline="0">
              <a:solidFill>
                <a:sysClr val="windowText" lastClr="000000"/>
              </a:solidFill>
              <a:effectLst/>
              <a:latin typeface="+mn-lt"/>
              <a:ea typeface="+mn-ea"/>
              <a:cs typeface="+mn-cs"/>
            </a:rPr>
            <a:t>188</a:t>
          </a:r>
          <a:r>
            <a:rPr lang="ja-JP" altLang="ja-JP" sz="1400" b="0" i="0" baseline="0">
              <a:solidFill>
                <a:sysClr val="windowText" lastClr="000000"/>
              </a:solidFill>
              <a:effectLst/>
              <a:latin typeface="+mn-lt"/>
              <a:ea typeface="+mn-ea"/>
              <a:cs typeface="+mn-cs"/>
            </a:rPr>
            <a:t>百万円の減となった。</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実質公債費比率の分子としては、繰上償還の効果等により、年々減少傾向にあり、実質公債費比率も</a:t>
          </a:r>
          <a:r>
            <a:rPr lang="en-US" altLang="ja-JP" sz="1400" b="0" i="0" baseline="0">
              <a:solidFill>
                <a:sysClr val="windowText" lastClr="000000"/>
              </a:solidFill>
              <a:effectLst/>
              <a:latin typeface="+mn-lt"/>
              <a:ea typeface="+mn-ea"/>
              <a:cs typeface="+mn-cs"/>
            </a:rPr>
            <a:t>H25</a:t>
          </a:r>
          <a:r>
            <a:rPr lang="ja-JP" altLang="ja-JP" sz="1400" b="0" i="0" baseline="0">
              <a:solidFill>
                <a:sysClr val="windowText" lastClr="000000"/>
              </a:solidFill>
              <a:effectLst/>
              <a:latin typeface="+mn-lt"/>
              <a:ea typeface="+mn-ea"/>
              <a:cs typeface="+mn-cs"/>
            </a:rPr>
            <a:t>年度決算では</a:t>
          </a:r>
          <a:r>
            <a:rPr lang="en-US" altLang="ja-JP" sz="1400" b="0" i="0" baseline="0">
              <a:solidFill>
                <a:sysClr val="windowText" lastClr="000000"/>
              </a:solidFill>
              <a:effectLst/>
              <a:latin typeface="+mn-lt"/>
              <a:ea typeface="+mn-ea"/>
              <a:cs typeface="+mn-cs"/>
            </a:rPr>
            <a:t>16.5</a:t>
          </a:r>
          <a:r>
            <a:rPr lang="ja-JP" altLang="ja-JP" sz="1400" b="0" i="0" baseline="0">
              <a:solidFill>
                <a:sysClr val="windowText" lastClr="000000"/>
              </a:solidFill>
              <a:effectLst/>
              <a:latin typeface="+mn-lt"/>
              <a:ea typeface="+mn-ea"/>
              <a:cs typeface="+mn-cs"/>
            </a:rPr>
            <a:t>％まで改善した。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ja-JP" sz="1400" b="0" i="0" baseline="0">
              <a:solidFill>
                <a:sysClr val="windowText" lastClr="000000"/>
              </a:solidFill>
              <a:effectLst/>
              <a:latin typeface="+mn-lt"/>
              <a:ea typeface="+mn-ea"/>
              <a:cs typeface="+mn-cs"/>
            </a:rPr>
            <a:t>地方債の現在高については、地方債の発行抑制に努め</a:t>
          </a:r>
          <a:r>
            <a:rPr lang="ja-JP" altLang="en-US" sz="1400" b="0" i="0" baseline="0">
              <a:solidFill>
                <a:sysClr val="windowText" lastClr="000000"/>
              </a:solidFill>
              <a:effectLst/>
              <a:latin typeface="+mn-lt"/>
              <a:ea typeface="+mn-ea"/>
              <a:cs typeface="+mn-cs"/>
            </a:rPr>
            <a:t>たことや</a:t>
          </a:r>
          <a:r>
            <a:rPr lang="ja-JP" altLang="ja-JP" sz="1400" b="0" i="0" baseline="0">
              <a:solidFill>
                <a:sysClr val="windowText" lastClr="000000"/>
              </a:solidFill>
              <a:effectLst/>
              <a:latin typeface="+mn-lt"/>
              <a:ea typeface="+mn-ea"/>
              <a:cs typeface="+mn-cs"/>
            </a:rPr>
            <a:t>、</a:t>
          </a:r>
          <a:r>
            <a:rPr lang="ja-JP" altLang="ja-JP" sz="1400" b="0" i="0">
              <a:solidFill>
                <a:sysClr val="windowText" lastClr="000000"/>
              </a:solidFill>
              <a:effectLst/>
              <a:latin typeface="+mn-lt"/>
              <a:ea typeface="+mn-ea"/>
              <a:cs typeface="+mn-cs"/>
            </a:rPr>
            <a:t>平成</a:t>
          </a:r>
          <a:r>
            <a:rPr lang="en-US" altLang="ja-JP" sz="1400" b="0" i="0">
              <a:solidFill>
                <a:sysClr val="windowText" lastClr="000000"/>
              </a:solidFill>
              <a:effectLst/>
              <a:latin typeface="+mn-lt"/>
              <a:ea typeface="+mn-ea"/>
              <a:cs typeface="+mn-cs"/>
            </a:rPr>
            <a:t>20</a:t>
          </a:r>
          <a:r>
            <a:rPr lang="ja-JP" altLang="ja-JP" sz="1400" b="0" i="0">
              <a:solidFill>
                <a:sysClr val="windowText" lastClr="000000"/>
              </a:solidFill>
              <a:effectLst/>
              <a:latin typeface="+mn-lt"/>
              <a:ea typeface="+mn-ea"/>
              <a:cs typeface="+mn-cs"/>
            </a:rPr>
            <a:t>年度～</a:t>
          </a:r>
          <a:r>
            <a:rPr lang="en-US" altLang="ja-JP" sz="1400" b="0" i="0">
              <a:solidFill>
                <a:sysClr val="windowText" lastClr="000000"/>
              </a:solidFill>
              <a:effectLst/>
              <a:latin typeface="+mn-lt"/>
              <a:ea typeface="+mn-ea"/>
              <a:cs typeface="+mn-cs"/>
            </a:rPr>
            <a:t>23</a:t>
          </a:r>
          <a:r>
            <a:rPr lang="ja-JP" altLang="ja-JP" sz="1400" b="0" i="0">
              <a:solidFill>
                <a:sysClr val="windowText" lastClr="000000"/>
              </a:solidFill>
              <a:effectLst/>
              <a:latin typeface="+mn-lt"/>
              <a:ea typeface="+mn-ea"/>
              <a:cs typeface="+mn-cs"/>
            </a:rPr>
            <a:t>年度に実施した銀行等資金の繰上償還（</a:t>
          </a:r>
          <a:r>
            <a:rPr lang="en-US" altLang="ja-JP" sz="1400" b="0" i="0">
              <a:solidFill>
                <a:sysClr val="windowText" lastClr="000000"/>
              </a:solidFill>
              <a:effectLst/>
              <a:latin typeface="+mn-lt"/>
              <a:ea typeface="+mn-ea"/>
              <a:cs typeface="+mn-cs"/>
            </a:rPr>
            <a:t>1,132</a:t>
          </a:r>
          <a:r>
            <a:rPr lang="ja-JP" altLang="ja-JP" sz="1400" b="0" i="0">
              <a:solidFill>
                <a:sysClr val="windowText" lastClr="000000"/>
              </a:solidFill>
              <a:effectLst/>
              <a:latin typeface="+mn-lt"/>
              <a:ea typeface="+mn-ea"/>
              <a:cs typeface="+mn-cs"/>
            </a:rPr>
            <a:t>百万円）により減少傾向にあり、</a:t>
          </a:r>
          <a:r>
            <a:rPr lang="en-US" altLang="ja-JP" sz="1400" b="0" i="0">
              <a:solidFill>
                <a:sysClr val="windowText" lastClr="000000"/>
              </a:solidFill>
              <a:effectLst/>
              <a:latin typeface="+mn-lt"/>
              <a:ea typeface="+mn-ea"/>
              <a:cs typeface="+mn-cs"/>
            </a:rPr>
            <a:t>H21</a:t>
          </a:r>
          <a:r>
            <a:rPr lang="ja-JP" altLang="ja-JP" sz="1400" b="0" i="0">
              <a:solidFill>
                <a:sysClr val="windowText" lastClr="000000"/>
              </a:solidFill>
              <a:effectLst/>
              <a:latin typeface="+mn-lt"/>
              <a:ea typeface="+mn-ea"/>
              <a:cs typeface="+mn-cs"/>
            </a:rPr>
            <a:t>年度と比較すると</a:t>
          </a:r>
          <a:r>
            <a:rPr lang="en-US" altLang="ja-JP" sz="1400" b="0" i="0">
              <a:solidFill>
                <a:sysClr val="windowText" lastClr="000000"/>
              </a:solidFill>
              <a:effectLst/>
              <a:latin typeface="+mn-lt"/>
              <a:ea typeface="+mn-ea"/>
              <a:cs typeface="+mn-cs"/>
            </a:rPr>
            <a:t>1,114</a:t>
          </a:r>
          <a:r>
            <a:rPr lang="ja-JP" altLang="ja-JP" sz="1400" b="0" i="0">
              <a:solidFill>
                <a:sysClr val="windowText" lastClr="000000"/>
              </a:solidFill>
              <a:effectLst/>
              <a:latin typeface="+mn-lt"/>
              <a:ea typeface="+mn-ea"/>
              <a:cs typeface="+mn-cs"/>
            </a:rPr>
            <a:t>百万円減少している。</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公営企業債等繰入見込額については、下水道事業が大半を占めているが、維持管理経費の削減、使用料の改定による財源確保により、一般会計からの繰入抑制に取り組んでいる。</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将来負担比率の分子としては、繰上償還の効果等により年々減少傾向にあり、将来負担比率も</a:t>
          </a:r>
          <a:r>
            <a:rPr lang="en-US" altLang="ja-JP" sz="1400" b="0" i="0" baseline="0">
              <a:solidFill>
                <a:sysClr val="windowText" lastClr="000000"/>
              </a:solidFill>
              <a:effectLst/>
              <a:latin typeface="+mn-lt"/>
              <a:ea typeface="+mn-ea"/>
              <a:cs typeface="+mn-cs"/>
            </a:rPr>
            <a:t>H25</a:t>
          </a:r>
          <a:r>
            <a:rPr lang="ja-JP" altLang="ja-JP" sz="1400" b="0" i="0" baseline="0">
              <a:solidFill>
                <a:sysClr val="windowText" lastClr="000000"/>
              </a:solidFill>
              <a:effectLst/>
              <a:latin typeface="+mn-lt"/>
              <a:ea typeface="+mn-ea"/>
              <a:cs typeface="+mn-cs"/>
            </a:rPr>
            <a:t>年度では</a:t>
          </a:r>
          <a:r>
            <a:rPr lang="en-US" altLang="ja-JP" sz="1400" b="0" i="0" baseline="0">
              <a:solidFill>
                <a:sysClr val="windowText" lastClr="000000"/>
              </a:solidFill>
              <a:effectLst/>
              <a:latin typeface="+mn-lt"/>
              <a:ea typeface="+mn-ea"/>
              <a:cs typeface="+mn-cs"/>
            </a:rPr>
            <a:t>152.8</a:t>
          </a:r>
          <a:r>
            <a:rPr lang="ja-JP" altLang="ja-JP" sz="1400" b="0" i="0" baseline="0">
              <a:solidFill>
                <a:sysClr val="windowText" lastClr="000000"/>
              </a:solidFill>
              <a:effectLst/>
              <a:latin typeface="+mn-lt"/>
              <a:ea typeface="+mn-ea"/>
              <a:cs typeface="+mn-cs"/>
            </a:rPr>
            <a:t>％まで改善した。</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14493582</v>
      </c>
      <c r="BO4" s="379"/>
      <c r="BP4" s="379"/>
      <c r="BQ4" s="379"/>
      <c r="BR4" s="379"/>
      <c r="BS4" s="379"/>
      <c r="BT4" s="379"/>
      <c r="BU4" s="380"/>
      <c r="BV4" s="378">
        <v>13846172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2.8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14120969</v>
      </c>
      <c r="BO5" s="384"/>
      <c r="BP5" s="384"/>
      <c r="BQ5" s="384"/>
      <c r="BR5" s="384"/>
      <c r="BS5" s="384"/>
      <c r="BT5" s="384"/>
      <c r="BU5" s="385"/>
      <c r="BV5" s="383">
        <v>13566146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79.3</v>
      </c>
      <c r="CU5" s="354"/>
      <c r="CV5" s="354"/>
      <c r="CW5" s="354"/>
      <c r="CX5" s="354"/>
      <c r="CY5" s="354"/>
      <c r="CZ5" s="354"/>
      <c r="DA5" s="355"/>
      <c r="DB5" s="353">
        <v>86.1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372613</v>
      </c>
      <c r="BO6" s="384"/>
      <c r="BP6" s="384"/>
      <c r="BQ6" s="384"/>
      <c r="BR6" s="384"/>
      <c r="BS6" s="384"/>
      <c r="BT6" s="384"/>
      <c r="BU6" s="385"/>
      <c r="BV6" s="383">
        <v>280026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84.2</v>
      </c>
      <c r="CU6" s="528"/>
      <c r="CV6" s="528"/>
      <c r="CW6" s="528"/>
      <c r="CX6" s="528"/>
      <c r="CY6" s="528"/>
      <c r="CZ6" s="528"/>
      <c r="DA6" s="529"/>
      <c r="DB6" s="527">
        <v>91.3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120953</v>
      </c>
      <c r="BO7" s="384"/>
      <c r="BP7" s="384"/>
      <c r="BQ7" s="384"/>
      <c r="BR7" s="384"/>
      <c r="BS7" s="384"/>
      <c r="BT7" s="384"/>
      <c r="BU7" s="385"/>
      <c r="BV7" s="383">
        <v>36835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8748370</v>
      </c>
      <c r="CU7" s="384"/>
      <c r="CV7" s="384"/>
      <c r="CW7" s="384"/>
      <c r="CX7" s="384"/>
      <c r="CY7" s="384"/>
      <c r="CZ7" s="384"/>
      <c r="DA7" s="385"/>
      <c r="DB7" s="383">
        <v>8735195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251660</v>
      </c>
      <c r="BO8" s="384"/>
      <c r="BP8" s="384"/>
      <c r="BQ8" s="384"/>
      <c r="BR8" s="384"/>
      <c r="BS8" s="384"/>
      <c r="BT8" s="384"/>
      <c r="BU8" s="385"/>
      <c r="BV8" s="383">
        <v>243191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19696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8469</v>
      </c>
      <c r="BO9" s="384"/>
      <c r="BP9" s="384"/>
      <c r="BQ9" s="384"/>
      <c r="BR9" s="384"/>
      <c r="BS9" s="384"/>
      <c r="BT9" s="384"/>
      <c r="BU9" s="385"/>
      <c r="BV9" s="383">
        <v>35767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19.3</v>
      </c>
      <c r="CU9" s="354"/>
      <c r="CV9" s="354"/>
      <c r="CW9" s="354"/>
      <c r="CX9" s="354"/>
      <c r="CY9" s="354"/>
      <c r="CZ9" s="354"/>
      <c r="DA9" s="355"/>
      <c r="DB9" s="353">
        <v>22.1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21439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336041</v>
      </c>
      <c r="BO10" s="384"/>
      <c r="BP10" s="384"/>
      <c r="BQ10" s="384"/>
      <c r="BR10" s="384"/>
      <c r="BS10" s="384"/>
      <c r="BT10" s="384"/>
      <c r="BU10" s="385"/>
      <c r="BV10" s="383">
        <v>495878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10800</v>
      </c>
      <c r="BO11" s="384"/>
      <c r="BP11" s="384"/>
      <c r="BQ11" s="384"/>
      <c r="BR11" s="384"/>
      <c r="BS11" s="384"/>
      <c r="BT11" s="384"/>
      <c r="BU11" s="385"/>
      <c r="BV11" s="383">
        <v>82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19863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36551</v>
      </c>
      <c r="BO12" s="384"/>
      <c r="BP12" s="384"/>
      <c r="BQ12" s="384"/>
      <c r="BR12" s="384"/>
      <c r="BS12" s="384"/>
      <c r="BT12" s="384"/>
      <c r="BU12" s="385"/>
      <c r="BV12" s="383">
        <v>4395</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19758</v>
      </c>
      <c r="S13" s="483"/>
      <c r="T13" s="483"/>
      <c r="U13" s="483"/>
      <c r="V13" s="484"/>
      <c r="W13" s="470" t="s">
        <v>124</v>
      </c>
      <c r="X13" s="396"/>
      <c r="Y13" s="396"/>
      <c r="Z13" s="396"/>
      <c r="AA13" s="396"/>
      <c r="AB13" s="397"/>
      <c r="AC13" s="359">
        <v>1108</v>
      </c>
      <c r="AD13" s="360"/>
      <c r="AE13" s="360"/>
      <c r="AF13" s="360"/>
      <c r="AG13" s="361"/>
      <c r="AH13" s="359">
        <v>1901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318759</v>
      </c>
      <c r="BO13" s="384"/>
      <c r="BP13" s="384"/>
      <c r="BQ13" s="384"/>
      <c r="BR13" s="384"/>
      <c r="BS13" s="384"/>
      <c r="BT13" s="384"/>
      <c r="BU13" s="385"/>
      <c r="BV13" s="383">
        <v>527332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16.5</v>
      </c>
      <c r="CU13" s="354"/>
      <c r="CV13" s="354"/>
      <c r="CW13" s="354"/>
      <c r="CX13" s="354"/>
      <c r="CY13" s="354"/>
      <c r="CZ13" s="354"/>
      <c r="DA13" s="355"/>
      <c r="DB13" s="353">
        <v>19.100000000000001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20112</v>
      </c>
      <c r="S14" s="483"/>
      <c r="T14" s="483"/>
      <c r="U14" s="483"/>
      <c r="V14" s="484"/>
      <c r="W14" s="485"/>
      <c r="X14" s="399"/>
      <c r="Y14" s="399"/>
      <c r="Z14" s="399"/>
      <c r="AA14" s="399"/>
      <c r="AB14" s="400"/>
      <c r="AC14" s="475">
        <v>12.1</v>
      </c>
      <c r="AD14" s="476"/>
      <c r="AE14" s="476"/>
      <c r="AF14" s="476"/>
      <c r="AG14" s="477"/>
      <c r="AH14" s="475">
        <v>17.399999999999999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152.80000000000001</v>
      </c>
      <c r="CU14" s="454"/>
      <c r="CV14" s="454"/>
      <c r="CW14" s="454"/>
      <c r="CX14" s="454"/>
      <c r="CY14" s="454"/>
      <c r="CZ14" s="454"/>
      <c r="DA14" s="455"/>
      <c r="DB14" s="486">
        <v>179.5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20001</v>
      </c>
      <c r="S15" s="483"/>
      <c r="T15" s="483"/>
      <c r="U15" s="483"/>
      <c r="V15" s="484"/>
      <c r="W15" s="470" t="s">
        <v>131</v>
      </c>
      <c r="X15" s="396"/>
      <c r="Y15" s="396"/>
      <c r="Z15" s="396"/>
      <c r="AA15" s="396"/>
      <c r="AB15" s="397"/>
      <c r="AC15" s="359">
        <v>2746</v>
      </c>
      <c r="AD15" s="360"/>
      <c r="AE15" s="360"/>
      <c r="AF15" s="360"/>
      <c r="AG15" s="361"/>
      <c r="AH15" s="359">
        <v>3287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1689827</v>
      </c>
      <c r="BO15" s="379"/>
      <c r="BP15" s="379"/>
      <c r="BQ15" s="379"/>
      <c r="BR15" s="379"/>
      <c r="BS15" s="379"/>
      <c r="BT15" s="379"/>
      <c r="BU15" s="380"/>
      <c r="BV15" s="378">
        <v>1719393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29.9</v>
      </c>
      <c r="AD16" s="476"/>
      <c r="AE16" s="476"/>
      <c r="AF16" s="476"/>
      <c r="AG16" s="477"/>
      <c r="AH16" s="475">
        <v>30.1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6742628</v>
      </c>
      <c r="BO16" s="384"/>
      <c r="BP16" s="384"/>
      <c r="BQ16" s="384"/>
      <c r="BR16" s="384"/>
      <c r="BS16" s="384"/>
      <c r="BT16" s="384"/>
      <c r="BU16" s="385"/>
      <c r="BV16" s="383">
        <v>6734991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5325</v>
      </c>
      <c r="AD17" s="360"/>
      <c r="AE17" s="360"/>
      <c r="AF17" s="360"/>
      <c r="AG17" s="361"/>
      <c r="AH17" s="359">
        <v>5720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2157561</v>
      </c>
      <c r="BO17" s="384"/>
      <c r="BP17" s="384"/>
      <c r="BQ17" s="384"/>
      <c r="BR17" s="384"/>
      <c r="BS17" s="384"/>
      <c r="BT17" s="384"/>
      <c r="BU17" s="385"/>
      <c r="BV17" s="383">
        <v>2186306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369.08</v>
      </c>
      <c r="M18" s="446"/>
      <c r="N18" s="446"/>
      <c r="O18" s="446"/>
      <c r="P18" s="446"/>
      <c r="Q18" s="446"/>
      <c r="R18" s="447"/>
      <c r="S18" s="447"/>
      <c r="T18" s="447"/>
      <c r="U18" s="447"/>
      <c r="V18" s="448"/>
      <c r="W18" s="462"/>
      <c r="X18" s="463"/>
      <c r="Y18" s="463"/>
      <c r="Z18" s="463"/>
      <c r="AA18" s="463"/>
      <c r="AB18" s="471"/>
      <c r="AC18" s="347">
        <v>58</v>
      </c>
      <c r="AD18" s="348"/>
      <c r="AE18" s="348"/>
      <c r="AF18" s="348"/>
      <c r="AG18" s="449"/>
      <c r="AH18" s="347">
        <v>52.3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7003992</v>
      </c>
      <c r="BO18" s="384"/>
      <c r="BP18" s="384"/>
      <c r="BQ18" s="384"/>
      <c r="BR18" s="384"/>
      <c r="BS18" s="384"/>
      <c r="BT18" s="384"/>
      <c r="BU18" s="385"/>
      <c r="BV18" s="383">
        <v>7535231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53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10320476</v>
      </c>
      <c r="BO19" s="384"/>
      <c r="BP19" s="384"/>
      <c r="BQ19" s="384"/>
      <c r="BR19" s="384"/>
      <c r="BS19" s="384"/>
      <c r="BT19" s="384"/>
      <c r="BU19" s="385"/>
      <c r="BV19" s="383">
        <v>9914118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6449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18338764</v>
      </c>
      <c r="BO23" s="384"/>
      <c r="BP23" s="384"/>
      <c r="BQ23" s="384"/>
      <c r="BR23" s="384"/>
      <c r="BS23" s="384"/>
      <c r="BT23" s="384"/>
      <c r="BU23" s="385"/>
      <c r="BV23" s="383">
        <v>17711313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7520</v>
      </c>
      <c r="R24" s="360"/>
      <c r="S24" s="360"/>
      <c r="T24" s="360"/>
      <c r="U24" s="360"/>
      <c r="V24" s="361"/>
      <c r="W24" s="425"/>
      <c r="X24" s="416"/>
      <c r="Y24" s="417"/>
      <c r="Z24" s="356" t="s">
        <v>154</v>
      </c>
      <c r="AA24" s="357"/>
      <c r="AB24" s="357"/>
      <c r="AC24" s="357"/>
      <c r="AD24" s="357"/>
      <c r="AE24" s="357"/>
      <c r="AF24" s="357"/>
      <c r="AG24" s="358"/>
      <c r="AH24" s="359">
        <v>173</v>
      </c>
      <c r="AI24" s="360"/>
      <c r="AJ24" s="360"/>
      <c r="AK24" s="360"/>
      <c r="AL24" s="361"/>
      <c r="AM24" s="359">
        <v>556887</v>
      </c>
      <c r="AN24" s="360"/>
      <c r="AO24" s="360"/>
      <c r="AP24" s="360"/>
      <c r="AQ24" s="360"/>
      <c r="AR24" s="361"/>
      <c r="AS24" s="359">
        <v>3219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13756923</v>
      </c>
      <c r="BO24" s="384"/>
      <c r="BP24" s="384"/>
      <c r="BQ24" s="384"/>
      <c r="BR24" s="384"/>
      <c r="BS24" s="384"/>
      <c r="BT24" s="384"/>
      <c r="BU24" s="385"/>
      <c r="BV24" s="383">
        <v>13620490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6160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1890631</v>
      </c>
      <c r="BO25" s="379"/>
      <c r="BP25" s="379"/>
      <c r="BQ25" s="379"/>
      <c r="BR25" s="379"/>
      <c r="BS25" s="379"/>
      <c r="BT25" s="379"/>
      <c r="BU25" s="380"/>
      <c r="BV25" s="378">
        <v>547547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5640</v>
      </c>
      <c r="R26" s="360"/>
      <c r="S26" s="360"/>
      <c r="T26" s="360"/>
      <c r="U26" s="360"/>
      <c r="V26" s="361"/>
      <c r="W26" s="425"/>
      <c r="X26" s="416"/>
      <c r="Y26" s="417"/>
      <c r="Z26" s="356" t="s">
        <v>160</v>
      </c>
      <c r="AA26" s="436"/>
      <c r="AB26" s="436"/>
      <c r="AC26" s="436"/>
      <c r="AD26" s="436"/>
      <c r="AE26" s="436"/>
      <c r="AF26" s="436"/>
      <c r="AG26" s="437"/>
      <c r="AH26" s="359">
        <v>8</v>
      </c>
      <c r="AI26" s="360"/>
      <c r="AJ26" s="360"/>
      <c r="AK26" s="360"/>
      <c r="AL26" s="361"/>
      <c r="AM26" s="359">
        <v>26792</v>
      </c>
      <c r="AN26" s="360"/>
      <c r="AO26" s="360"/>
      <c r="AP26" s="360"/>
      <c r="AQ26" s="360"/>
      <c r="AR26" s="361"/>
      <c r="AS26" s="359">
        <v>3349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3210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44285</v>
      </c>
      <c r="AN27" s="360"/>
      <c r="AO27" s="360"/>
      <c r="AP27" s="360"/>
      <c r="AQ27" s="360"/>
      <c r="AR27" s="361"/>
      <c r="AS27" s="359">
        <v>3163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693437</v>
      </c>
      <c r="BO27" s="387"/>
      <c r="BP27" s="387"/>
      <c r="BQ27" s="387"/>
      <c r="BR27" s="387"/>
      <c r="BS27" s="387"/>
      <c r="BT27" s="387"/>
      <c r="BU27" s="388"/>
      <c r="BV27" s="386">
        <v>693406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2370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2293660</v>
      </c>
      <c r="BO28" s="379"/>
      <c r="BP28" s="379"/>
      <c r="BQ28" s="379"/>
      <c r="BR28" s="379"/>
      <c r="BS28" s="379"/>
      <c r="BT28" s="379"/>
      <c r="BU28" s="380"/>
      <c r="BV28" s="378">
        <v>1872170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2140</v>
      </c>
      <c r="R29" s="360"/>
      <c r="S29" s="360"/>
      <c r="T29" s="360"/>
      <c r="U29" s="360"/>
      <c r="V29" s="361"/>
      <c r="W29" s="425"/>
      <c r="X29" s="416"/>
      <c r="Y29" s="417"/>
      <c r="Z29" s="356" t="s">
        <v>170</v>
      </c>
      <c r="AA29" s="357"/>
      <c r="AB29" s="357"/>
      <c r="AC29" s="357"/>
      <c r="AD29" s="357"/>
      <c r="AE29" s="357"/>
      <c r="AF29" s="357"/>
      <c r="AG29" s="358"/>
      <c r="AH29" s="359">
        <v>187</v>
      </c>
      <c r="AI29" s="360"/>
      <c r="AJ29" s="360"/>
      <c r="AK29" s="360"/>
      <c r="AL29" s="361"/>
      <c r="AM29" s="359">
        <v>601172</v>
      </c>
      <c r="AN29" s="360"/>
      <c r="AO29" s="360"/>
      <c r="AP29" s="360"/>
      <c r="AQ29" s="360"/>
      <c r="AR29" s="361"/>
      <c r="AS29" s="359">
        <v>3215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480230</v>
      </c>
      <c r="BO29" s="384"/>
      <c r="BP29" s="384"/>
      <c r="BQ29" s="384"/>
      <c r="BR29" s="384"/>
      <c r="BS29" s="384"/>
      <c r="BT29" s="384"/>
      <c r="BU29" s="385"/>
      <c r="BV29" s="383">
        <v>216920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1210516</v>
      </c>
      <c r="BO30" s="387"/>
      <c r="BP30" s="387"/>
      <c r="BQ30" s="387"/>
      <c r="BR30" s="387"/>
      <c r="BS30" s="387"/>
      <c r="BT30" s="387"/>
      <c r="BU30" s="388"/>
      <c r="BV30" s="386">
        <v>1195816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公立香住病院事業企業会計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町立地方卸売市場事業特別会計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公立八鹿病院組合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㈱香住観光公社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矢田川憩いの村事業特別会計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水道事業企業会計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国民宿舎事業特別会計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北但行政事務組合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矢田川開発㈱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下水道事業企業会計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宅地造成事業特別会計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美方郡広域事務組合（一般会計）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㈱むらおか振興公社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美方郡広域事務組合（農業共済）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但馬広域行政事務組合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兵庫県市町村職員退職手当組合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兵庫県町議会議員公務災害補償組合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兵庫県市町交通災害共済組合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兵庫県後期高齢者医療広域連合（一般会計）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兵庫県後期高齢者医療広域連合（特別会計）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19453</v>
      </c>
      <c r="J41" s="83">
        <v>19019</v>
      </c>
      <c r="K41" s="83">
        <v>17677</v>
      </c>
      <c r="L41" s="83">
        <v>17710</v>
      </c>
      <c r="M41" s="84">
        <v>18339</v>
      </c>
    </row>
    <row r="42" spans="2:13" ht="27.75" customHeight="1">
      <c r="B42" s="1169"/>
      <c r="C42" s="1170"/>
      <c r="D42" s="85"/>
      <c r="E42" s="1173" t="s">
        <v>26</v>
      </c>
      <c r="F42" s="1173"/>
      <c r="G42" s="1173"/>
      <c r="H42" s="1174"/>
      <c r="I42" s="86">
        <v>83</v>
      </c>
      <c r="J42" s="87">
        <v>70</v>
      </c>
      <c r="K42" s="87">
        <v>57</v>
      </c>
      <c r="L42" s="87">
        <v>44</v>
      </c>
      <c r="M42" s="88">
        <v>31</v>
      </c>
    </row>
    <row r="43" spans="2:13" ht="27.75" customHeight="1">
      <c r="B43" s="1169"/>
      <c r="C43" s="1170"/>
      <c r="D43" s="85"/>
      <c r="E43" s="1173" t="s">
        <v>27</v>
      </c>
      <c r="F43" s="1173"/>
      <c r="G43" s="1173"/>
      <c r="H43" s="1174"/>
      <c r="I43" s="86">
        <v>16136</v>
      </c>
      <c r="J43" s="87">
        <v>16868</v>
      </c>
      <c r="K43" s="87">
        <v>16686</v>
      </c>
      <c r="L43" s="87">
        <v>16588</v>
      </c>
      <c r="M43" s="88">
        <v>15325</v>
      </c>
    </row>
    <row r="44" spans="2:13" ht="27.75" customHeight="1">
      <c r="B44" s="1169"/>
      <c r="C44" s="1170"/>
      <c r="D44" s="85"/>
      <c r="E44" s="1173" t="s">
        <v>28</v>
      </c>
      <c r="F44" s="1173"/>
      <c r="G44" s="1173"/>
      <c r="H44" s="1174"/>
      <c r="I44" s="86">
        <v>605</v>
      </c>
      <c r="J44" s="87">
        <v>407</v>
      </c>
      <c r="K44" s="87">
        <v>315</v>
      </c>
      <c r="L44" s="87">
        <v>226</v>
      </c>
      <c r="M44" s="88">
        <v>166</v>
      </c>
    </row>
    <row r="45" spans="2:13" ht="27.75" customHeight="1">
      <c r="B45" s="1169"/>
      <c r="C45" s="1170"/>
      <c r="D45" s="85"/>
      <c r="E45" s="1173" t="s">
        <v>29</v>
      </c>
      <c r="F45" s="1173"/>
      <c r="G45" s="1173"/>
      <c r="H45" s="1174"/>
      <c r="I45" s="86">
        <v>3359</v>
      </c>
      <c r="J45" s="87">
        <v>3300</v>
      </c>
      <c r="K45" s="87">
        <v>3142</v>
      </c>
      <c r="L45" s="87">
        <v>3034</v>
      </c>
      <c r="M45" s="88">
        <v>2836</v>
      </c>
    </row>
    <row r="46" spans="2:13" ht="27.75" customHeight="1">
      <c r="B46" s="1169"/>
      <c r="C46" s="1170"/>
      <c r="D46" s="85"/>
      <c r="E46" s="1173" t="s">
        <v>30</v>
      </c>
      <c r="F46" s="1173"/>
      <c r="G46" s="1173"/>
      <c r="H46" s="1174"/>
      <c r="I46" s="86" t="s">
        <v>480</v>
      </c>
      <c r="J46" s="87" t="s">
        <v>480</v>
      </c>
      <c r="K46" s="87" t="s">
        <v>480</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1609</v>
      </c>
      <c r="J49" s="87">
        <v>2167</v>
      </c>
      <c r="K49" s="87">
        <v>2043</v>
      </c>
      <c r="L49" s="87">
        <v>2727</v>
      </c>
      <c r="M49" s="88">
        <v>3418</v>
      </c>
    </row>
    <row r="50" spans="2:13" ht="27.75" customHeight="1">
      <c r="B50" s="1169"/>
      <c r="C50" s="1170"/>
      <c r="D50" s="85"/>
      <c r="E50" s="1173" t="s">
        <v>35</v>
      </c>
      <c r="F50" s="1173"/>
      <c r="G50" s="1173"/>
      <c r="H50" s="1174"/>
      <c r="I50" s="86">
        <v>458</v>
      </c>
      <c r="J50" s="87">
        <v>361</v>
      </c>
      <c r="K50" s="87">
        <v>273</v>
      </c>
      <c r="L50" s="87">
        <v>198</v>
      </c>
      <c r="M50" s="88">
        <v>171</v>
      </c>
    </row>
    <row r="51" spans="2:13" ht="27.75" customHeight="1">
      <c r="B51" s="1171"/>
      <c r="C51" s="1172"/>
      <c r="D51" s="85"/>
      <c r="E51" s="1173" t="s">
        <v>36</v>
      </c>
      <c r="F51" s="1173"/>
      <c r="G51" s="1173"/>
      <c r="H51" s="1174"/>
      <c r="I51" s="86">
        <v>24015</v>
      </c>
      <c r="J51" s="87">
        <v>23822</v>
      </c>
      <c r="K51" s="87">
        <v>23558</v>
      </c>
      <c r="L51" s="87">
        <v>22884</v>
      </c>
      <c r="M51" s="88">
        <v>22985</v>
      </c>
    </row>
    <row r="52" spans="2:13" ht="27.75" customHeight="1" thickBot="1">
      <c r="B52" s="1175" t="s">
        <v>37</v>
      </c>
      <c r="C52" s="1176"/>
      <c r="D52" s="90"/>
      <c r="E52" s="1177" t="s">
        <v>38</v>
      </c>
      <c r="F52" s="1177"/>
      <c r="G52" s="1177"/>
      <c r="H52" s="1178"/>
      <c r="I52" s="91">
        <v>13555</v>
      </c>
      <c r="J52" s="92">
        <v>13313</v>
      </c>
      <c r="K52" s="92">
        <v>12001</v>
      </c>
      <c r="L52" s="92">
        <v>11793</v>
      </c>
      <c r="M52" s="93">
        <v>10122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82606</v>
      </c>
      <c r="E3" s="116"/>
      <c r="F3" s="117">
        <v>55958</v>
      </c>
      <c r="G3" s="118"/>
      <c r="H3" s="119"/>
    </row>
    <row r="4" spans="1:8">
      <c r="A4" s="120"/>
      <c r="B4" s="121"/>
      <c r="C4" s="122"/>
      <c r="D4" s="123">
        <v>62362</v>
      </c>
      <c r="E4" s="124"/>
      <c r="F4" s="125">
        <v>35126</v>
      </c>
      <c r="G4" s="126"/>
      <c r="H4" s="127"/>
    </row>
    <row r="5" spans="1:8">
      <c r="A5" s="108" t="s">
        <v>513</v>
      </c>
      <c r="B5" s="113"/>
      <c r="C5" s="114"/>
      <c r="D5" s="115">
        <v>67717</v>
      </c>
      <c r="E5" s="116"/>
      <c r="F5" s="117">
        <v>59338</v>
      </c>
      <c r="G5" s="118"/>
      <c r="H5" s="119"/>
    </row>
    <row r="6" spans="1:8">
      <c r="A6" s="120"/>
      <c r="B6" s="121"/>
      <c r="C6" s="122"/>
      <c r="D6" s="123">
        <v>46938</v>
      </c>
      <c r="E6" s="124"/>
      <c r="F6" s="125">
        <v>34073</v>
      </c>
      <c r="G6" s="126"/>
      <c r="H6" s="127"/>
    </row>
    <row r="7" spans="1:8">
      <c r="A7" s="108" t="s">
        <v>514</v>
      </c>
      <c r="B7" s="113"/>
      <c r="C7" s="114"/>
      <c r="D7" s="115">
        <v>75315</v>
      </c>
      <c r="E7" s="116"/>
      <c r="F7" s="117">
        <v>61557</v>
      </c>
      <c r="G7" s="118"/>
      <c r="H7" s="119"/>
    </row>
    <row r="8" spans="1:8">
      <c r="A8" s="120"/>
      <c r="B8" s="121"/>
      <c r="C8" s="122"/>
      <c r="D8" s="123">
        <v>55244</v>
      </c>
      <c r="E8" s="124"/>
      <c r="F8" s="125">
        <v>32497</v>
      </c>
      <c r="G8" s="126"/>
      <c r="H8" s="127"/>
    </row>
    <row r="9" spans="1:8">
      <c r="A9" s="108" t="s">
        <v>515</v>
      </c>
      <c r="B9" s="113"/>
      <c r="C9" s="114"/>
      <c r="D9" s="115">
        <v>103415</v>
      </c>
      <c r="E9" s="116"/>
      <c r="F9" s="117">
        <v>69806</v>
      </c>
      <c r="G9" s="118"/>
      <c r="H9" s="119"/>
    </row>
    <row r="10" spans="1:8">
      <c r="A10" s="120"/>
      <c r="B10" s="121"/>
      <c r="C10" s="122"/>
      <c r="D10" s="123">
        <v>55575</v>
      </c>
      <c r="E10" s="124"/>
      <c r="F10" s="125">
        <v>32823</v>
      </c>
      <c r="G10" s="126"/>
      <c r="H10" s="127"/>
    </row>
    <row r="11" spans="1:8">
      <c r="A11" s="108" t="s">
        <v>516</v>
      </c>
      <c r="B11" s="113"/>
      <c r="C11" s="114"/>
      <c r="D11" s="115">
        <v>132598</v>
      </c>
      <c r="E11" s="116"/>
      <c r="F11" s="117">
        <v>74444</v>
      </c>
      <c r="G11" s="118"/>
      <c r="H11" s="119"/>
    </row>
    <row r="12" spans="1:8">
      <c r="A12" s="120"/>
      <c r="B12" s="121"/>
      <c r="C12" s="128"/>
      <c r="D12" s="123">
        <v>84331</v>
      </c>
      <c r="E12" s="124"/>
      <c r="F12" s="125">
        <v>34175</v>
      </c>
      <c r="G12" s="126"/>
      <c r="H12" s="127"/>
    </row>
    <row r="13" spans="1:8">
      <c r="A13" s="108"/>
      <c r="B13" s="113"/>
      <c r="C13" s="129"/>
      <c r="D13" s="130">
        <v>92330</v>
      </c>
      <c r="E13" s="131"/>
      <c r="F13" s="132">
        <v>64221</v>
      </c>
      <c r="G13" s="133"/>
      <c r="H13" s="119"/>
    </row>
    <row r="14" spans="1:8">
      <c r="A14" s="120"/>
      <c r="B14" s="121"/>
      <c r="C14" s="122"/>
      <c r="D14" s="123">
        <v>60890</v>
      </c>
      <c r="E14" s="124"/>
      <c r="F14" s="125">
        <v>33739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2.88</v>
      </c>
      <c r="C19" s="134">
        <f>ROUND(VALUE(SUBSTITUTE(実質収支比率等に係る経年分析!G$48,"▲","-")),2)</f>
        <v>3.07</v>
      </c>
      <c r="D19" s="134">
        <f>ROUND(VALUE(SUBSTITUTE(実質収支比率等に係る経年分析!H$48,"▲","-")),2)</f>
        <v>2.37</v>
      </c>
      <c r="E19" s="134">
        <f>ROUND(VALUE(SUBSTITUTE(実質収支比率等に係る経年分析!I$48,"▲","-")),2)</f>
        <v>2.78</v>
      </c>
      <c r="F19" s="134">
        <f>ROUND(VALUE(SUBSTITUTE(実質収支比率等に係る経年分析!J$48,"▲","-")),2)</f>
        <v>2.88</v>
      </c>
    </row>
    <row r="20" spans="1:11">
      <c r="A20" s="134" t="s">
        <v>43</v>
      </c>
      <c r="B20" s="134">
        <f>ROUND(VALUE(SUBSTITUTE(実質収支比率等に係る経年分析!F$47,"▲","-")),2)</f>
        <v>7.2</v>
      </c>
      <c r="C20" s="134">
        <f>ROUND(VALUE(SUBSTITUTE(実質収支比率等に係る経年分析!G$47,"▲","-")),2)</f>
        <v>8.44</v>
      </c>
      <c r="D20" s="134">
        <f>ROUND(VALUE(SUBSTITUTE(実質収支比率等に係る経年分析!H$47,"▲","-")),2)</f>
        <v>14.61</v>
      </c>
      <c r="E20" s="134">
        <f>ROUND(VALUE(SUBSTITUTE(実質収支比率等に係る経年分析!I$47,"▲","-")),2)</f>
        <v>21.43</v>
      </c>
      <c r="F20" s="134">
        <f>ROUND(VALUE(SUBSTITUTE(実質収支比率等に係る経年分析!J$47,"▲","-")),2)</f>
        <v>26.22</v>
      </c>
    </row>
    <row r="21" spans="1:11">
      <c r="A21" s="134" t="s">
        <v>44</v>
      </c>
      <c r="B21" s="134">
        <f>IF(ISNUMBER(VALUE(SUBSTITUTE(実質収支比率等に係る経年分析!F$49,"▲","-"))),ROUND(VALUE(SUBSTITUTE(実質収支比率等に係る経年分析!F$49,"▲","-")),2),NA())</f>
        <v>3.65</v>
      </c>
      <c r="C21" s="134">
        <f>IF(ISNUMBER(VALUE(SUBSTITUTE(実質収支比率等に係る経年分析!G$49,"▲","-"))),ROUND(VALUE(SUBSTITUTE(実質収支比率等に係る経年分析!G$49,"▲","-")),2),NA())</f>
        <v>3.06</v>
      </c>
      <c r="D21" s="134">
        <f>IF(ISNUMBER(VALUE(SUBSTITUTE(実質収支比率等に係る経年分析!H$49,"▲","-"))),ROUND(VALUE(SUBSTITUTE(実質収支比率等に係る経年分析!H$49,"▲","-")),2),NA())</f>
        <v>9.6199999999999992</v>
      </c>
      <c r="E21" s="134">
        <f>IF(ISNUMBER(VALUE(SUBSTITUTE(実質収支比率等に係る経年分析!I$49,"▲","-"))),ROUND(VALUE(SUBSTITUTE(実質収支比率等に係る経年分析!I$49,"▲","-")),2),NA())</f>
        <v>6.04</v>
      </c>
      <c r="F21" s="134">
        <f>IF(ISNUMBER(VALUE(SUBSTITUTE(実質収支比率等に係る経年分析!J$49,"▲","-"))),ROUND(VALUE(SUBSTITUTE(実質収支比率等に係る経年分析!J$49,"▲","-")),2),NA())</f>
        <v>3.64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2.1800000000000002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2.2200000000000002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国民健康保険事業特別会計</v>
      </c>
      <c r="B32" s="135">
        <f>IF(ROUND(VALUE(SUBSTITUTE(連結実質赤字比率に係る赤字・黒字の構成分析!F$38,"▲", "-")), 2) &lt; 0, ABS(ROUND(VALUE(SUBSTITUTE(連結実質赤字比率に係る赤字・黒字の構成分析!F$38,"▲", "-")), 2)), NA())</f>
        <v>1.97</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1.67</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1.21</v>
      </c>
      <c r="G32" s="135" t="e">
        <f>IF(ROUND(VALUE(SUBSTITUTE(連結実質赤字比率に係る赤字・黒字の構成分析!H$38,"▲", "-")), 2) &gt;= 0, ABS(ROUND(VALUE(SUBSTITUTE(連結実質赤字比率に係る赤字・黒字の構成分析!H$38,"▲", "-")), 2)), NA())</f>
        <v>#N/A</v>
      </c>
      <c r="H32" s="135">
        <f>IF(ROUND(VALUE(SUBSTITUTE(連結実質赤字比率に係る赤字・黒字の構成分析!I$38,"▲", "-")), 2) &lt; 0, ABS(ROUND(VALUE(SUBSTITUTE(連結実質赤字比率に係る赤字・黒字の構成分析!I$38,"▲", "-")), 2)), NA())</f>
        <v>1.21</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下水道事業企業会計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公立香住病院事業企業会計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2.88</v>
      </c>
    </row>
    <row r="36" spans="1:16">
      <c r="A36" s="135" t="str">
        <f>IF(連結実質赤字比率に係る赤字・黒字の構成分析!C$34="",NA(),連結実質赤字比率に係る赤字・黒字の構成分析!C$34)</f>
        <v>水道事業企業会計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#VALUE!</v>
      </c>
      <c r="I36" s="135" t="e">
        <f>IF(ROUND(VALUE(SUBSTITUTE(連結実質赤字比率に係る赤字・黒字の構成分析!I$34,"▲", "-")), 2) &gt;= 0, ABS(ROUND(VALUE(SUBSTITUTE(連結実質赤字比率に係る赤字・黒字の構成分析!I$34,"▲", "-")), 2)), NA())</f>
        <v>#VALUE!</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2284</v>
      </c>
      <c r="E42" s="136"/>
      <c r="F42" s="136"/>
      <c r="G42" s="136">
        <f>'実質公債費比率（分子）の構造'!L$52</f>
        <v>2193</v>
      </c>
      <c r="H42" s="136"/>
      <c r="I42" s="136"/>
      <c r="J42" s="136">
        <f>'実質公債費比率（分子）の構造'!M$52</f>
        <v>2195</v>
      </c>
      <c r="K42" s="136"/>
      <c r="L42" s="136"/>
      <c r="M42" s="136">
        <f>'実質公債費比率（分子）の構造'!N$52</f>
        <v>2215</v>
      </c>
      <c r="N42" s="136"/>
      <c r="O42" s="136"/>
      <c r="P42" s="136">
        <f>'実質公債費比率（分子）の構造'!O$52</f>
        <v>2167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39</v>
      </c>
      <c r="C44" s="136"/>
      <c r="D44" s="136"/>
      <c r="E44" s="136">
        <f>'実質公債費比率（分子）の構造'!L$50</f>
        <v>14</v>
      </c>
      <c r="F44" s="136"/>
      <c r="G44" s="136"/>
      <c r="H44" s="136">
        <f>'実質公債費比率（分子）の構造'!M$50</f>
        <v>14</v>
      </c>
      <c r="I44" s="136"/>
      <c r="J44" s="136"/>
      <c r="K44" s="136">
        <f>'実質公債費比率（分子）の構造'!N$50</f>
        <v>14</v>
      </c>
      <c r="L44" s="136"/>
      <c r="M44" s="136"/>
      <c r="N44" s="136">
        <f>'実質公債費比率（分子）の構造'!O$50</f>
        <v>14</v>
      </c>
      <c r="O44" s="136"/>
      <c r="P44" s="136"/>
    </row>
    <row r="45" spans="1:16">
      <c r="A45" s="136" t="s">
        <v>54</v>
      </c>
      <c r="B45" s="136">
        <f>'実質公債費比率（分子）の構造'!K$49</f>
        <v>58</v>
      </c>
      <c r="C45" s="136"/>
      <c r="D45" s="136"/>
      <c r="E45" s="136">
        <f>'実質公債費比率（分子）の構造'!L$49</f>
        <v>37</v>
      </c>
      <c r="F45" s="136"/>
      <c r="G45" s="136"/>
      <c r="H45" s="136">
        <f>'実質公債費比率（分子）の構造'!M$49</f>
        <v>34</v>
      </c>
      <c r="I45" s="136"/>
      <c r="J45" s="136"/>
      <c r="K45" s="136">
        <f>'実質公債費比率（分子）の構造'!N$49</f>
        <v>17</v>
      </c>
      <c r="L45" s="136"/>
      <c r="M45" s="136"/>
      <c r="N45" s="136">
        <f>'実質公債費比率（分子）の構造'!O$49</f>
        <v>23</v>
      </c>
      <c r="O45" s="136"/>
      <c r="P45" s="136"/>
    </row>
    <row r="46" spans="1:16">
      <c r="A46" s="136" t="s">
        <v>55</v>
      </c>
      <c r="B46" s="136">
        <f>'実質公債費比率（分子）の構造'!K$48</f>
        <v>1084</v>
      </c>
      <c r="C46" s="136"/>
      <c r="D46" s="136"/>
      <c r="E46" s="136">
        <f>'実質公債費比率（分子）の構造'!L$48</f>
        <v>1159</v>
      </c>
      <c r="F46" s="136"/>
      <c r="G46" s="136"/>
      <c r="H46" s="136">
        <f>'実質公債費比率（分子）の構造'!M$48</f>
        <v>1160</v>
      </c>
      <c r="I46" s="136"/>
      <c r="J46" s="136"/>
      <c r="K46" s="136">
        <f>'実質公債費比率（分子）の構造'!N$48</f>
        <v>1131</v>
      </c>
      <c r="L46" s="136"/>
      <c r="M46" s="136"/>
      <c r="N46" s="136">
        <f>'実質公債費比率（分子）の構造'!O$48</f>
        <v>943</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2476</v>
      </c>
      <c r="C49" s="136"/>
      <c r="D49" s="136"/>
      <c r="E49" s="136">
        <f>'実質公債費比率（分子）の構造'!L$45</f>
        <v>2371</v>
      </c>
      <c r="F49" s="136"/>
      <c r="G49" s="136"/>
      <c r="H49" s="136">
        <f>'実質公債費比率（分子）の構造'!M$45</f>
        <v>2328</v>
      </c>
      <c r="I49" s="136"/>
      <c r="J49" s="136"/>
      <c r="K49" s="136">
        <f>'実質公債費比率（分子）の構造'!N$45</f>
        <v>2128</v>
      </c>
      <c r="L49" s="136"/>
      <c r="M49" s="136"/>
      <c r="N49" s="136">
        <f>'実質公債費比率（分子）の構造'!O$45</f>
        <v>2020</v>
      </c>
      <c r="O49" s="136"/>
      <c r="P49" s="136"/>
    </row>
    <row r="50" spans="1:16">
      <c r="A50" s="136" t="s">
        <v>59</v>
      </c>
      <c r="B50" s="136" t="e">
        <f>NA()</f>
        <v>#N/A</v>
      </c>
      <c r="C50" s="136">
        <f>IF(ISNUMBER('実質公債費比率（分子）の構造'!K$53),'実質公債費比率（分子）の構造'!K$53,NA())</f>
        <v>1376</v>
      </c>
      <c r="D50" s="136" t="e">
        <f>NA()</f>
        <v>#N/A</v>
      </c>
      <c r="E50" s="136" t="e">
        <f>NA()</f>
        <v>#N/A</v>
      </c>
      <c r="F50" s="136">
        <f>IF(ISNUMBER('実質公債費比率（分子）の構造'!L$53),'実質公債費比率（分子）の構造'!L$53,NA())</f>
        <v>1391</v>
      </c>
      <c r="G50" s="136" t="e">
        <f>NA()</f>
        <v>#N/A</v>
      </c>
      <c r="H50" s="136" t="e">
        <f>NA()</f>
        <v>#N/A</v>
      </c>
      <c r="I50" s="136">
        <f>IF(ISNUMBER('実質公債費比率（分子）の構造'!M$53),'実質公債費比率（分子）の構造'!M$53,NA())</f>
        <v>1348</v>
      </c>
      <c r="J50" s="136" t="e">
        <f>NA()</f>
        <v>#N/A</v>
      </c>
      <c r="K50" s="136" t="e">
        <f>NA()</f>
        <v>#N/A</v>
      </c>
      <c r="L50" s="136">
        <f>IF(ISNUMBER('実質公債費比率（分子）の構造'!N$53),'実質公債費比率（分子）の構造'!N$53,NA())</f>
        <v>1082</v>
      </c>
      <c r="M50" s="136" t="e">
        <f>NA()</f>
        <v>#N/A</v>
      </c>
      <c r="N50" s="136" t="e">
        <f>NA()</f>
        <v>#N/A</v>
      </c>
      <c r="O50" s="136">
        <f>IF(ISNUMBER('実質公債費比率（分子）の構造'!O$53),'実質公債費比率（分子）の構造'!O$53,NA())</f>
        <v>840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24015</v>
      </c>
      <c r="E56" s="135"/>
      <c r="F56" s="135"/>
      <c r="G56" s="135">
        <f>'将来負担比率（分子）の構造'!J$51</f>
        <v>23822</v>
      </c>
      <c r="H56" s="135"/>
      <c r="I56" s="135"/>
      <c r="J56" s="135">
        <f>'将来負担比率（分子）の構造'!K$51</f>
        <v>23558</v>
      </c>
      <c r="K56" s="135"/>
      <c r="L56" s="135"/>
      <c r="M56" s="135">
        <f>'将来負担比率（分子）の構造'!L$51</f>
        <v>22884</v>
      </c>
      <c r="N56" s="135"/>
      <c r="O56" s="135"/>
      <c r="P56" s="135">
        <f>'将来負担比率（分子）の構造'!M$51</f>
        <v>22985</v>
      </c>
    </row>
    <row r="57" spans="1:16">
      <c r="A57" s="135" t="s">
        <v>35</v>
      </c>
      <c r="B57" s="135"/>
      <c r="C57" s="135"/>
      <c r="D57" s="135">
        <f>'将来負担比率（分子）の構造'!I$50</f>
        <v>458</v>
      </c>
      <c r="E57" s="135"/>
      <c r="F57" s="135"/>
      <c r="G57" s="135">
        <f>'将来負担比率（分子）の構造'!J$50</f>
        <v>361</v>
      </c>
      <c r="H57" s="135"/>
      <c r="I57" s="135"/>
      <c r="J57" s="135">
        <f>'将来負担比率（分子）の構造'!K$50</f>
        <v>273</v>
      </c>
      <c r="K57" s="135"/>
      <c r="L57" s="135"/>
      <c r="M57" s="135">
        <f>'将来負担比率（分子）の構造'!L$50</f>
        <v>198</v>
      </c>
      <c r="N57" s="135"/>
      <c r="O57" s="135"/>
      <c r="P57" s="135">
        <f>'将来負担比率（分子）の構造'!M$50</f>
        <v>171</v>
      </c>
    </row>
    <row r="58" spans="1:16">
      <c r="A58" s="135" t="s">
        <v>34</v>
      </c>
      <c r="B58" s="135"/>
      <c r="C58" s="135"/>
      <c r="D58" s="135">
        <f>'将来負担比率（分子）の構造'!I$49</f>
        <v>1609</v>
      </c>
      <c r="E58" s="135"/>
      <c r="F58" s="135"/>
      <c r="G58" s="135">
        <f>'将来負担比率（分子）の構造'!J$49</f>
        <v>2167</v>
      </c>
      <c r="H58" s="135"/>
      <c r="I58" s="135"/>
      <c r="J58" s="135">
        <f>'将来負担比率（分子）の構造'!K$49</f>
        <v>2043</v>
      </c>
      <c r="K58" s="135"/>
      <c r="L58" s="135"/>
      <c r="M58" s="135">
        <f>'将来負担比率（分子）の構造'!L$49</f>
        <v>2727</v>
      </c>
      <c r="N58" s="135"/>
      <c r="O58" s="135"/>
      <c r="P58" s="135">
        <f>'将来負担比率（分子）の構造'!M$49</f>
        <v>3418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3359</v>
      </c>
      <c r="C62" s="135"/>
      <c r="D62" s="135"/>
      <c r="E62" s="135">
        <f>'将来負担比率（分子）の構造'!J$45</f>
        <v>3300</v>
      </c>
      <c r="F62" s="135"/>
      <c r="G62" s="135"/>
      <c r="H62" s="135">
        <f>'将来負担比率（分子）の構造'!K$45</f>
        <v>3142</v>
      </c>
      <c r="I62" s="135"/>
      <c r="J62" s="135"/>
      <c r="K62" s="135">
        <f>'将来負担比率（分子）の構造'!L$45</f>
        <v>3034</v>
      </c>
      <c r="L62" s="135"/>
      <c r="M62" s="135"/>
      <c r="N62" s="135">
        <f>'将来負担比率（分子）の構造'!M$45</f>
        <v>2836</v>
      </c>
      <c r="O62" s="135"/>
      <c r="P62" s="135"/>
    </row>
    <row r="63" spans="1:16">
      <c r="A63" s="135" t="s">
        <v>28</v>
      </c>
      <c r="B63" s="135">
        <f>'将来負担比率（分子）の構造'!I$44</f>
        <v>605</v>
      </c>
      <c r="C63" s="135"/>
      <c r="D63" s="135"/>
      <c r="E63" s="135">
        <f>'将来負担比率（分子）の構造'!J$44</f>
        <v>407</v>
      </c>
      <c r="F63" s="135"/>
      <c r="G63" s="135"/>
      <c r="H63" s="135">
        <f>'将来負担比率（分子）の構造'!K$44</f>
        <v>315</v>
      </c>
      <c r="I63" s="135"/>
      <c r="J63" s="135"/>
      <c r="K63" s="135">
        <f>'将来負担比率（分子）の構造'!L$44</f>
        <v>226</v>
      </c>
      <c r="L63" s="135"/>
      <c r="M63" s="135"/>
      <c r="N63" s="135">
        <f>'将来負担比率（分子）の構造'!M$44</f>
        <v>166</v>
      </c>
      <c r="O63" s="135"/>
      <c r="P63" s="135"/>
    </row>
    <row r="64" spans="1:16">
      <c r="A64" s="135" t="s">
        <v>27</v>
      </c>
      <c r="B64" s="135">
        <f>'将来負担比率（分子）の構造'!I$43</f>
        <v>16136</v>
      </c>
      <c r="C64" s="135"/>
      <c r="D64" s="135"/>
      <c r="E64" s="135">
        <f>'将来負担比率（分子）の構造'!J$43</f>
        <v>16868</v>
      </c>
      <c r="F64" s="135"/>
      <c r="G64" s="135"/>
      <c r="H64" s="135">
        <f>'将来負担比率（分子）の構造'!K$43</f>
        <v>16686</v>
      </c>
      <c r="I64" s="135"/>
      <c r="J64" s="135"/>
      <c r="K64" s="135">
        <f>'将来負担比率（分子）の構造'!L$43</f>
        <v>16588</v>
      </c>
      <c r="L64" s="135"/>
      <c r="M64" s="135"/>
      <c r="N64" s="135">
        <f>'将来負担比率（分子）の構造'!M$43</f>
        <v>15325</v>
      </c>
      <c r="O64" s="135"/>
      <c r="P64" s="135"/>
    </row>
    <row r="65" spans="1:16">
      <c r="A65" s="135" t="s">
        <v>26</v>
      </c>
      <c r="B65" s="135">
        <f>'将来負担比率（分子）の構造'!I$42</f>
        <v>83</v>
      </c>
      <c r="C65" s="135"/>
      <c r="D65" s="135"/>
      <c r="E65" s="135">
        <f>'将来負担比率（分子）の構造'!J$42</f>
        <v>70</v>
      </c>
      <c r="F65" s="135"/>
      <c r="G65" s="135"/>
      <c r="H65" s="135">
        <f>'将来負担比率（分子）の構造'!K$42</f>
        <v>57</v>
      </c>
      <c r="I65" s="135"/>
      <c r="J65" s="135"/>
      <c r="K65" s="135">
        <f>'将来負担比率（分子）の構造'!L$42</f>
        <v>44</v>
      </c>
      <c r="L65" s="135"/>
      <c r="M65" s="135"/>
      <c r="N65" s="135">
        <f>'将来負担比率（分子）の構造'!M$42</f>
        <v>31</v>
      </c>
      <c r="O65" s="135"/>
      <c r="P65" s="135"/>
    </row>
    <row r="66" spans="1:16">
      <c r="A66" s="135" t="s">
        <v>25</v>
      </c>
      <c r="B66" s="135">
        <f>'将来負担比率（分子）の構造'!I$41</f>
        <v>19453</v>
      </c>
      <c r="C66" s="135"/>
      <c r="D66" s="135"/>
      <c r="E66" s="135">
        <f>'将来負担比率（分子）の構造'!J$41</f>
        <v>19019</v>
      </c>
      <c r="F66" s="135"/>
      <c r="G66" s="135"/>
      <c r="H66" s="135">
        <f>'将来負担比率（分子）の構造'!K$41</f>
        <v>17677</v>
      </c>
      <c r="I66" s="135"/>
      <c r="J66" s="135"/>
      <c r="K66" s="135">
        <f>'将来負担比率（分子）の構造'!L$41</f>
        <v>17710</v>
      </c>
      <c r="L66" s="135"/>
      <c r="M66" s="135"/>
      <c r="N66" s="135">
        <f>'将来負担比率（分子）の構造'!M$41</f>
        <v>18339</v>
      </c>
      <c r="O66" s="135"/>
      <c r="P66" s="135"/>
    </row>
    <row r="67" spans="1:16">
      <c r="A67" s="135" t="s">
        <v>63</v>
      </c>
      <c r="B67" s="135" t="e">
        <f>NA()</f>
        <v>#N/A</v>
      </c>
      <c r="C67" s="135">
        <f>IF(ISNUMBER('将来負担比率（分子）の構造'!I$52), IF('将来負担比率（分子）の構造'!I$52 &lt; 0, 0, '将来負担比率（分子）の構造'!I$52), NA())</f>
        <v>13555</v>
      </c>
      <c r="D67" s="135" t="e">
        <f>NA()</f>
        <v>#N/A</v>
      </c>
      <c r="E67" s="135" t="e">
        <f>NA()</f>
        <v>#N/A</v>
      </c>
      <c r="F67" s="135">
        <f>IF(ISNUMBER('将来負担比率（分子）の構造'!J$52), IF('将来負担比率（分子）の構造'!J$52 &lt; 0, 0, '将来負担比率（分子）の構造'!J$52), NA())</f>
        <v>13313</v>
      </c>
      <c r="G67" s="135" t="e">
        <f>NA()</f>
        <v>#N/A</v>
      </c>
      <c r="H67" s="135" t="e">
        <f>NA()</f>
        <v>#N/A</v>
      </c>
      <c r="I67" s="135">
        <f>IF(ISNUMBER('将来負担比率（分子）の構造'!K$52), IF('将来負担比率（分子）の構造'!K$52 &lt; 0, 0, '将来負担比率（分子）の構造'!K$52), NA())</f>
        <v>12001</v>
      </c>
      <c r="J67" s="135" t="e">
        <f>NA()</f>
        <v>#N/A</v>
      </c>
      <c r="K67" s="135" t="e">
        <f>NA()</f>
        <v>#N/A</v>
      </c>
      <c r="L67" s="135">
        <f>IF(ISNUMBER('将来負担比率（分子）の構造'!L$52), IF('将来負担比率（分子）の構造'!L$52 &lt; 0, 0, '将来負担比率（分子）の構造'!L$52), NA())</f>
        <v>11793</v>
      </c>
      <c r="M67" s="135" t="e">
        <f>NA()</f>
        <v>#N/A</v>
      </c>
      <c r="N67" s="135" t="e">
        <f>NA()</f>
        <v>#N/A</v>
      </c>
      <c r="O67" s="135">
        <f>IF(ISNUMBER('将来負担比率（分子）の構造'!M$52), IF('将来負担比率（分子）の構造'!M$52 &lt; 0, 0, '将来負担比率（分子）の構造'!M$52), NA())</f>
        <v>10122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1820633</v>
      </c>
      <c r="S5" s="637"/>
      <c r="T5" s="637"/>
      <c r="U5" s="637"/>
      <c r="V5" s="637"/>
      <c r="W5" s="637"/>
      <c r="X5" s="637"/>
      <c r="Y5" s="684"/>
      <c r="Z5" s="697">
        <v>12.6</v>
      </c>
      <c r="AA5" s="697"/>
      <c r="AB5" s="697"/>
      <c r="AC5" s="697"/>
      <c r="AD5" s="698">
        <v>1820633</v>
      </c>
      <c r="AE5" s="698"/>
      <c r="AF5" s="698"/>
      <c r="AG5" s="698"/>
      <c r="AH5" s="698"/>
      <c r="AI5" s="698"/>
      <c r="AJ5" s="698"/>
      <c r="AK5" s="698"/>
      <c r="AL5" s="685">
        <v>21.9</v>
      </c>
      <c r="AM5" s="654"/>
      <c r="AN5" s="654"/>
      <c r="AO5" s="686"/>
      <c r="AP5" s="673" t="s">
        <v>208</v>
      </c>
      <c r="AQ5" s="674"/>
      <c r="AR5" s="674"/>
      <c r="AS5" s="674"/>
      <c r="AT5" s="674"/>
      <c r="AU5" s="674"/>
      <c r="AV5" s="674"/>
      <c r="AW5" s="674"/>
      <c r="AX5" s="674"/>
      <c r="AY5" s="674"/>
      <c r="AZ5" s="674"/>
      <c r="BA5" s="674"/>
      <c r="BB5" s="674"/>
      <c r="BC5" s="674"/>
      <c r="BD5" s="674"/>
      <c r="BE5" s="674"/>
      <c r="BF5" s="675"/>
      <c r="BG5" s="586">
        <v>1809637</v>
      </c>
      <c r="BH5" s="587"/>
      <c r="BI5" s="587"/>
      <c r="BJ5" s="587"/>
      <c r="BK5" s="587"/>
      <c r="BL5" s="587"/>
      <c r="BM5" s="587"/>
      <c r="BN5" s="588"/>
      <c r="BO5" s="639">
        <v>99.4</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117364</v>
      </c>
      <c r="S6" s="587"/>
      <c r="T6" s="587"/>
      <c r="U6" s="587"/>
      <c r="V6" s="587"/>
      <c r="W6" s="587"/>
      <c r="X6" s="587"/>
      <c r="Y6" s="588"/>
      <c r="Z6" s="639">
        <v>0.8</v>
      </c>
      <c r="AA6" s="639"/>
      <c r="AB6" s="639"/>
      <c r="AC6" s="639"/>
      <c r="AD6" s="640">
        <v>117364</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1809637</v>
      </c>
      <c r="BH6" s="587"/>
      <c r="BI6" s="587"/>
      <c r="BJ6" s="587"/>
      <c r="BK6" s="587"/>
      <c r="BL6" s="587"/>
      <c r="BM6" s="587"/>
      <c r="BN6" s="588"/>
      <c r="BO6" s="639">
        <v>99.4</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105649</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105649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4877</v>
      </c>
      <c r="S7" s="587"/>
      <c r="T7" s="587"/>
      <c r="U7" s="587"/>
      <c r="V7" s="587"/>
      <c r="W7" s="587"/>
      <c r="X7" s="587"/>
      <c r="Y7" s="588"/>
      <c r="Z7" s="639">
        <v>0</v>
      </c>
      <c r="AA7" s="639"/>
      <c r="AB7" s="639"/>
      <c r="AC7" s="639"/>
      <c r="AD7" s="640">
        <v>4877</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663506</v>
      </c>
      <c r="BH7" s="587"/>
      <c r="BI7" s="587"/>
      <c r="BJ7" s="587"/>
      <c r="BK7" s="587"/>
      <c r="BL7" s="587"/>
      <c r="BM7" s="587"/>
      <c r="BN7" s="588"/>
      <c r="BO7" s="639">
        <v>36.4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1892664</v>
      </c>
      <c r="CS7" s="587"/>
      <c r="CT7" s="587"/>
      <c r="CU7" s="587"/>
      <c r="CV7" s="587"/>
      <c r="CW7" s="587"/>
      <c r="CX7" s="587"/>
      <c r="CY7" s="588"/>
      <c r="CZ7" s="639">
        <v>13.4</v>
      </c>
      <c r="DA7" s="639"/>
      <c r="DB7" s="639"/>
      <c r="DC7" s="639"/>
      <c r="DD7" s="592">
        <v>76172</v>
      </c>
      <c r="DE7" s="587"/>
      <c r="DF7" s="587"/>
      <c r="DG7" s="587"/>
      <c r="DH7" s="587"/>
      <c r="DI7" s="587"/>
      <c r="DJ7" s="587"/>
      <c r="DK7" s="587"/>
      <c r="DL7" s="587"/>
      <c r="DM7" s="587"/>
      <c r="DN7" s="587"/>
      <c r="DO7" s="587"/>
      <c r="DP7" s="588"/>
      <c r="DQ7" s="592">
        <v>1720052</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9434</v>
      </c>
      <c r="S8" s="587"/>
      <c r="T8" s="587"/>
      <c r="U8" s="587"/>
      <c r="V8" s="587"/>
      <c r="W8" s="587"/>
      <c r="X8" s="587"/>
      <c r="Y8" s="588"/>
      <c r="Z8" s="639">
        <v>0.1</v>
      </c>
      <c r="AA8" s="639"/>
      <c r="AB8" s="639"/>
      <c r="AC8" s="639"/>
      <c r="AD8" s="640">
        <v>9434</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25955</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2411284</v>
      </c>
      <c r="CS8" s="587"/>
      <c r="CT8" s="587"/>
      <c r="CU8" s="587"/>
      <c r="CV8" s="587"/>
      <c r="CW8" s="587"/>
      <c r="CX8" s="587"/>
      <c r="CY8" s="588"/>
      <c r="CZ8" s="639">
        <v>17.100000000000001</v>
      </c>
      <c r="DA8" s="639"/>
      <c r="DB8" s="639"/>
      <c r="DC8" s="639"/>
      <c r="DD8" s="592">
        <v>98880</v>
      </c>
      <c r="DE8" s="587"/>
      <c r="DF8" s="587"/>
      <c r="DG8" s="587"/>
      <c r="DH8" s="587"/>
      <c r="DI8" s="587"/>
      <c r="DJ8" s="587"/>
      <c r="DK8" s="587"/>
      <c r="DL8" s="587"/>
      <c r="DM8" s="587"/>
      <c r="DN8" s="587"/>
      <c r="DO8" s="587"/>
      <c r="DP8" s="588"/>
      <c r="DQ8" s="592">
        <v>1338494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15017</v>
      </c>
      <c r="S9" s="587"/>
      <c r="T9" s="587"/>
      <c r="U9" s="587"/>
      <c r="V9" s="587"/>
      <c r="W9" s="587"/>
      <c r="X9" s="587"/>
      <c r="Y9" s="588"/>
      <c r="Z9" s="639">
        <v>0.1</v>
      </c>
      <c r="AA9" s="639"/>
      <c r="AB9" s="639"/>
      <c r="AC9" s="639"/>
      <c r="AD9" s="640">
        <v>15017</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569206</v>
      </c>
      <c r="BH9" s="587"/>
      <c r="BI9" s="587"/>
      <c r="BJ9" s="587"/>
      <c r="BK9" s="587"/>
      <c r="BL9" s="587"/>
      <c r="BM9" s="587"/>
      <c r="BN9" s="588"/>
      <c r="BO9" s="639">
        <v>31.3</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1490348</v>
      </c>
      <c r="CS9" s="587"/>
      <c r="CT9" s="587"/>
      <c r="CU9" s="587"/>
      <c r="CV9" s="587"/>
      <c r="CW9" s="587"/>
      <c r="CX9" s="587"/>
      <c r="CY9" s="588"/>
      <c r="CZ9" s="639">
        <v>10.6</v>
      </c>
      <c r="DA9" s="639"/>
      <c r="DB9" s="639"/>
      <c r="DC9" s="639"/>
      <c r="DD9" s="592">
        <v>80812</v>
      </c>
      <c r="DE9" s="587"/>
      <c r="DF9" s="587"/>
      <c r="DG9" s="587"/>
      <c r="DH9" s="587"/>
      <c r="DI9" s="587"/>
      <c r="DJ9" s="587"/>
      <c r="DK9" s="587"/>
      <c r="DL9" s="587"/>
      <c r="DM9" s="587"/>
      <c r="DN9" s="587"/>
      <c r="DO9" s="587"/>
      <c r="DP9" s="588"/>
      <c r="DQ9" s="592">
        <v>1221369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177391</v>
      </c>
      <c r="S10" s="587"/>
      <c r="T10" s="587"/>
      <c r="U10" s="587"/>
      <c r="V10" s="587"/>
      <c r="W10" s="587"/>
      <c r="X10" s="587"/>
      <c r="Y10" s="588"/>
      <c r="Z10" s="639">
        <v>1.2</v>
      </c>
      <c r="AA10" s="639"/>
      <c r="AB10" s="639"/>
      <c r="AC10" s="639"/>
      <c r="AD10" s="640">
        <v>177391</v>
      </c>
      <c r="AE10" s="640"/>
      <c r="AF10" s="640"/>
      <c r="AG10" s="640"/>
      <c r="AH10" s="640"/>
      <c r="AI10" s="640"/>
      <c r="AJ10" s="640"/>
      <c r="AK10" s="640"/>
      <c r="AL10" s="609">
        <v>2.1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41071</v>
      </c>
      <c r="BH10" s="587"/>
      <c r="BI10" s="587"/>
      <c r="BJ10" s="587"/>
      <c r="BK10" s="587"/>
      <c r="BL10" s="587"/>
      <c r="BM10" s="587"/>
      <c r="BN10" s="588"/>
      <c r="BO10" s="639">
        <v>2.2999999999999998</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16927</v>
      </c>
      <c r="CS10" s="587"/>
      <c r="CT10" s="587"/>
      <c r="CU10" s="587"/>
      <c r="CV10" s="587"/>
      <c r="CW10" s="587"/>
      <c r="CX10" s="587"/>
      <c r="CY10" s="588"/>
      <c r="CZ10" s="639">
        <v>0.1</v>
      </c>
      <c r="DA10" s="639"/>
      <c r="DB10" s="639"/>
      <c r="DC10" s="639"/>
      <c r="DD10" s="592" t="s">
        <v>113</v>
      </c>
      <c r="DE10" s="587"/>
      <c r="DF10" s="587"/>
      <c r="DG10" s="587"/>
      <c r="DH10" s="587"/>
      <c r="DI10" s="587"/>
      <c r="DJ10" s="587"/>
      <c r="DK10" s="587"/>
      <c r="DL10" s="587"/>
      <c r="DM10" s="587"/>
      <c r="DN10" s="587"/>
      <c r="DO10" s="587"/>
      <c r="DP10" s="588"/>
      <c r="DQ10" s="592">
        <v>10138</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34</v>
      </c>
      <c r="S11" s="587"/>
      <c r="T11" s="587"/>
      <c r="U11" s="587"/>
      <c r="V11" s="587"/>
      <c r="W11" s="587"/>
      <c r="X11" s="587"/>
      <c r="Y11" s="588"/>
      <c r="Z11" s="639">
        <v>0</v>
      </c>
      <c r="AA11" s="639"/>
      <c r="AB11" s="639"/>
      <c r="AC11" s="639"/>
      <c r="AD11" s="640">
        <v>34</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27274</v>
      </c>
      <c r="BH11" s="587"/>
      <c r="BI11" s="587"/>
      <c r="BJ11" s="587"/>
      <c r="BK11" s="587"/>
      <c r="BL11" s="587"/>
      <c r="BM11" s="587"/>
      <c r="BN11" s="588"/>
      <c r="BO11" s="639">
        <v>1.5</v>
      </c>
      <c r="BP11" s="639"/>
      <c r="BQ11" s="639"/>
      <c r="BR11" s="639"/>
      <c r="BS11" s="592" t="s">
        <v>113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663039</v>
      </c>
      <c r="CS11" s="587"/>
      <c r="CT11" s="587"/>
      <c r="CU11" s="587"/>
      <c r="CV11" s="587"/>
      <c r="CW11" s="587"/>
      <c r="CX11" s="587"/>
      <c r="CY11" s="588"/>
      <c r="CZ11" s="639">
        <v>4.7</v>
      </c>
      <c r="DA11" s="639"/>
      <c r="DB11" s="639"/>
      <c r="DC11" s="639"/>
      <c r="DD11" s="592">
        <v>168824</v>
      </c>
      <c r="DE11" s="587"/>
      <c r="DF11" s="587"/>
      <c r="DG11" s="587"/>
      <c r="DH11" s="587"/>
      <c r="DI11" s="587"/>
      <c r="DJ11" s="587"/>
      <c r="DK11" s="587"/>
      <c r="DL11" s="587"/>
      <c r="DM11" s="587"/>
      <c r="DN11" s="587"/>
      <c r="DO11" s="587"/>
      <c r="DP11" s="588"/>
      <c r="DQ11" s="592">
        <v>324232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986012</v>
      </c>
      <c r="BH12" s="587"/>
      <c r="BI12" s="587"/>
      <c r="BJ12" s="587"/>
      <c r="BK12" s="587"/>
      <c r="BL12" s="587"/>
      <c r="BM12" s="587"/>
      <c r="BN12" s="588"/>
      <c r="BO12" s="639">
        <v>54.2</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366521</v>
      </c>
      <c r="CS12" s="587"/>
      <c r="CT12" s="587"/>
      <c r="CU12" s="587"/>
      <c r="CV12" s="587"/>
      <c r="CW12" s="587"/>
      <c r="CX12" s="587"/>
      <c r="CY12" s="588"/>
      <c r="CZ12" s="639">
        <v>2.6</v>
      </c>
      <c r="DA12" s="639"/>
      <c r="DB12" s="639"/>
      <c r="DC12" s="639"/>
      <c r="DD12" s="592">
        <v>96117</v>
      </c>
      <c r="DE12" s="587"/>
      <c r="DF12" s="587"/>
      <c r="DG12" s="587"/>
      <c r="DH12" s="587"/>
      <c r="DI12" s="587"/>
      <c r="DJ12" s="587"/>
      <c r="DK12" s="587"/>
      <c r="DL12" s="587"/>
      <c r="DM12" s="587"/>
      <c r="DN12" s="587"/>
      <c r="DO12" s="587"/>
      <c r="DP12" s="588"/>
      <c r="DQ12" s="592">
        <v>177389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45422</v>
      </c>
      <c r="S13" s="587"/>
      <c r="T13" s="587"/>
      <c r="U13" s="587"/>
      <c r="V13" s="587"/>
      <c r="W13" s="587"/>
      <c r="X13" s="587"/>
      <c r="Y13" s="588"/>
      <c r="Z13" s="639">
        <v>0.3</v>
      </c>
      <c r="AA13" s="639"/>
      <c r="AB13" s="639"/>
      <c r="AC13" s="639"/>
      <c r="AD13" s="640">
        <v>45422</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980062</v>
      </c>
      <c r="BH13" s="587"/>
      <c r="BI13" s="587"/>
      <c r="BJ13" s="587"/>
      <c r="BK13" s="587"/>
      <c r="BL13" s="587"/>
      <c r="BM13" s="587"/>
      <c r="BN13" s="588"/>
      <c r="BO13" s="639">
        <v>53.8</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1608142</v>
      </c>
      <c r="CS13" s="587"/>
      <c r="CT13" s="587"/>
      <c r="CU13" s="587"/>
      <c r="CV13" s="587"/>
      <c r="CW13" s="587"/>
      <c r="CX13" s="587"/>
      <c r="CY13" s="588"/>
      <c r="CZ13" s="639">
        <v>11.4</v>
      </c>
      <c r="DA13" s="639"/>
      <c r="DB13" s="639"/>
      <c r="DC13" s="639"/>
      <c r="DD13" s="592">
        <v>315416</v>
      </c>
      <c r="DE13" s="587"/>
      <c r="DF13" s="587"/>
      <c r="DG13" s="587"/>
      <c r="DH13" s="587"/>
      <c r="DI13" s="587"/>
      <c r="DJ13" s="587"/>
      <c r="DK13" s="587"/>
      <c r="DL13" s="587"/>
      <c r="DM13" s="587"/>
      <c r="DN13" s="587"/>
      <c r="DO13" s="587"/>
      <c r="DP13" s="588"/>
      <c r="DQ13" s="592">
        <v>1296267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52610</v>
      </c>
      <c r="BH14" s="587"/>
      <c r="BI14" s="587"/>
      <c r="BJ14" s="587"/>
      <c r="BK14" s="587"/>
      <c r="BL14" s="587"/>
      <c r="BM14" s="587"/>
      <c r="BN14" s="588"/>
      <c r="BO14" s="639">
        <v>2.9</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900822</v>
      </c>
      <c r="CS14" s="587"/>
      <c r="CT14" s="587"/>
      <c r="CU14" s="587"/>
      <c r="CV14" s="587"/>
      <c r="CW14" s="587"/>
      <c r="CX14" s="587"/>
      <c r="CY14" s="588"/>
      <c r="CZ14" s="639">
        <v>6.4</v>
      </c>
      <c r="DA14" s="639"/>
      <c r="DB14" s="639"/>
      <c r="DC14" s="639"/>
      <c r="DD14" s="592">
        <v>380138</v>
      </c>
      <c r="DE14" s="587"/>
      <c r="DF14" s="587"/>
      <c r="DG14" s="587"/>
      <c r="DH14" s="587"/>
      <c r="DI14" s="587"/>
      <c r="DJ14" s="587"/>
      <c r="DK14" s="587"/>
      <c r="DL14" s="587"/>
      <c r="DM14" s="587"/>
      <c r="DN14" s="587"/>
      <c r="DO14" s="587"/>
      <c r="DP14" s="588"/>
      <c r="DQ14" s="592">
        <v>722433</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4260</v>
      </c>
      <c r="S15" s="587"/>
      <c r="T15" s="587"/>
      <c r="U15" s="587"/>
      <c r="V15" s="587"/>
      <c r="W15" s="587"/>
      <c r="X15" s="587"/>
      <c r="Y15" s="588"/>
      <c r="Z15" s="639">
        <v>0</v>
      </c>
      <c r="AA15" s="639"/>
      <c r="AB15" s="639"/>
      <c r="AC15" s="639"/>
      <c r="AD15" s="640">
        <v>4260</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107509</v>
      </c>
      <c r="BH15" s="587"/>
      <c r="BI15" s="587"/>
      <c r="BJ15" s="587"/>
      <c r="BK15" s="587"/>
      <c r="BL15" s="587"/>
      <c r="BM15" s="587"/>
      <c r="BN15" s="588"/>
      <c r="BO15" s="639">
        <v>5.9</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2540621</v>
      </c>
      <c r="CS15" s="587"/>
      <c r="CT15" s="587"/>
      <c r="CU15" s="587"/>
      <c r="CV15" s="587"/>
      <c r="CW15" s="587"/>
      <c r="CX15" s="587"/>
      <c r="CY15" s="588"/>
      <c r="CZ15" s="639">
        <v>18</v>
      </c>
      <c r="DA15" s="639"/>
      <c r="DB15" s="639"/>
      <c r="DC15" s="639"/>
      <c r="DD15" s="592">
        <v>1417437</v>
      </c>
      <c r="DE15" s="587"/>
      <c r="DF15" s="587"/>
      <c r="DG15" s="587"/>
      <c r="DH15" s="587"/>
      <c r="DI15" s="587"/>
      <c r="DJ15" s="587"/>
      <c r="DK15" s="587"/>
      <c r="DL15" s="587"/>
      <c r="DM15" s="587"/>
      <c r="DN15" s="587"/>
      <c r="DO15" s="587"/>
      <c r="DP15" s="588"/>
      <c r="DQ15" s="592">
        <v>1041675</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6979278</v>
      </c>
      <c r="S16" s="587"/>
      <c r="T16" s="587"/>
      <c r="U16" s="587"/>
      <c r="V16" s="587"/>
      <c r="W16" s="587"/>
      <c r="X16" s="587"/>
      <c r="Y16" s="588"/>
      <c r="Z16" s="639">
        <v>48.2</v>
      </c>
      <c r="AA16" s="639"/>
      <c r="AB16" s="639"/>
      <c r="AC16" s="639"/>
      <c r="AD16" s="640">
        <v>6075072</v>
      </c>
      <c r="AE16" s="640"/>
      <c r="AF16" s="640"/>
      <c r="AG16" s="640"/>
      <c r="AH16" s="640"/>
      <c r="AI16" s="640"/>
      <c r="AJ16" s="640"/>
      <c r="AK16" s="640"/>
      <c r="AL16" s="609">
        <v>73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92621</v>
      </c>
      <c r="CS16" s="587"/>
      <c r="CT16" s="587"/>
      <c r="CU16" s="587"/>
      <c r="CV16" s="587"/>
      <c r="CW16" s="587"/>
      <c r="CX16" s="587"/>
      <c r="CY16" s="588"/>
      <c r="CZ16" s="639">
        <v>0.7</v>
      </c>
      <c r="DA16" s="639"/>
      <c r="DB16" s="639"/>
      <c r="DC16" s="639"/>
      <c r="DD16" s="592" t="s">
        <v>113</v>
      </c>
      <c r="DE16" s="587"/>
      <c r="DF16" s="587"/>
      <c r="DG16" s="587"/>
      <c r="DH16" s="587"/>
      <c r="DI16" s="587"/>
      <c r="DJ16" s="587"/>
      <c r="DK16" s="587"/>
      <c r="DL16" s="587"/>
      <c r="DM16" s="587"/>
      <c r="DN16" s="587"/>
      <c r="DO16" s="587"/>
      <c r="DP16" s="588"/>
      <c r="DQ16" s="592">
        <v>357</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6075072</v>
      </c>
      <c r="S17" s="587"/>
      <c r="T17" s="587"/>
      <c r="U17" s="587"/>
      <c r="V17" s="587"/>
      <c r="W17" s="587"/>
      <c r="X17" s="587"/>
      <c r="Y17" s="588"/>
      <c r="Z17" s="639">
        <v>41.9</v>
      </c>
      <c r="AA17" s="639"/>
      <c r="AB17" s="639"/>
      <c r="AC17" s="639"/>
      <c r="AD17" s="640">
        <v>6075072</v>
      </c>
      <c r="AE17" s="640"/>
      <c r="AF17" s="640"/>
      <c r="AG17" s="640"/>
      <c r="AH17" s="640"/>
      <c r="AI17" s="640"/>
      <c r="AJ17" s="640"/>
      <c r="AK17" s="640"/>
      <c r="AL17" s="609">
        <v>73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2032331</v>
      </c>
      <c r="CS17" s="587"/>
      <c r="CT17" s="587"/>
      <c r="CU17" s="587"/>
      <c r="CV17" s="587"/>
      <c r="CW17" s="587"/>
      <c r="CX17" s="587"/>
      <c r="CY17" s="588"/>
      <c r="CZ17" s="639">
        <v>14.4</v>
      </c>
      <c r="DA17" s="639"/>
      <c r="DB17" s="639"/>
      <c r="DC17" s="639"/>
      <c r="DD17" s="592" t="s">
        <v>113</v>
      </c>
      <c r="DE17" s="587"/>
      <c r="DF17" s="587"/>
      <c r="DG17" s="587"/>
      <c r="DH17" s="587"/>
      <c r="DI17" s="587"/>
      <c r="DJ17" s="587"/>
      <c r="DK17" s="587"/>
      <c r="DL17" s="587"/>
      <c r="DM17" s="587"/>
      <c r="DN17" s="587"/>
      <c r="DO17" s="587"/>
      <c r="DP17" s="588"/>
      <c r="DQ17" s="592">
        <v>1989951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904200</v>
      </c>
      <c r="S18" s="587"/>
      <c r="T18" s="587"/>
      <c r="U18" s="587"/>
      <c r="V18" s="587"/>
      <c r="W18" s="587"/>
      <c r="X18" s="587"/>
      <c r="Y18" s="588"/>
      <c r="Z18" s="639">
        <v>6.2</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6</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10996</v>
      </c>
      <c r="BH19" s="587"/>
      <c r="BI19" s="587"/>
      <c r="BJ19" s="587"/>
      <c r="BK19" s="587"/>
      <c r="BL19" s="587"/>
      <c r="BM19" s="587"/>
      <c r="BN19" s="588"/>
      <c r="BO19" s="639">
        <v>0.6</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9173710</v>
      </c>
      <c r="S20" s="587"/>
      <c r="T20" s="587"/>
      <c r="U20" s="587"/>
      <c r="V20" s="587"/>
      <c r="W20" s="587"/>
      <c r="X20" s="587"/>
      <c r="Y20" s="588"/>
      <c r="Z20" s="639">
        <v>63.3</v>
      </c>
      <c r="AA20" s="639"/>
      <c r="AB20" s="639"/>
      <c r="AC20" s="639"/>
      <c r="AD20" s="640">
        <v>8269504</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10996</v>
      </c>
      <c r="BH20" s="587"/>
      <c r="BI20" s="587"/>
      <c r="BJ20" s="587"/>
      <c r="BK20" s="587"/>
      <c r="BL20" s="587"/>
      <c r="BM20" s="587"/>
      <c r="BN20" s="588"/>
      <c r="BO20" s="639">
        <v>0.6</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14120969</v>
      </c>
      <c r="CS20" s="587"/>
      <c r="CT20" s="587"/>
      <c r="CU20" s="587"/>
      <c r="CV20" s="587"/>
      <c r="CW20" s="587"/>
      <c r="CX20" s="587"/>
      <c r="CY20" s="588"/>
      <c r="CZ20" s="639">
        <v>100</v>
      </c>
      <c r="DA20" s="639"/>
      <c r="DB20" s="639"/>
      <c r="DC20" s="639"/>
      <c r="DD20" s="592">
        <v>2633796</v>
      </c>
      <c r="DE20" s="587"/>
      <c r="DF20" s="587"/>
      <c r="DG20" s="587"/>
      <c r="DH20" s="587"/>
      <c r="DI20" s="587"/>
      <c r="DJ20" s="587"/>
      <c r="DK20" s="587"/>
      <c r="DL20" s="587"/>
      <c r="DM20" s="587"/>
      <c r="DN20" s="587"/>
      <c r="DO20" s="587"/>
      <c r="DP20" s="588"/>
      <c r="DQ20" s="592">
        <v>9948006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3647</v>
      </c>
      <c r="S21" s="587"/>
      <c r="T21" s="587"/>
      <c r="U21" s="587"/>
      <c r="V21" s="587"/>
      <c r="W21" s="587"/>
      <c r="X21" s="587"/>
      <c r="Y21" s="588"/>
      <c r="Z21" s="639">
        <v>0</v>
      </c>
      <c r="AA21" s="639"/>
      <c r="AB21" s="639"/>
      <c r="AC21" s="639"/>
      <c r="AD21" s="640">
        <v>3647</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10996</v>
      </c>
      <c r="BH21" s="587"/>
      <c r="BI21" s="587"/>
      <c r="BJ21" s="587"/>
      <c r="BK21" s="587"/>
      <c r="BL21" s="587"/>
      <c r="BM21" s="587"/>
      <c r="BN21" s="588"/>
      <c r="BO21" s="639">
        <v>0.6</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64176</v>
      </c>
      <c r="S22" s="587"/>
      <c r="T22" s="587"/>
      <c r="U22" s="587"/>
      <c r="V22" s="587"/>
      <c r="W22" s="587"/>
      <c r="X22" s="587"/>
      <c r="Y22" s="588"/>
      <c r="Z22" s="639">
        <v>0.4</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132950</v>
      </c>
      <c r="S23" s="587"/>
      <c r="T23" s="587"/>
      <c r="U23" s="587"/>
      <c r="V23" s="587"/>
      <c r="W23" s="587"/>
      <c r="X23" s="587"/>
      <c r="Y23" s="588"/>
      <c r="Z23" s="639">
        <v>0.9</v>
      </c>
      <c r="AA23" s="639"/>
      <c r="AB23" s="639"/>
      <c r="AC23" s="639"/>
      <c r="AD23" s="640">
        <v>12693</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69032</v>
      </c>
      <c r="S24" s="587"/>
      <c r="T24" s="587"/>
      <c r="U24" s="587"/>
      <c r="V24" s="587"/>
      <c r="W24" s="587"/>
      <c r="X24" s="587"/>
      <c r="Y24" s="588"/>
      <c r="Z24" s="639">
        <v>0.5</v>
      </c>
      <c r="AA24" s="639"/>
      <c r="AB24" s="639"/>
      <c r="AC24" s="639"/>
      <c r="AD24" s="640" t="s">
        <v>113</v>
      </c>
      <c r="AE24" s="640"/>
      <c r="AF24" s="640"/>
      <c r="AG24" s="640"/>
      <c r="AH24" s="640"/>
      <c r="AI24" s="640"/>
      <c r="AJ24" s="640"/>
      <c r="AK24" s="640"/>
      <c r="AL24" s="609" t="s">
        <v>113</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5021708</v>
      </c>
      <c r="CS24" s="637"/>
      <c r="CT24" s="637"/>
      <c r="CU24" s="637"/>
      <c r="CV24" s="637"/>
      <c r="CW24" s="637"/>
      <c r="CX24" s="637"/>
      <c r="CY24" s="684"/>
      <c r="CZ24" s="688">
        <v>35.6</v>
      </c>
      <c r="DA24" s="689"/>
      <c r="DB24" s="689"/>
      <c r="DC24" s="690"/>
      <c r="DD24" s="683">
        <v>4089177</v>
      </c>
      <c r="DE24" s="637"/>
      <c r="DF24" s="637"/>
      <c r="DG24" s="637"/>
      <c r="DH24" s="637"/>
      <c r="DI24" s="637"/>
      <c r="DJ24" s="637"/>
      <c r="DK24" s="684"/>
      <c r="DL24" s="683">
        <v>3948401</v>
      </c>
      <c r="DM24" s="637"/>
      <c r="DN24" s="637"/>
      <c r="DO24" s="637"/>
      <c r="DP24" s="637"/>
      <c r="DQ24" s="637"/>
      <c r="DR24" s="637"/>
      <c r="DS24" s="637"/>
      <c r="DT24" s="637"/>
      <c r="DU24" s="637"/>
      <c r="DV24" s="684"/>
      <c r="DW24" s="685">
        <v>44.7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1118383</v>
      </c>
      <c r="S25" s="587"/>
      <c r="T25" s="587"/>
      <c r="U25" s="587"/>
      <c r="V25" s="587"/>
      <c r="W25" s="587"/>
      <c r="X25" s="587"/>
      <c r="Y25" s="588"/>
      <c r="Z25" s="639">
        <v>7.7</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1939970</v>
      </c>
      <c r="CS25" s="605"/>
      <c r="CT25" s="605"/>
      <c r="CU25" s="605"/>
      <c r="CV25" s="605"/>
      <c r="CW25" s="605"/>
      <c r="CX25" s="605"/>
      <c r="CY25" s="606"/>
      <c r="CZ25" s="589">
        <v>13.7</v>
      </c>
      <c r="DA25" s="607"/>
      <c r="DB25" s="607"/>
      <c r="DC25" s="608"/>
      <c r="DD25" s="592">
        <v>1818853</v>
      </c>
      <c r="DE25" s="605"/>
      <c r="DF25" s="605"/>
      <c r="DG25" s="605"/>
      <c r="DH25" s="605"/>
      <c r="DI25" s="605"/>
      <c r="DJ25" s="605"/>
      <c r="DK25" s="606"/>
      <c r="DL25" s="592">
        <v>1691911</v>
      </c>
      <c r="DM25" s="605"/>
      <c r="DN25" s="605"/>
      <c r="DO25" s="605"/>
      <c r="DP25" s="605"/>
      <c r="DQ25" s="605"/>
      <c r="DR25" s="605"/>
      <c r="DS25" s="605"/>
      <c r="DT25" s="605"/>
      <c r="DU25" s="605"/>
      <c r="DV25" s="606"/>
      <c r="DW25" s="609">
        <v>19.2</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1129327</v>
      </c>
      <c r="CS26" s="587"/>
      <c r="CT26" s="587"/>
      <c r="CU26" s="587"/>
      <c r="CV26" s="587"/>
      <c r="CW26" s="587"/>
      <c r="CX26" s="587"/>
      <c r="CY26" s="588"/>
      <c r="CZ26" s="589">
        <v>8</v>
      </c>
      <c r="DA26" s="607"/>
      <c r="DB26" s="607"/>
      <c r="DC26" s="608"/>
      <c r="DD26" s="592">
        <v>1037083</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816032</v>
      </c>
      <c r="S27" s="587"/>
      <c r="T27" s="587"/>
      <c r="U27" s="587"/>
      <c r="V27" s="587"/>
      <c r="W27" s="587"/>
      <c r="X27" s="587"/>
      <c r="Y27" s="588"/>
      <c r="Z27" s="639">
        <v>5.6</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1820633</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1049433</v>
      </c>
      <c r="CS27" s="605"/>
      <c r="CT27" s="605"/>
      <c r="CU27" s="605"/>
      <c r="CV27" s="605"/>
      <c r="CW27" s="605"/>
      <c r="CX27" s="605"/>
      <c r="CY27" s="606"/>
      <c r="CZ27" s="589">
        <v>7.4</v>
      </c>
      <c r="DA27" s="607"/>
      <c r="DB27" s="607"/>
      <c r="DC27" s="608"/>
      <c r="DD27" s="592">
        <v>280399</v>
      </c>
      <c r="DE27" s="605"/>
      <c r="DF27" s="605"/>
      <c r="DG27" s="605"/>
      <c r="DH27" s="605"/>
      <c r="DI27" s="605"/>
      <c r="DJ27" s="605"/>
      <c r="DK27" s="606"/>
      <c r="DL27" s="592">
        <v>277365</v>
      </c>
      <c r="DM27" s="605"/>
      <c r="DN27" s="605"/>
      <c r="DO27" s="605"/>
      <c r="DP27" s="605"/>
      <c r="DQ27" s="605"/>
      <c r="DR27" s="605"/>
      <c r="DS27" s="605"/>
      <c r="DT27" s="605"/>
      <c r="DU27" s="605"/>
      <c r="DV27" s="606"/>
      <c r="DW27" s="609">
        <v>3.1</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29115</v>
      </c>
      <c r="S28" s="587"/>
      <c r="T28" s="587"/>
      <c r="U28" s="587"/>
      <c r="V28" s="587"/>
      <c r="W28" s="587"/>
      <c r="X28" s="587"/>
      <c r="Y28" s="588"/>
      <c r="Z28" s="639">
        <v>0.2</v>
      </c>
      <c r="AA28" s="639"/>
      <c r="AB28" s="639"/>
      <c r="AC28" s="639"/>
      <c r="AD28" s="640">
        <v>7225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2032305</v>
      </c>
      <c r="CS28" s="587"/>
      <c r="CT28" s="587"/>
      <c r="CU28" s="587"/>
      <c r="CV28" s="587"/>
      <c r="CW28" s="587"/>
      <c r="CX28" s="587"/>
      <c r="CY28" s="588"/>
      <c r="CZ28" s="589">
        <v>14.4</v>
      </c>
      <c r="DA28" s="607"/>
      <c r="DB28" s="607"/>
      <c r="DC28" s="608"/>
      <c r="DD28" s="592">
        <v>1989925</v>
      </c>
      <c r="DE28" s="587"/>
      <c r="DF28" s="587"/>
      <c r="DG28" s="587"/>
      <c r="DH28" s="587"/>
      <c r="DI28" s="587"/>
      <c r="DJ28" s="587"/>
      <c r="DK28" s="588"/>
      <c r="DL28" s="592">
        <v>1979125</v>
      </c>
      <c r="DM28" s="587"/>
      <c r="DN28" s="587"/>
      <c r="DO28" s="587"/>
      <c r="DP28" s="587"/>
      <c r="DQ28" s="587"/>
      <c r="DR28" s="587"/>
      <c r="DS28" s="587"/>
      <c r="DT28" s="587"/>
      <c r="DU28" s="587"/>
      <c r="DV28" s="588"/>
      <c r="DW28" s="609">
        <v>22.4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26495</v>
      </c>
      <c r="S29" s="587"/>
      <c r="T29" s="587"/>
      <c r="U29" s="587"/>
      <c r="V29" s="587"/>
      <c r="W29" s="587"/>
      <c r="X29" s="587"/>
      <c r="Y29" s="588"/>
      <c r="Z29" s="639">
        <v>0.2</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2032277</v>
      </c>
      <c r="CS29" s="605"/>
      <c r="CT29" s="605"/>
      <c r="CU29" s="605"/>
      <c r="CV29" s="605"/>
      <c r="CW29" s="605"/>
      <c r="CX29" s="605"/>
      <c r="CY29" s="606"/>
      <c r="CZ29" s="589">
        <v>14.4</v>
      </c>
      <c r="DA29" s="607"/>
      <c r="DB29" s="607"/>
      <c r="DC29" s="608"/>
      <c r="DD29" s="592">
        <v>1989897</v>
      </c>
      <c r="DE29" s="605"/>
      <c r="DF29" s="605"/>
      <c r="DG29" s="605"/>
      <c r="DH29" s="605"/>
      <c r="DI29" s="605"/>
      <c r="DJ29" s="605"/>
      <c r="DK29" s="606"/>
      <c r="DL29" s="592">
        <v>1979097</v>
      </c>
      <c r="DM29" s="605"/>
      <c r="DN29" s="605"/>
      <c r="DO29" s="605"/>
      <c r="DP29" s="605"/>
      <c r="DQ29" s="605"/>
      <c r="DR29" s="605"/>
      <c r="DS29" s="605"/>
      <c r="DT29" s="605"/>
      <c r="DU29" s="605"/>
      <c r="DV29" s="606"/>
      <c r="DW29" s="609">
        <v>22.4</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79783</v>
      </c>
      <c r="S30" s="587"/>
      <c r="T30" s="587"/>
      <c r="U30" s="587"/>
      <c r="V30" s="587"/>
      <c r="W30" s="587"/>
      <c r="X30" s="587"/>
      <c r="Y30" s="588"/>
      <c r="Z30" s="639">
        <v>0.6</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v>
      </c>
      <c r="BH30" s="653"/>
      <c r="BI30" s="653"/>
      <c r="BJ30" s="653"/>
      <c r="BK30" s="653"/>
      <c r="BL30" s="653"/>
      <c r="BM30" s="654">
        <v>91.1</v>
      </c>
      <c r="BN30" s="653"/>
      <c r="BO30" s="653"/>
      <c r="BP30" s="653"/>
      <c r="BQ30" s="655"/>
      <c r="BR30" s="652">
        <v>97.9</v>
      </c>
      <c r="BS30" s="653"/>
      <c r="BT30" s="653"/>
      <c r="BU30" s="653"/>
      <c r="BV30" s="653"/>
      <c r="BW30" s="653"/>
      <c r="BX30" s="654">
        <v>91.4</v>
      </c>
      <c r="BY30" s="653"/>
      <c r="BZ30" s="653"/>
      <c r="CA30" s="653"/>
      <c r="CB30" s="655"/>
      <c r="CD30" s="658"/>
      <c r="CE30" s="659"/>
      <c r="CF30" s="623" t="s">
        <v>292</v>
      </c>
      <c r="CG30" s="620"/>
      <c r="CH30" s="620"/>
      <c r="CI30" s="620"/>
      <c r="CJ30" s="620"/>
      <c r="CK30" s="620"/>
      <c r="CL30" s="620"/>
      <c r="CM30" s="620"/>
      <c r="CN30" s="620"/>
      <c r="CO30" s="620"/>
      <c r="CP30" s="620"/>
      <c r="CQ30" s="621"/>
      <c r="CR30" s="586">
        <v>1792786</v>
      </c>
      <c r="CS30" s="587"/>
      <c r="CT30" s="587"/>
      <c r="CU30" s="587"/>
      <c r="CV30" s="587"/>
      <c r="CW30" s="587"/>
      <c r="CX30" s="587"/>
      <c r="CY30" s="588"/>
      <c r="CZ30" s="589">
        <v>12.7</v>
      </c>
      <c r="DA30" s="607"/>
      <c r="DB30" s="607"/>
      <c r="DC30" s="608"/>
      <c r="DD30" s="592">
        <v>1751244</v>
      </c>
      <c r="DE30" s="587"/>
      <c r="DF30" s="587"/>
      <c r="DG30" s="587"/>
      <c r="DH30" s="587"/>
      <c r="DI30" s="587"/>
      <c r="DJ30" s="587"/>
      <c r="DK30" s="588"/>
      <c r="DL30" s="592">
        <v>1740444</v>
      </c>
      <c r="DM30" s="587"/>
      <c r="DN30" s="587"/>
      <c r="DO30" s="587"/>
      <c r="DP30" s="587"/>
      <c r="DQ30" s="587"/>
      <c r="DR30" s="587"/>
      <c r="DS30" s="587"/>
      <c r="DT30" s="587"/>
      <c r="DU30" s="587"/>
      <c r="DV30" s="588"/>
      <c r="DW30" s="609">
        <v>19.7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157970</v>
      </c>
      <c r="S31" s="587"/>
      <c r="T31" s="587"/>
      <c r="U31" s="587"/>
      <c r="V31" s="587"/>
      <c r="W31" s="587"/>
      <c r="X31" s="587"/>
      <c r="Y31" s="588"/>
      <c r="Z31" s="639">
        <v>1.1000000000000001</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94.3</v>
      </c>
      <c r="BN31" s="651"/>
      <c r="BO31" s="651"/>
      <c r="BP31" s="651"/>
      <c r="BQ31" s="615"/>
      <c r="BR31" s="650">
        <v>98.4</v>
      </c>
      <c r="BS31" s="605"/>
      <c r="BT31" s="605"/>
      <c r="BU31" s="605"/>
      <c r="BV31" s="605"/>
      <c r="BW31" s="605"/>
      <c r="BX31" s="641">
        <v>94.6</v>
      </c>
      <c r="BY31" s="651"/>
      <c r="BZ31" s="651"/>
      <c r="CA31" s="651"/>
      <c r="CB31" s="615"/>
      <c r="CD31" s="658"/>
      <c r="CE31" s="659"/>
      <c r="CF31" s="623" t="s">
        <v>296</v>
      </c>
      <c r="CG31" s="620"/>
      <c r="CH31" s="620"/>
      <c r="CI31" s="620"/>
      <c r="CJ31" s="620"/>
      <c r="CK31" s="620"/>
      <c r="CL31" s="620"/>
      <c r="CM31" s="620"/>
      <c r="CN31" s="620"/>
      <c r="CO31" s="620"/>
      <c r="CP31" s="620"/>
      <c r="CQ31" s="621"/>
      <c r="CR31" s="586">
        <v>239491</v>
      </c>
      <c r="CS31" s="605"/>
      <c r="CT31" s="605"/>
      <c r="CU31" s="605"/>
      <c r="CV31" s="605"/>
      <c r="CW31" s="605"/>
      <c r="CX31" s="605"/>
      <c r="CY31" s="606"/>
      <c r="CZ31" s="589">
        <v>1.7</v>
      </c>
      <c r="DA31" s="607"/>
      <c r="DB31" s="607"/>
      <c r="DC31" s="608"/>
      <c r="DD31" s="592">
        <v>238653</v>
      </c>
      <c r="DE31" s="605"/>
      <c r="DF31" s="605"/>
      <c r="DG31" s="605"/>
      <c r="DH31" s="605"/>
      <c r="DI31" s="605"/>
      <c r="DJ31" s="605"/>
      <c r="DK31" s="606"/>
      <c r="DL31" s="592">
        <v>238653</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402052</v>
      </c>
      <c r="S32" s="587"/>
      <c r="T32" s="587"/>
      <c r="U32" s="587"/>
      <c r="V32" s="587"/>
      <c r="W32" s="587"/>
      <c r="X32" s="587"/>
      <c r="Y32" s="588"/>
      <c r="Z32" s="639">
        <v>2.8</v>
      </c>
      <c r="AA32" s="639"/>
      <c r="AB32" s="639"/>
      <c r="AC32" s="639"/>
      <c r="AD32" s="640">
        <v>24176</v>
      </c>
      <c r="AE32" s="640"/>
      <c r="AF32" s="640"/>
      <c r="AG32" s="640"/>
      <c r="AH32" s="640"/>
      <c r="AI32" s="640"/>
      <c r="AJ32" s="640"/>
      <c r="AK32" s="640"/>
      <c r="AL32" s="609">
        <v>0.3</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97.2</v>
      </c>
      <c r="BH32" s="571"/>
      <c r="BI32" s="571"/>
      <c r="BJ32" s="571"/>
      <c r="BK32" s="571"/>
      <c r="BL32" s="571"/>
      <c r="BM32" s="634">
        <v>87.7</v>
      </c>
      <c r="BN32" s="571"/>
      <c r="BO32" s="571"/>
      <c r="BP32" s="571"/>
      <c r="BQ32" s="628"/>
      <c r="BR32" s="649">
        <v>97.2</v>
      </c>
      <c r="BS32" s="571"/>
      <c r="BT32" s="571"/>
      <c r="BU32" s="571"/>
      <c r="BV32" s="571"/>
      <c r="BW32" s="571"/>
      <c r="BX32" s="634">
        <v>88.2</v>
      </c>
      <c r="BY32" s="571"/>
      <c r="BZ32" s="571"/>
      <c r="CA32" s="571"/>
      <c r="CB32" s="628"/>
      <c r="CD32" s="660"/>
      <c r="CE32" s="661"/>
      <c r="CF32" s="623" t="s">
        <v>299</v>
      </c>
      <c r="CG32" s="620"/>
      <c r="CH32" s="620"/>
      <c r="CI32" s="620"/>
      <c r="CJ32" s="620"/>
      <c r="CK32" s="620"/>
      <c r="CL32" s="620"/>
      <c r="CM32" s="620"/>
      <c r="CN32" s="620"/>
      <c r="CO32" s="620"/>
      <c r="CP32" s="620"/>
      <c r="CQ32" s="621"/>
      <c r="CR32" s="586">
        <v>28</v>
      </c>
      <c r="CS32" s="587"/>
      <c r="CT32" s="587"/>
      <c r="CU32" s="587"/>
      <c r="CV32" s="587"/>
      <c r="CW32" s="587"/>
      <c r="CX32" s="587"/>
      <c r="CY32" s="588"/>
      <c r="CZ32" s="589">
        <v>0</v>
      </c>
      <c r="DA32" s="607"/>
      <c r="DB32" s="607"/>
      <c r="DC32" s="608"/>
      <c r="DD32" s="592">
        <v>28</v>
      </c>
      <c r="DE32" s="587"/>
      <c r="DF32" s="587"/>
      <c r="DG32" s="587"/>
      <c r="DH32" s="587"/>
      <c r="DI32" s="587"/>
      <c r="DJ32" s="587"/>
      <c r="DK32" s="588"/>
      <c r="DL32" s="592">
        <v>28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2420237</v>
      </c>
      <c r="S33" s="587"/>
      <c r="T33" s="587"/>
      <c r="U33" s="587"/>
      <c r="V33" s="587"/>
      <c r="W33" s="587"/>
      <c r="X33" s="587"/>
      <c r="Y33" s="588"/>
      <c r="Z33" s="639">
        <v>16.7</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6372844</v>
      </c>
      <c r="CS33" s="605"/>
      <c r="CT33" s="605"/>
      <c r="CU33" s="605"/>
      <c r="CV33" s="605"/>
      <c r="CW33" s="605"/>
      <c r="CX33" s="605"/>
      <c r="CY33" s="606"/>
      <c r="CZ33" s="589">
        <v>45.1</v>
      </c>
      <c r="DA33" s="607"/>
      <c r="DB33" s="607"/>
      <c r="DC33" s="608"/>
      <c r="DD33" s="592">
        <v>5108011</v>
      </c>
      <c r="DE33" s="605"/>
      <c r="DF33" s="605"/>
      <c r="DG33" s="605"/>
      <c r="DH33" s="605"/>
      <c r="DI33" s="605"/>
      <c r="DJ33" s="605"/>
      <c r="DK33" s="606"/>
      <c r="DL33" s="592">
        <v>3055591</v>
      </c>
      <c r="DM33" s="605"/>
      <c r="DN33" s="605"/>
      <c r="DO33" s="605"/>
      <c r="DP33" s="605"/>
      <c r="DQ33" s="605"/>
      <c r="DR33" s="605"/>
      <c r="DS33" s="605"/>
      <c r="DT33" s="605"/>
      <c r="DU33" s="605"/>
      <c r="DV33" s="606"/>
      <c r="DW33" s="609">
        <v>34.6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1697939</v>
      </c>
      <c r="CS34" s="587"/>
      <c r="CT34" s="587"/>
      <c r="CU34" s="587"/>
      <c r="CV34" s="587"/>
      <c r="CW34" s="587"/>
      <c r="CX34" s="587"/>
      <c r="CY34" s="588"/>
      <c r="CZ34" s="589">
        <v>12</v>
      </c>
      <c r="DA34" s="607"/>
      <c r="DB34" s="607"/>
      <c r="DC34" s="608"/>
      <c r="DD34" s="592">
        <v>1117331</v>
      </c>
      <c r="DE34" s="587"/>
      <c r="DF34" s="587"/>
      <c r="DG34" s="587"/>
      <c r="DH34" s="587"/>
      <c r="DI34" s="587"/>
      <c r="DJ34" s="587"/>
      <c r="DK34" s="588"/>
      <c r="DL34" s="592">
        <v>867251</v>
      </c>
      <c r="DM34" s="587"/>
      <c r="DN34" s="587"/>
      <c r="DO34" s="587"/>
      <c r="DP34" s="587"/>
      <c r="DQ34" s="587"/>
      <c r="DR34" s="587"/>
      <c r="DS34" s="587"/>
      <c r="DT34" s="587"/>
      <c r="DU34" s="587"/>
      <c r="DV34" s="588"/>
      <c r="DW34" s="609">
        <v>9.8000000000000007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515737</v>
      </c>
      <c r="S35" s="587"/>
      <c r="T35" s="587"/>
      <c r="U35" s="587"/>
      <c r="V35" s="587"/>
      <c r="W35" s="587"/>
      <c r="X35" s="587"/>
      <c r="Y35" s="588"/>
      <c r="Z35" s="639">
        <v>3.6</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2585085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5578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132483</v>
      </c>
      <c r="CS35" s="605"/>
      <c r="CT35" s="605"/>
      <c r="CU35" s="605"/>
      <c r="CV35" s="605"/>
      <c r="CW35" s="605"/>
      <c r="CX35" s="605"/>
      <c r="CY35" s="606"/>
      <c r="CZ35" s="589">
        <v>0.9</v>
      </c>
      <c r="DA35" s="607"/>
      <c r="DB35" s="607"/>
      <c r="DC35" s="608"/>
      <c r="DD35" s="592">
        <v>82056</v>
      </c>
      <c r="DE35" s="605"/>
      <c r="DF35" s="605"/>
      <c r="DG35" s="605"/>
      <c r="DH35" s="605"/>
      <c r="DI35" s="605"/>
      <c r="DJ35" s="605"/>
      <c r="DK35" s="606"/>
      <c r="DL35" s="592">
        <v>82056</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14493582</v>
      </c>
      <c r="S36" s="627"/>
      <c r="T36" s="627"/>
      <c r="U36" s="627"/>
      <c r="V36" s="627"/>
      <c r="W36" s="627"/>
      <c r="X36" s="627"/>
      <c r="Y36" s="630"/>
      <c r="Z36" s="631">
        <v>100</v>
      </c>
      <c r="AA36" s="631"/>
      <c r="AB36" s="631"/>
      <c r="AC36" s="631"/>
      <c r="AD36" s="632">
        <v>8317245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973856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-24829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2497368</v>
      </c>
      <c r="CS36" s="587"/>
      <c r="CT36" s="587"/>
      <c r="CU36" s="587"/>
      <c r="CV36" s="587"/>
      <c r="CW36" s="587"/>
      <c r="CX36" s="587"/>
      <c r="CY36" s="588"/>
      <c r="CZ36" s="589">
        <v>17.7</v>
      </c>
      <c r="DA36" s="607"/>
      <c r="DB36" s="607"/>
      <c r="DC36" s="608"/>
      <c r="DD36" s="592">
        <v>2030641</v>
      </c>
      <c r="DE36" s="587"/>
      <c r="DF36" s="587"/>
      <c r="DG36" s="587"/>
      <c r="DH36" s="587"/>
      <c r="DI36" s="587"/>
      <c r="DJ36" s="587"/>
      <c r="DK36" s="588"/>
      <c r="DL36" s="592">
        <v>1498313</v>
      </c>
      <c r="DM36" s="587"/>
      <c r="DN36" s="587"/>
      <c r="DO36" s="587"/>
      <c r="DP36" s="587"/>
      <c r="DQ36" s="587"/>
      <c r="DR36" s="587"/>
      <c r="DS36" s="587"/>
      <c r="DT36" s="587"/>
      <c r="DU36" s="587"/>
      <c r="DV36" s="588"/>
      <c r="DW36" s="609">
        <v>17</v>
      </c>
      <c r="DX36" s="610"/>
      <c r="DY36" s="610"/>
      <c r="DZ36" s="610"/>
      <c r="EA36" s="610"/>
      <c r="EB36" s="610"/>
      <c r="EC36" s="611"/>
    </row>
    <row r="37" spans="2:133" ht="11.25" customHeight="1">
      <c r="AQ37" s="612" t="s">
        <v>314</v>
      </c>
      <c r="AR37" s="613"/>
      <c r="AS37" s="613"/>
      <c r="AT37" s="613"/>
      <c r="AU37" s="613"/>
      <c r="AV37" s="613"/>
      <c r="AW37" s="613"/>
      <c r="AX37" s="613"/>
      <c r="AY37" s="614"/>
      <c r="AZ37" s="586">
        <v>445749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3016</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607300</v>
      </c>
      <c r="CS37" s="605"/>
      <c r="CT37" s="605"/>
      <c r="CU37" s="605"/>
      <c r="CV37" s="605"/>
      <c r="CW37" s="605"/>
      <c r="CX37" s="605"/>
      <c r="CY37" s="606"/>
      <c r="CZ37" s="589">
        <v>4.3</v>
      </c>
      <c r="DA37" s="607"/>
      <c r="DB37" s="607"/>
      <c r="DC37" s="608"/>
      <c r="DD37" s="592">
        <v>422382</v>
      </c>
      <c r="DE37" s="605"/>
      <c r="DF37" s="605"/>
      <c r="DG37" s="605"/>
      <c r="DH37" s="605"/>
      <c r="DI37" s="605"/>
      <c r="DJ37" s="605"/>
      <c r="DK37" s="606"/>
      <c r="DL37" s="592">
        <v>416075</v>
      </c>
      <c r="DM37" s="605"/>
      <c r="DN37" s="605"/>
      <c r="DO37" s="605"/>
      <c r="DP37" s="605"/>
      <c r="DQ37" s="605"/>
      <c r="DR37" s="605"/>
      <c r="DS37" s="605"/>
      <c r="DT37" s="605"/>
      <c r="DU37" s="605"/>
      <c r="DV37" s="606"/>
      <c r="DW37" s="609">
        <v>4.7</v>
      </c>
      <c r="DX37" s="610"/>
      <c r="DY37" s="610"/>
      <c r="DZ37" s="610"/>
      <c r="EA37" s="610"/>
      <c r="EB37" s="610"/>
      <c r="EC37" s="611"/>
    </row>
    <row r="38" spans="2:133" ht="11.25" customHeight="1">
      <c r="AQ38" s="612" t="s">
        <v>317</v>
      </c>
      <c r="AR38" s="613"/>
      <c r="AS38" s="613"/>
      <c r="AT38" s="613"/>
      <c r="AU38" s="613"/>
      <c r="AV38" s="613"/>
      <c r="AW38" s="613"/>
      <c r="AX38" s="613"/>
      <c r="AY38" s="614"/>
      <c r="AZ38" s="586">
        <v>179202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5603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958786</v>
      </c>
      <c r="CS38" s="587"/>
      <c r="CT38" s="587"/>
      <c r="CU38" s="587"/>
      <c r="CV38" s="587"/>
      <c r="CW38" s="587"/>
      <c r="CX38" s="587"/>
      <c r="CY38" s="588"/>
      <c r="CZ38" s="589">
        <v>6.8</v>
      </c>
      <c r="DA38" s="607"/>
      <c r="DB38" s="607"/>
      <c r="DC38" s="608"/>
      <c r="DD38" s="592">
        <v>856041</v>
      </c>
      <c r="DE38" s="587"/>
      <c r="DF38" s="587"/>
      <c r="DG38" s="587"/>
      <c r="DH38" s="587"/>
      <c r="DI38" s="587"/>
      <c r="DJ38" s="587"/>
      <c r="DK38" s="588"/>
      <c r="DL38" s="592">
        <v>607971</v>
      </c>
      <c r="DM38" s="587"/>
      <c r="DN38" s="587"/>
      <c r="DO38" s="587"/>
      <c r="DP38" s="587"/>
      <c r="DQ38" s="587"/>
      <c r="DR38" s="587"/>
      <c r="DS38" s="587"/>
      <c r="DT38" s="587"/>
      <c r="DU38" s="587"/>
      <c r="DV38" s="588"/>
      <c r="DW38" s="609">
        <v>6.9</v>
      </c>
      <c r="DX38" s="610"/>
      <c r="DY38" s="610"/>
      <c r="DZ38" s="610"/>
      <c r="EA38" s="610"/>
      <c r="EB38" s="610"/>
      <c r="EC38" s="611"/>
    </row>
    <row r="39" spans="2:133" ht="11.25" customHeight="1">
      <c r="AQ39" s="612" t="s">
        <v>320</v>
      </c>
      <c r="AR39" s="613"/>
      <c r="AS39" s="613"/>
      <c r="AT39" s="613"/>
      <c r="AU39" s="613"/>
      <c r="AV39" s="613"/>
      <c r="AW39" s="613"/>
      <c r="AX39" s="613"/>
      <c r="AY39" s="614"/>
      <c r="AZ39" s="586">
        <v>6754</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641570</v>
      </c>
      <c r="CS39" s="605"/>
      <c r="CT39" s="605"/>
      <c r="CU39" s="605"/>
      <c r="CV39" s="605"/>
      <c r="CW39" s="605"/>
      <c r="CX39" s="605"/>
      <c r="CY39" s="606"/>
      <c r="CZ39" s="589">
        <v>4.5</v>
      </c>
      <c r="DA39" s="607"/>
      <c r="DB39" s="607"/>
      <c r="DC39" s="608"/>
      <c r="DD39" s="592">
        <v>612647</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292929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444698</v>
      </c>
      <c r="CS40" s="587"/>
      <c r="CT40" s="587"/>
      <c r="CU40" s="587"/>
      <c r="CV40" s="587"/>
      <c r="CW40" s="587"/>
      <c r="CX40" s="587"/>
      <c r="CY40" s="588"/>
      <c r="CZ40" s="589">
        <v>3.1</v>
      </c>
      <c r="DA40" s="607"/>
      <c r="DB40" s="607"/>
      <c r="DC40" s="608"/>
      <c r="DD40" s="592">
        <v>409295</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686595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2726417</v>
      </c>
      <c r="CS42" s="587"/>
      <c r="CT42" s="587"/>
      <c r="CU42" s="587"/>
      <c r="CV42" s="587"/>
      <c r="CW42" s="587"/>
      <c r="CX42" s="587"/>
      <c r="CY42" s="588"/>
      <c r="CZ42" s="589">
        <v>19.3</v>
      </c>
      <c r="DA42" s="590"/>
      <c r="DB42" s="590"/>
      <c r="DC42" s="591"/>
      <c r="DD42" s="592">
        <v>750818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35155</v>
      </c>
      <c r="CS43" s="605"/>
      <c r="CT43" s="605"/>
      <c r="CU43" s="605"/>
      <c r="CV43" s="605"/>
      <c r="CW43" s="605"/>
      <c r="CX43" s="605"/>
      <c r="CY43" s="606"/>
      <c r="CZ43" s="589">
        <v>0.2</v>
      </c>
      <c r="DA43" s="607"/>
      <c r="DB43" s="607"/>
      <c r="DC43" s="608"/>
      <c r="DD43" s="592">
        <v>35155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2633796</v>
      </c>
      <c r="CS44" s="587"/>
      <c r="CT44" s="587"/>
      <c r="CU44" s="587"/>
      <c r="CV44" s="587"/>
      <c r="CW44" s="587"/>
      <c r="CX44" s="587"/>
      <c r="CY44" s="588"/>
      <c r="CZ44" s="589">
        <v>18.7</v>
      </c>
      <c r="DA44" s="590"/>
      <c r="DB44" s="590"/>
      <c r="DC44" s="591"/>
      <c r="DD44" s="592">
        <v>750461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919734</v>
      </c>
      <c r="CS45" s="605"/>
      <c r="CT45" s="605"/>
      <c r="CU45" s="605"/>
      <c r="CV45" s="605"/>
      <c r="CW45" s="605"/>
      <c r="CX45" s="605"/>
      <c r="CY45" s="606"/>
      <c r="CZ45" s="589">
        <v>6.5</v>
      </c>
      <c r="DA45" s="607"/>
      <c r="DB45" s="607"/>
      <c r="DC45" s="608"/>
      <c r="DD45" s="592">
        <v>7635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1675076</v>
      </c>
      <c r="CS46" s="587"/>
      <c r="CT46" s="587"/>
      <c r="CU46" s="587"/>
      <c r="CV46" s="587"/>
      <c r="CW46" s="587"/>
      <c r="CX46" s="587"/>
      <c r="CY46" s="588"/>
      <c r="CZ46" s="589">
        <v>11.9</v>
      </c>
      <c r="DA46" s="590"/>
      <c r="DB46" s="590"/>
      <c r="DC46" s="591"/>
      <c r="DD46" s="592">
        <v>739140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92621</v>
      </c>
      <c r="CS47" s="605"/>
      <c r="CT47" s="605"/>
      <c r="CU47" s="605"/>
      <c r="CV47" s="605"/>
      <c r="CW47" s="605"/>
      <c r="CX47" s="605"/>
      <c r="CY47" s="606"/>
      <c r="CZ47" s="589">
        <v>0.7</v>
      </c>
      <c r="DA47" s="607"/>
      <c r="DB47" s="607"/>
      <c r="DC47" s="608"/>
      <c r="DD47" s="592">
        <v>357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14120969</v>
      </c>
      <c r="CS49" s="571"/>
      <c r="CT49" s="571"/>
      <c r="CU49" s="571"/>
      <c r="CV49" s="571"/>
      <c r="CW49" s="571"/>
      <c r="CX49" s="571"/>
      <c r="CY49" s="572"/>
      <c r="CZ49" s="573">
        <v>100</v>
      </c>
      <c r="DA49" s="574"/>
      <c r="DB49" s="574"/>
      <c r="DC49" s="575"/>
      <c r="DD49" s="576">
        <v>9948006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348</v>
      </c>
      <c r="B5" s="991"/>
      <c r="C5" s="991"/>
      <c r="D5" s="991"/>
      <c r="E5" s="991"/>
      <c r="F5" s="991"/>
      <c r="G5" s="991"/>
      <c r="H5" s="991"/>
      <c r="I5" s="991"/>
      <c r="J5" s="991"/>
      <c r="K5" s="991"/>
      <c r="L5" s="991"/>
      <c r="M5" s="991"/>
      <c r="N5" s="991"/>
      <c r="O5" s="991"/>
      <c r="P5" s="992"/>
      <c r="Q5" s="996" t="s">
        <v>349</v>
      </c>
      <c r="R5" s="997"/>
      <c r="S5" s="997"/>
      <c r="T5" s="997"/>
      <c r="U5" s="998"/>
      <c r="V5" s="996" t="s">
        <v>350</v>
      </c>
      <c r="W5" s="997"/>
      <c r="X5" s="997"/>
      <c r="Y5" s="997"/>
      <c r="Z5" s="998"/>
      <c r="AA5" s="996" t="s">
        <v>351</v>
      </c>
      <c r="AB5" s="997"/>
      <c r="AC5" s="997"/>
      <c r="AD5" s="997"/>
      <c r="AE5" s="997"/>
      <c r="AF5" s="1107" t="s">
        <v>352</v>
      </c>
      <c r="AG5" s="997"/>
      <c r="AH5" s="997"/>
      <c r="AI5" s="997"/>
      <c r="AJ5" s="1012"/>
      <c r="AK5" s="997" t="s">
        <v>353</v>
      </c>
      <c r="AL5" s="997"/>
      <c r="AM5" s="997"/>
      <c r="AN5" s="997"/>
      <c r="AO5" s="998"/>
      <c r="AP5" s="996" t="s">
        <v>354</v>
      </c>
      <c r="AQ5" s="997"/>
      <c r="AR5" s="997"/>
      <c r="AS5" s="997"/>
      <c r="AT5" s="998"/>
      <c r="AU5" s="996" t="s">
        <v>355</v>
      </c>
      <c r="AV5" s="997"/>
      <c r="AW5" s="997"/>
      <c r="AX5" s="997"/>
      <c r="AY5" s="1012"/>
      <c r="AZ5" s="207"/>
      <c r="BA5" s="207"/>
      <c r="BB5" s="207"/>
      <c r="BC5" s="207"/>
      <c r="BD5" s="207"/>
      <c r="BE5" s="208"/>
      <c r="BF5" s="208"/>
      <c r="BG5" s="208"/>
      <c r="BH5" s="208"/>
      <c r="BI5" s="208"/>
      <c r="BJ5" s="208"/>
      <c r="BK5" s="208"/>
      <c r="BL5" s="208"/>
      <c r="BM5" s="208"/>
      <c r="BN5" s="208"/>
      <c r="BO5" s="208"/>
      <c r="BP5" s="208"/>
      <c r="BQ5" s="990" t="s">
        <v>356</v>
      </c>
      <c r="BR5" s="991"/>
      <c r="BS5" s="991"/>
      <c r="BT5" s="991"/>
      <c r="BU5" s="991"/>
      <c r="BV5" s="991"/>
      <c r="BW5" s="991"/>
      <c r="BX5" s="991"/>
      <c r="BY5" s="991"/>
      <c r="BZ5" s="991"/>
      <c r="CA5" s="991"/>
      <c r="CB5" s="991"/>
      <c r="CC5" s="991"/>
      <c r="CD5" s="991"/>
      <c r="CE5" s="991"/>
      <c r="CF5" s="991"/>
      <c r="CG5" s="992"/>
      <c r="CH5" s="996" t="s">
        <v>357</v>
      </c>
      <c r="CI5" s="997"/>
      <c r="CJ5" s="997"/>
      <c r="CK5" s="997"/>
      <c r="CL5" s="998"/>
      <c r="CM5" s="996" t="s">
        <v>358</v>
      </c>
      <c r="CN5" s="997"/>
      <c r="CO5" s="997"/>
      <c r="CP5" s="997"/>
      <c r="CQ5" s="998"/>
      <c r="CR5" s="996" t="s">
        <v>359</v>
      </c>
      <c r="CS5" s="997"/>
      <c r="CT5" s="997"/>
      <c r="CU5" s="997"/>
      <c r="CV5" s="998"/>
      <c r="CW5" s="996" t="s">
        <v>360</v>
      </c>
      <c r="CX5" s="997"/>
      <c r="CY5" s="997"/>
      <c r="CZ5" s="997"/>
      <c r="DA5" s="998"/>
      <c r="DB5" s="996" t="s">
        <v>361</v>
      </c>
      <c r="DC5" s="997"/>
      <c r="DD5" s="997"/>
      <c r="DE5" s="997"/>
      <c r="DF5" s="998"/>
      <c r="DG5" s="1092" t="s">
        <v>362</v>
      </c>
      <c r="DH5" s="1093"/>
      <c r="DI5" s="1093"/>
      <c r="DJ5" s="1093"/>
      <c r="DK5" s="1094"/>
      <c r="DL5" s="1092" t="s">
        <v>363</v>
      </c>
      <c r="DM5" s="1093"/>
      <c r="DN5" s="1093"/>
      <c r="DO5" s="1093"/>
      <c r="DP5" s="1094"/>
      <c r="DQ5" s="996" t="s">
        <v>364</v>
      </c>
      <c r="DR5" s="997"/>
      <c r="DS5" s="997"/>
      <c r="DT5" s="997"/>
      <c r="DU5" s="998"/>
      <c r="DV5" s="996" t="s">
        <v>355</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8"/>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5"/>
      <c r="DH6" s="1096"/>
      <c r="DI6" s="1096"/>
      <c r="DJ6" s="1096"/>
      <c r="DK6" s="1097"/>
      <c r="DL6" s="1095"/>
      <c r="DM6" s="1096"/>
      <c r="DN6" s="1096"/>
      <c r="DO6" s="1096"/>
      <c r="DP6" s="1097"/>
      <c r="DQ6" s="999"/>
      <c r="DR6" s="1000"/>
      <c r="DS6" s="1000"/>
      <c r="DT6" s="1000"/>
      <c r="DU6" s="1001"/>
      <c r="DV6" s="999"/>
      <c r="DW6" s="1000"/>
      <c r="DX6" s="1000"/>
      <c r="DY6" s="1000"/>
      <c r="DZ6" s="1013"/>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14481</v>
      </c>
      <c r="R7" s="1099"/>
      <c r="S7" s="1099"/>
      <c r="T7" s="1099"/>
      <c r="U7" s="1099"/>
      <c r="V7" s="1099">
        <v>14108</v>
      </c>
      <c r="W7" s="1099"/>
      <c r="X7" s="1099"/>
      <c r="Y7" s="1099"/>
      <c r="Z7" s="1099"/>
      <c r="AA7" s="1099">
        <v>373</v>
      </c>
      <c r="AB7" s="1099"/>
      <c r="AC7" s="1099"/>
      <c r="AD7" s="1099"/>
      <c r="AE7" s="1100"/>
      <c r="AF7" s="1101">
        <v>252</v>
      </c>
      <c r="AG7" s="1102"/>
      <c r="AH7" s="1102"/>
      <c r="AI7" s="1102"/>
      <c r="AJ7" s="1103"/>
      <c r="AK7" s="1085">
        <v>74</v>
      </c>
      <c r="AL7" s="1086"/>
      <c r="AM7" s="1086"/>
      <c r="AN7" s="1086"/>
      <c r="AO7" s="1086"/>
      <c r="AP7" s="1086">
        <v>18339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548</v>
      </c>
      <c r="BT7" s="1090"/>
      <c r="BU7" s="1090"/>
      <c r="BV7" s="1090"/>
      <c r="BW7" s="1090"/>
      <c r="BX7" s="1090"/>
      <c r="BY7" s="1090"/>
      <c r="BZ7" s="1090"/>
      <c r="CA7" s="1090"/>
      <c r="CB7" s="1090"/>
      <c r="CC7" s="1090"/>
      <c r="CD7" s="1090"/>
      <c r="CE7" s="1090"/>
      <c r="CF7" s="1090"/>
      <c r="CG7" s="1091"/>
      <c r="CH7" s="1082" t="s">
        <v>552</v>
      </c>
      <c r="CI7" s="1083"/>
      <c r="CJ7" s="1083"/>
      <c r="CK7" s="1083"/>
      <c r="CL7" s="1084"/>
      <c r="CM7" s="1082">
        <v>55</v>
      </c>
      <c r="CN7" s="1083"/>
      <c r="CO7" s="1083"/>
      <c r="CP7" s="1083"/>
      <c r="CQ7" s="1084"/>
      <c r="CR7" s="1082">
        <v>9</v>
      </c>
      <c r="CS7" s="1083"/>
      <c r="CT7" s="1083"/>
      <c r="CU7" s="1083"/>
      <c r="CV7" s="1084"/>
      <c r="CW7" s="1082" t="s">
        <v>552</v>
      </c>
      <c r="CX7" s="1083"/>
      <c r="CY7" s="1083"/>
      <c r="CZ7" s="1083"/>
      <c r="DA7" s="1084"/>
      <c r="DB7" s="1082" t="s">
        <v>552</v>
      </c>
      <c r="DC7" s="1083"/>
      <c r="DD7" s="1083"/>
      <c r="DE7" s="1083"/>
      <c r="DF7" s="1084"/>
      <c r="DG7" s="1082" t="s">
        <v>552</v>
      </c>
      <c r="DH7" s="1083"/>
      <c r="DI7" s="1083"/>
      <c r="DJ7" s="1083"/>
      <c r="DK7" s="1084"/>
      <c r="DL7" s="1082" t="s">
        <v>552</v>
      </c>
      <c r="DM7" s="1083"/>
      <c r="DN7" s="1083"/>
      <c r="DO7" s="1083"/>
      <c r="DP7" s="1084"/>
      <c r="DQ7" s="1082" t="s">
        <v>552</v>
      </c>
      <c r="DR7" s="1083"/>
      <c r="DS7" s="1083"/>
      <c r="DT7" s="1083"/>
      <c r="DU7" s="1084"/>
      <c r="DV7" s="1109"/>
      <c r="DW7" s="1110"/>
      <c r="DX7" s="1110"/>
      <c r="DY7" s="1110"/>
      <c r="DZ7" s="1111"/>
      <c r="EA7" s="205"/>
    </row>
    <row r="8" spans="1:131" s="206" customFormat="1" ht="26.25" customHeight="1">
      <c r="A8" s="212">
        <v>2</v>
      </c>
      <c r="B8" s="1032" t="s">
        <v>366</v>
      </c>
      <c r="C8" s="1033"/>
      <c r="D8" s="1033"/>
      <c r="E8" s="1033"/>
      <c r="F8" s="1033"/>
      <c r="G8" s="1033"/>
      <c r="H8" s="1033"/>
      <c r="I8" s="1033"/>
      <c r="J8" s="1033"/>
      <c r="K8" s="1033"/>
      <c r="L8" s="1033"/>
      <c r="M8" s="1033"/>
      <c r="N8" s="1033"/>
      <c r="O8" s="1033"/>
      <c r="P8" s="1034"/>
      <c r="Q8" s="1038">
        <v>30</v>
      </c>
      <c r="R8" s="1039"/>
      <c r="S8" s="1039"/>
      <c r="T8" s="1039"/>
      <c r="U8" s="1039"/>
      <c r="V8" s="1039">
        <v>30</v>
      </c>
      <c r="W8" s="1039"/>
      <c r="X8" s="1039"/>
      <c r="Y8" s="1039"/>
      <c r="Z8" s="1039"/>
      <c r="AA8" s="1039" t="s">
        <v>551</v>
      </c>
      <c r="AB8" s="1039"/>
      <c r="AC8" s="1039"/>
      <c r="AD8" s="1039"/>
      <c r="AE8" s="1040"/>
      <c r="AF8" s="1014" t="s">
        <v>113</v>
      </c>
      <c r="AG8" s="1015"/>
      <c r="AH8" s="1015"/>
      <c r="AI8" s="1015"/>
      <c r="AJ8" s="1016"/>
      <c r="AK8" s="1080">
        <v>4</v>
      </c>
      <c r="AL8" s="1081"/>
      <c r="AM8" s="1081"/>
      <c r="AN8" s="1081"/>
      <c r="AO8" s="1081"/>
      <c r="AP8" s="1081" t="s">
        <v>551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9" t="s">
        <v>549</v>
      </c>
      <c r="BT8" s="1010"/>
      <c r="BU8" s="1010"/>
      <c r="BV8" s="1010"/>
      <c r="BW8" s="1010"/>
      <c r="BX8" s="1010"/>
      <c r="BY8" s="1010"/>
      <c r="BZ8" s="1010"/>
      <c r="CA8" s="1010"/>
      <c r="CB8" s="1010"/>
      <c r="CC8" s="1010"/>
      <c r="CD8" s="1010"/>
      <c r="CE8" s="1010"/>
      <c r="CF8" s="1010"/>
      <c r="CG8" s="1011"/>
      <c r="CH8" s="984">
        <v>0</v>
      </c>
      <c r="CI8" s="985"/>
      <c r="CJ8" s="985"/>
      <c r="CK8" s="985"/>
      <c r="CL8" s="986"/>
      <c r="CM8" s="984">
        <v>2</v>
      </c>
      <c r="CN8" s="985"/>
      <c r="CO8" s="985"/>
      <c r="CP8" s="985"/>
      <c r="CQ8" s="986"/>
      <c r="CR8" s="984">
        <v>5</v>
      </c>
      <c r="CS8" s="985"/>
      <c r="CT8" s="985"/>
      <c r="CU8" s="985"/>
      <c r="CV8" s="986"/>
      <c r="CW8" s="984" t="s">
        <v>552</v>
      </c>
      <c r="CX8" s="985"/>
      <c r="CY8" s="985"/>
      <c r="CZ8" s="985"/>
      <c r="DA8" s="986"/>
      <c r="DB8" s="984" t="s">
        <v>552</v>
      </c>
      <c r="DC8" s="985"/>
      <c r="DD8" s="985"/>
      <c r="DE8" s="985"/>
      <c r="DF8" s="986"/>
      <c r="DG8" s="984" t="s">
        <v>552</v>
      </c>
      <c r="DH8" s="985"/>
      <c r="DI8" s="985"/>
      <c r="DJ8" s="985"/>
      <c r="DK8" s="986"/>
      <c r="DL8" s="984" t="s">
        <v>552</v>
      </c>
      <c r="DM8" s="985"/>
      <c r="DN8" s="985"/>
      <c r="DO8" s="985"/>
      <c r="DP8" s="986"/>
      <c r="DQ8" s="984" t="s">
        <v>552</v>
      </c>
      <c r="DR8" s="985"/>
      <c r="DS8" s="985"/>
      <c r="DT8" s="985"/>
      <c r="DU8" s="986"/>
      <c r="DV8" s="987"/>
      <c r="DW8" s="988"/>
      <c r="DX8" s="988"/>
      <c r="DY8" s="988"/>
      <c r="DZ8" s="989"/>
      <c r="EA8" s="205"/>
    </row>
    <row r="9" spans="1:131" s="206" customFormat="1" ht="26.25" customHeight="1">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9" t="s">
        <v>550</v>
      </c>
      <c r="BT9" s="1010"/>
      <c r="BU9" s="1010"/>
      <c r="BV9" s="1010"/>
      <c r="BW9" s="1010"/>
      <c r="BX9" s="1010"/>
      <c r="BY9" s="1010"/>
      <c r="BZ9" s="1010"/>
      <c r="CA9" s="1010"/>
      <c r="CB9" s="1010"/>
      <c r="CC9" s="1010"/>
      <c r="CD9" s="1010"/>
      <c r="CE9" s="1010"/>
      <c r="CF9" s="1010"/>
      <c r="CG9" s="1011"/>
      <c r="CH9" s="984">
        <v>3</v>
      </c>
      <c r="CI9" s="985"/>
      <c r="CJ9" s="985"/>
      <c r="CK9" s="985"/>
      <c r="CL9" s="986"/>
      <c r="CM9" s="984">
        <v>43</v>
      </c>
      <c r="CN9" s="985"/>
      <c r="CO9" s="985"/>
      <c r="CP9" s="985"/>
      <c r="CQ9" s="986"/>
      <c r="CR9" s="984">
        <v>20</v>
      </c>
      <c r="CS9" s="985"/>
      <c r="CT9" s="985"/>
      <c r="CU9" s="985"/>
      <c r="CV9" s="986"/>
      <c r="CW9" s="984">
        <v>1</v>
      </c>
      <c r="CX9" s="985"/>
      <c r="CY9" s="985"/>
      <c r="CZ9" s="985"/>
      <c r="DA9" s="986"/>
      <c r="DB9" s="984" t="s">
        <v>552</v>
      </c>
      <c r="DC9" s="985"/>
      <c r="DD9" s="985"/>
      <c r="DE9" s="985"/>
      <c r="DF9" s="986"/>
      <c r="DG9" s="984" t="s">
        <v>552</v>
      </c>
      <c r="DH9" s="985"/>
      <c r="DI9" s="985"/>
      <c r="DJ9" s="985"/>
      <c r="DK9" s="986"/>
      <c r="DL9" s="984" t="s">
        <v>552</v>
      </c>
      <c r="DM9" s="985"/>
      <c r="DN9" s="985"/>
      <c r="DO9" s="985"/>
      <c r="DP9" s="986"/>
      <c r="DQ9" s="984" t="s">
        <v>552</v>
      </c>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14"/>
      <c r="AG22" s="1015"/>
      <c r="AH22" s="1015"/>
      <c r="AI22" s="1015"/>
      <c r="AJ22" s="1016"/>
      <c r="AK22" s="1071"/>
      <c r="AL22" s="1072"/>
      <c r="AM22" s="1072"/>
      <c r="AN22" s="1072"/>
      <c r="AO22" s="1072"/>
      <c r="AP22" s="1072"/>
      <c r="AQ22" s="1072"/>
      <c r="AR22" s="1072"/>
      <c r="AS22" s="1072"/>
      <c r="AT22" s="1072"/>
      <c r="AU22" s="1073"/>
      <c r="AV22" s="1073"/>
      <c r="AW22" s="1073"/>
      <c r="AX22" s="1073"/>
      <c r="AY22" s="1074"/>
      <c r="AZ22" s="1030" t="s">
        <v>367</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14511</v>
      </c>
      <c r="R23" s="1063"/>
      <c r="S23" s="1063"/>
      <c r="T23" s="1063"/>
      <c r="U23" s="1063"/>
      <c r="V23" s="1063">
        <v>14138</v>
      </c>
      <c r="W23" s="1063"/>
      <c r="X23" s="1063"/>
      <c r="Y23" s="1063"/>
      <c r="Z23" s="1063"/>
      <c r="AA23" s="1063">
        <v>373</v>
      </c>
      <c r="AB23" s="1063"/>
      <c r="AC23" s="1063"/>
      <c r="AD23" s="1063"/>
      <c r="AE23" s="1064"/>
      <c r="AF23" s="1065">
        <v>252</v>
      </c>
      <c r="AG23" s="1063"/>
      <c r="AH23" s="1063"/>
      <c r="AI23" s="1063"/>
      <c r="AJ23" s="1066"/>
      <c r="AK23" s="1067"/>
      <c r="AL23" s="1068"/>
      <c r="AM23" s="1068"/>
      <c r="AN23" s="1068"/>
      <c r="AO23" s="1068"/>
      <c r="AP23" s="1063">
        <v>18339</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348</v>
      </c>
      <c r="B26" s="991"/>
      <c r="C26" s="991"/>
      <c r="D26" s="991"/>
      <c r="E26" s="991"/>
      <c r="F26" s="991"/>
      <c r="G26" s="991"/>
      <c r="H26" s="991"/>
      <c r="I26" s="991"/>
      <c r="J26" s="991"/>
      <c r="K26" s="991"/>
      <c r="L26" s="991"/>
      <c r="M26" s="991"/>
      <c r="N26" s="991"/>
      <c r="O26" s="991"/>
      <c r="P26" s="992"/>
      <c r="Q26" s="996" t="s">
        <v>372</v>
      </c>
      <c r="R26" s="997"/>
      <c r="S26" s="997"/>
      <c r="T26" s="997"/>
      <c r="U26" s="998"/>
      <c r="V26" s="996" t="s">
        <v>373</v>
      </c>
      <c r="W26" s="997"/>
      <c r="X26" s="997"/>
      <c r="Y26" s="997"/>
      <c r="Z26" s="998"/>
      <c r="AA26" s="996" t="s">
        <v>374</v>
      </c>
      <c r="AB26" s="997"/>
      <c r="AC26" s="997"/>
      <c r="AD26" s="997"/>
      <c r="AE26" s="997"/>
      <c r="AF26" s="1053" t="s">
        <v>375</v>
      </c>
      <c r="AG26" s="1003"/>
      <c r="AH26" s="1003"/>
      <c r="AI26" s="1003"/>
      <c r="AJ26" s="1054"/>
      <c r="AK26" s="997" t="s">
        <v>376</v>
      </c>
      <c r="AL26" s="997"/>
      <c r="AM26" s="997"/>
      <c r="AN26" s="997"/>
      <c r="AO26" s="998"/>
      <c r="AP26" s="996" t="s">
        <v>377</v>
      </c>
      <c r="AQ26" s="997"/>
      <c r="AR26" s="997"/>
      <c r="AS26" s="997"/>
      <c r="AT26" s="998"/>
      <c r="AU26" s="996" t="s">
        <v>378</v>
      </c>
      <c r="AV26" s="997"/>
      <c r="AW26" s="997"/>
      <c r="AX26" s="997"/>
      <c r="AY26" s="998"/>
      <c r="AZ26" s="996" t="s">
        <v>379</v>
      </c>
      <c r="BA26" s="997"/>
      <c r="BB26" s="997"/>
      <c r="BC26" s="997"/>
      <c r="BD26" s="998"/>
      <c r="BE26" s="996" t="s">
        <v>355</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5"/>
      <c r="AG27" s="1006"/>
      <c r="AH27" s="1006"/>
      <c r="AI27" s="1006"/>
      <c r="AJ27" s="105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2891</v>
      </c>
      <c r="R28" s="1048"/>
      <c r="S28" s="1048"/>
      <c r="T28" s="1048"/>
      <c r="U28" s="1048"/>
      <c r="V28" s="1048">
        <v>2877</v>
      </c>
      <c r="W28" s="1048"/>
      <c r="X28" s="1048"/>
      <c r="Y28" s="1048"/>
      <c r="Z28" s="1048"/>
      <c r="AA28" s="1048">
        <v>14</v>
      </c>
      <c r="AB28" s="1048"/>
      <c r="AC28" s="1048"/>
      <c r="AD28" s="1048"/>
      <c r="AE28" s="1049"/>
      <c r="AF28" s="1050">
        <v>14</v>
      </c>
      <c r="AG28" s="1048"/>
      <c r="AH28" s="1048"/>
      <c r="AI28" s="1048"/>
      <c r="AJ28" s="1051"/>
      <c r="AK28" s="1052">
        <v>323</v>
      </c>
      <c r="AL28" s="1041"/>
      <c r="AM28" s="1041"/>
      <c r="AN28" s="1041"/>
      <c r="AO28" s="1041"/>
      <c r="AP28" s="1041">
        <v>26</v>
      </c>
      <c r="AQ28" s="1041"/>
      <c r="AR28" s="1041"/>
      <c r="AS28" s="1041"/>
      <c r="AT28" s="1041"/>
      <c r="AU28" s="1041">
        <v>4</v>
      </c>
      <c r="AV28" s="1041"/>
      <c r="AW28" s="1041"/>
      <c r="AX28" s="1041"/>
      <c r="AY28" s="1041"/>
      <c r="AZ28" s="983" t="s">
        <v>551</v>
      </c>
      <c r="BA28" s="983"/>
      <c r="BB28" s="983"/>
      <c r="BC28" s="983"/>
      <c r="BD28" s="983"/>
      <c r="BE28" s="1042"/>
      <c r="BF28" s="1042"/>
      <c r="BG28" s="1042"/>
      <c r="BH28" s="1042"/>
      <c r="BI28" s="1043"/>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381</v>
      </c>
      <c r="C29" s="1033"/>
      <c r="D29" s="1033"/>
      <c r="E29" s="1033"/>
      <c r="F29" s="1033"/>
      <c r="G29" s="1033"/>
      <c r="H29" s="1033"/>
      <c r="I29" s="1033"/>
      <c r="J29" s="1033"/>
      <c r="K29" s="1033"/>
      <c r="L29" s="1033"/>
      <c r="M29" s="1033"/>
      <c r="N29" s="1033"/>
      <c r="O29" s="1033"/>
      <c r="P29" s="1034"/>
      <c r="Q29" s="1038">
        <v>274</v>
      </c>
      <c r="R29" s="1039"/>
      <c r="S29" s="1039"/>
      <c r="T29" s="1039"/>
      <c r="U29" s="1039"/>
      <c r="V29" s="1039">
        <v>273</v>
      </c>
      <c r="W29" s="1039"/>
      <c r="X29" s="1039"/>
      <c r="Y29" s="1039"/>
      <c r="Z29" s="1039"/>
      <c r="AA29" s="1039">
        <v>1</v>
      </c>
      <c r="AB29" s="1039"/>
      <c r="AC29" s="1039"/>
      <c r="AD29" s="1039"/>
      <c r="AE29" s="1040"/>
      <c r="AF29" s="1014">
        <v>1</v>
      </c>
      <c r="AG29" s="1015"/>
      <c r="AH29" s="1015"/>
      <c r="AI29" s="1015"/>
      <c r="AJ29" s="1016"/>
      <c r="AK29" s="974">
        <v>73</v>
      </c>
      <c r="AL29" s="965"/>
      <c r="AM29" s="965"/>
      <c r="AN29" s="965"/>
      <c r="AO29" s="965"/>
      <c r="AP29" s="965" t="s">
        <v>551</v>
      </c>
      <c r="AQ29" s="965"/>
      <c r="AR29" s="965"/>
      <c r="AS29" s="965"/>
      <c r="AT29" s="965"/>
      <c r="AU29" s="965" t="s">
        <v>551</v>
      </c>
      <c r="AV29" s="965"/>
      <c r="AW29" s="965"/>
      <c r="AX29" s="965"/>
      <c r="AY29" s="965"/>
      <c r="AZ29" s="1037" t="s">
        <v>551</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382</v>
      </c>
      <c r="C30" s="1033"/>
      <c r="D30" s="1033"/>
      <c r="E30" s="1033"/>
      <c r="F30" s="1033"/>
      <c r="G30" s="1033"/>
      <c r="H30" s="1033"/>
      <c r="I30" s="1033"/>
      <c r="J30" s="1033"/>
      <c r="K30" s="1033"/>
      <c r="L30" s="1033"/>
      <c r="M30" s="1033"/>
      <c r="N30" s="1033"/>
      <c r="O30" s="1033"/>
      <c r="P30" s="1034"/>
      <c r="Q30" s="1038">
        <v>2128</v>
      </c>
      <c r="R30" s="1039"/>
      <c r="S30" s="1039"/>
      <c r="T30" s="1039"/>
      <c r="U30" s="1039"/>
      <c r="V30" s="1039">
        <v>2128</v>
      </c>
      <c r="W30" s="1039"/>
      <c r="X30" s="1039"/>
      <c r="Y30" s="1039"/>
      <c r="Z30" s="1039"/>
      <c r="AA30" s="1039">
        <v>0</v>
      </c>
      <c r="AB30" s="1039"/>
      <c r="AC30" s="1039"/>
      <c r="AD30" s="1039"/>
      <c r="AE30" s="1040"/>
      <c r="AF30" s="1014">
        <v>0</v>
      </c>
      <c r="AG30" s="1015"/>
      <c r="AH30" s="1015"/>
      <c r="AI30" s="1015"/>
      <c r="AJ30" s="1016"/>
      <c r="AK30" s="974">
        <v>345</v>
      </c>
      <c r="AL30" s="965"/>
      <c r="AM30" s="965"/>
      <c r="AN30" s="965"/>
      <c r="AO30" s="965"/>
      <c r="AP30" s="965" t="s">
        <v>551</v>
      </c>
      <c r="AQ30" s="965"/>
      <c r="AR30" s="965"/>
      <c r="AS30" s="965"/>
      <c r="AT30" s="965"/>
      <c r="AU30" s="965" t="s">
        <v>551</v>
      </c>
      <c r="AV30" s="965"/>
      <c r="AW30" s="965"/>
      <c r="AX30" s="965"/>
      <c r="AY30" s="965"/>
      <c r="AZ30" s="1037" t="s">
        <v>551</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383</v>
      </c>
      <c r="C31" s="1033"/>
      <c r="D31" s="1033"/>
      <c r="E31" s="1033"/>
      <c r="F31" s="1033"/>
      <c r="G31" s="1033"/>
      <c r="H31" s="1033"/>
      <c r="I31" s="1033"/>
      <c r="J31" s="1033"/>
      <c r="K31" s="1033"/>
      <c r="L31" s="1033"/>
      <c r="M31" s="1033"/>
      <c r="N31" s="1033"/>
      <c r="O31" s="1033"/>
      <c r="P31" s="1034"/>
      <c r="Q31" s="1038">
        <v>1227</v>
      </c>
      <c r="R31" s="1039"/>
      <c r="S31" s="1039"/>
      <c r="T31" s="1039"/>
      <c r="U31" s="1039"/>
      <c r="V31" s="1039">
        <v>1230</v>
      </c>
      <c r="W31" s="1039"/>
      <c r="X31" s="1039"/>
      <c r="Y31" s="1039"/>
      <c r="Z31" s="1039"/>
      <c r="AA31" s="1039">
        <v>-3</v>
      </c>
      <c r="AB31" s="1039"/>
      <c r="AC31" s="1039"/>
      <c r="AD31" s="1039"/>
      <c r="AE31" s="1040"/>
      <c r="AF31" s="1014">
        <v>134</v>
      </c>
      <c r="AG31" s="1015"/>
      <c r="AH31" s="1015"/>
      <c r="AI31" s="1015"/>
      <c r="AJ31" s="1016"/>
      <c r="AK31" s="974">
        <v>375</v>
      </c>
      <c r="AL31" s="965"/>
      <c r="AM31" s="965"/>
      <c r="AN31" s="965"/>
      <c r="AO31" s="965"/>
      <c r="AP31" s="965">
        <v>1075</v>
      </c>
      <c r="AQ31" s="965"/>
      <c r="AR31" s="965"/>
      <c r="AS31" s="965"/>
      <c r="AT31" s="965"/>
      <c r="AU31" s="965">
        <v>775</v>
      </c>
      <c r="AV31" s="965"/>
      <c r="AW31" s="965"/>
      <c r="AX31" s="965"/>
      <c r="AY31" s="965"/>
      <c r="AZ31" s="1037" t="s">
        <v>551</v>
      </c>
      <c r="BA31" s="1037"/>
      <c r="BB31" s="1037"/>
      <c r="BC31" s="1037"/>
      <c r="BD31" s="1037"/>
      <c r="BE31" s="1027" t="s">
        <v>384</v>
      </c>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385</v>
      </c>
      <c r="C32" s="1033"/>
      <c r="D32" s="1033"/>
      <c r="E32" s="1033"/>
      <c r="F32" s="1033"/>
      <c r="G32" s="1033"/>
      <c r="H32" s="1033"/>
      <c r="I32" s="1033"/>
      <c r="J32" s="1033"/>
      <c r="K32" s="1033"/>
      <c r="L32" s="1033"/>
      <c r="M32" s="1033"/>
      <c r="N32" s="1033"/>
      <c r="O32" s="1033"/>
      <c r="P32" s="1034"/>
      <c r="Q32" s="1038">
        <v>381</v>
      </c>
      <c r="R32" s="1039"/>
      <c r="S32" s="1039"/>
      <c r="T32" s="1039"/>
      <c r="U32" s="1039"/>
      <c r="V32" s="1039">
        <v>522</v>
      </c>
      <c r="W32" s="1039"/>
      <c r="X32" s="1039"/>
      <c r="Y32" s="1039"/>
      <c r="Z32" s="1039"/>
      <c r="AA32" s="1039">
        <v>-141</v>
      </c>
      <c r="AB32" s="1039"/>
      <c r="AC32" s="1039"/>
      <c r="AD32" s="1039"/>
      <c r="AE32" s="1040"/>
      <c r="AF32" s="1014">
        <v>300</v>
      </c>
      <c r="AG32" s="1015"/>
      <c r="AH32" s="1015"/>
      <c r="AI32" s="1015"/>
      <c r="AJ32" s="1016"/>
      <c r="AK32" s="974">
        <v>179</v>
      </c>
      <c r="AL32" s="965"/>
      <c r="AM32" s="965"/>
      <c r="AN32" s="965"/>
      <c r="AO32" s="965"/>
      <c r="AP32" s="965">
        <v>3271</v>
      </c>
      <c r="AQ32" s="965"/>
      <c r="AR32" s="965"/>
      <c r="AS32" s="965"/>
      <c r="AT32" s="965"/>
      <c r="AU32" s="965">
        <v>1119</v>
      </c>
      <c r="AV32" s="965"/>
      <c r="AW32" s="965"/>
      <c r="AX32" s="965"/>
      <c r="AY32" s="965"/>
      <c r="AZ32" s="1037" t="s">
        <v>551</v>
      </c>
      <c r="BA32" s="1037"/>
      <c r="BB32" s="1037"/>
      <c r="BC32" s="1037"/>
      <c r="BD32" s="1037"/>
      <c r="BE32" s="1027" t="s">
        <v>384</v>
      </c>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386</v>
      </c>
      <c r="C33" s="1033"/>
      <c r="D33" s="1033"/>
      <c r="E33" s="1033"/>
      <c r="F33" s="1033"/>
      <c r="G33" s="1033"/>
      <c r="H33" s="1033"/>
      <c r="I33" s="1033"/>
      <c r="J33" s="1033"/>
      <c r="K33" s="1033"/>
      <c r="L33" s="1033"/>
      <c r="M33" s="1033"/>
      <c r="N33" s="1033"/>
      <c r="O33" s="1033"/>
      <c r="P33" s="1034"/>
      <c r="Q33" s="1038">
        <v>1124</v>
      </c>
      <c r="R33" s="1039"/>
      <c r="S33" s="1039"/>
      <c r="T33" s="1039"/>
      <c r="U33" s="1039"/>
      <c r="V33" s="1039">
        <v>1194</v>
      </c>
      <c r="W33" s="1039"/>
      <c r="X33" s="1039"/>
      <c r="Y33" s="1039"/>
      <c r="Z33" s="1039"/>
      <c r="AA33" s="1039">
        <v>-70</v>
      </c>
      <c r="AB33" s="1039"/>
      <c r="AC33" s="1039"/>
      <c r="AD33" s="1039"/>
      <c r="AE33" s="1040"/>
      <c r="AF33" s="1014">
        <v>49</v>
      </c>
      <c r="AG33" s="1015"/>
      <c r="AH33" s="1015"/>
      <c r="AI33" s="1015"/>
      <c r="AJ33" s="1016"/>
      <c r="AK33" s="974">
        <v>903</v>
      </c>
      <c r="AL33" s="965"/>
      <c r="AM33" s="965"/>
      <c r="AN33" s="965"/>
      <c r="AO33" s="965"/>
      <c r="AP33" s="965">
        <v>16001</v>
      </c>
      <c r="AQ33" s="965"/>
      <c r="AR33" s="965"/>
      <c r="AS33" s="965"/>
      <c r="AT33" s="965"/>
      <c r="AU33" s="965">
        <v>13425</v>
      </c>
      <c r="AV33" s="965"/>
      <c r="AW33" s="965"/>
      <c r="AX33" s="965"/>
      <c r="AY33" s="965"/>
      <c r="AZ33" s="1037" t="s">
        <v>551</v>
      </c>
      <c r="BA33" s="1037"/>
      <c r="BB33" s="1037"/>
      <c r="BC33" s="1037"/>
      <c r="BD33" s="1037"/>
      <c r="BE33" s="1027" t="s">
        <v>384</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387</v>
      </c>
      <c r="C34" s="1033"/>
      <c r="D34" s="1033"/>
      <c r="E34" s="1033"/>
      <c r="F34" s="1033"/>
      <c r="G34" s="1033"/>
      <c r="H34" s="1033"/>
      <c r="I34" s="1033"/>
      <c r="J34" s="1033"/>
      <c r="K34" s="1033"/>
      <c r="L34" s="1033"/>
      <c r="M34" s="1033"/>
      <c r="N34" s="1033"/>
      <c r="O34" s="1033"/>
      <c r="P34" s="1034"/>
      <c r="Q34" s="1038">
        <v>1</v>
      </c>
      <c r="R34" s="1039"/>
      <c r="S34" s="1039"/>
      <c r="T34" s="1039"/>
      <c r="U34" s="1039"/>
      <c r="V34" s="1039">
        <v>1</v>
      </c>
      <c r="W34" s="1039"/>
      <c r="X34" s="1039"/>
      <c r="Y34" s="1039"/>
      <c r="Z34" s="1039"/>
      <c r="AA34" s="1039" t="s">
        <v>551</v>
      </c>
      <c r="AB34" s="1039"/>
      <c r="AC34" s="1039"/>
      <c r="AD34" s="1039"/>
      <c r="AE34" s="1040"/>
      <c r="AF34" s="1014" t="s">
        <v>113</v>
      </c>
      <c r="AG34" s="1015"/>
      <c r="AH34" s="1015"/>
      <c r="AI34" s="1015"/>
      <c r="AJ34" s="1016"/>
      <c r="AK34" s="974">
        <v>1</v>
      </c>
      <c r="AL34" s="965"/>
      <c r="AM34" s="965"/>
      <c r="AN34" s="965"/>
      <c r="AO34" s="965"/>
      <c r="AP34" s="965" t="s">
        <v>551</v>
      </c>
      <c r="AQ34" s="965"/>
      <c r="AR34" s="965"/>
      <c r="AS34" s="965"/>
      <c r="AT34" s="965"/>
      <c r="AU34" s="965" t="s">
        <v>551</v>
      </c>
      <c r="AV34" s="965"/>
      <c r="AW34" s="965"/>
      <c r="AX34" s="965"/>
      <c r="AY34" s="965"/>
      <c r="AZ34" s="1037" t="s">
        <v>551</v>
      </c>
      <c r="BA34" s="1037"/>
      <c r="BB34" s="1037"/>
      <c r="BC34" s="1037"/>
      <c r="BD34" s="1037"/>
      <c r="BE34" s="1027" t="s">
        <v>388</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t="s">
        <v>389</v>
      </c>
      <c r="C35" s="1033"/>
      <c r="D35" s="1033"/>
      <c r="E35" s="1033"/>
      <c r="F35" s="1033"/>
      <c r="G35" s="1033"/>
      <c r="H35" s="1033"/>
      <c r="I35" s="1033"/>
      <c r="J35" s="1033"/>
      <c r="K35" s="1033"/>
      <c r="L35" s="1033"/>
      <c r="M35" s="1033"/>
      <c r="N35" s="1033"/>
      <c r="O35" s="1033"/>
      <c r="P35" s="1034"/>
      <c r="Q35" s="1038">
        <v>24</v>
      </c>
      <c r="R35" s="1039"/>
      <c r="S35" s="1039"/>
      <c r="T35" s="1039"/>
      <c r="U35" s="1039"/>
      <c r="V35" s="1039">
        <v>24</v>
      </c>
      <c r="W35" s="1039"/>
      <c r="X35" s="1039"/>
      <c r="Y35" s="1039"/>
      <c r="Z35" s="1039"/>
      <c r="AA35" s="1039" t="s">
        <v>551</v>
      </c>
      <c r="AB35" s="1039"/>
      <c r="AC35" s="1039"/>
      <c r="AD35" s="1039"/>
      <c r="AE35" s="1040"/>
      <c r="AF35" s="1014" t="s">
        <v>113</v>
      </c>
      <c r="AG35" s="1015"/>
      <c r="AH35" s="1015"/>
      <c r="AI35" s="1015"/>
      <c r="AJ35" s="1016"/>
      <c r="AK35" s="974" t="s">
        <v>551</v>
      </c>
      <c r="AL35" s="965"/>
      <c r="AM35" s="965"/>
      <c r="AN35" s="965"/>
      <c r="AO35" s="965"/>
      <c r="AP35" s="965">
        <v>29</v>
      </c>
      <c r="AQ35" s="965"/>
      <c r="AR35" s="965"/>
      <c r="AS35" s="965"/>
      <c r="AT35" s="965"/>
      <c r="AU35" s="965">
        <v>0</v>
      </c>
      <c r="AV35" s="965"/>
      <c r="AW35" s="965"/>
      <c r="AX35" s="965"/>
      <c r="AY35" s="965"/>
      <c r="AZ35" s="1037" t="s">
        <v>551</v>
      </c>
      <c r="BA35" s="1037"/>
      <c r="BB35" s="1037"/>
      <c r="BC35" s="1037"/>
      <c r="BD35" s="1037"/>
      <c r="BE35" s="1027" t="s">
        <v>388</v>
      </c>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t="s">
        <v>390</v>
      </c>
      <c r="C36" s="1033"/>
      <c r="D36" s="1033"/>
      <c r="E36" s="1033"/>
      <c r="F36" s="1033"/>
      <c r="G36" s="1033"/>
      <c r="H36" s="1033"/>
      <c r="I36" s="1033"/>
      <c r="J36" s="1033"/>
      <c r="K36" s="1033"/>
      <c r="L36" s="1033"/>
      <c r="M36" s="1033"/>
      <c r="N36" s="1033"/>
      <c r="O36" s="1033"/>
      <c r="P36" s="1034"/>
      <c r="Q36" s="1038">
        <v>9</v>
      </c>
      <c r="R36" s="1039"/>
      <c r="S36" s="1039"/>
      <c r="T36" s="1039"/>
      <c r="U36" s="1039"/>
      <c r="V36" s="1039">
        <v>9</v>
      </c>
      <c r="W36" s="1039"/>
      <c r="X36" s="1039"/>
      <c r="Y36" s="1039"/>
      <c r="Z36" s="1039"/>
      <c r="AA36" s="1039" t="s">
        <v>551</v>
      </c>
      <c r="AB36" s="1039"/>
      <c r="AC36" s="1039"/>
      <c r="AD36" s="1039"/>
      <c r="AE36" s="1040"/>
      <c r="AF36" s="1014">
        <v>3</v>
      </c>
      <c r="AG36" s="1015"/>
      <c r="AH36" s="1015"/>
      <c r="AI36" s="1015"/>
      <c r="AJ36" s="1016"/>
      <c r="AK36" s="974">
        <v>8</v>
      </c>
      <c r="AL36" s="965"/>
      <c r="AM36" s="965"/>
      <c r="AN36" s="965"/>
      <c r="AO36" s="965"/>
      <c r="AP36" s="965">
        <v>2</v>
      </c>
      <c r="AQ36" s="965"/>
      <c r="AR36" s="965"/>
      <c r="AS36" s="965"/>
      <c r="AT36" s="965"/>
      <c r="AU36" s="965">
        <v>2</v>
      </c>
      <c r="AV36" s="965"/>
      <c r="AW36" s="965"/>
      <c r="AX36" s="965"/>
      <c r="AY36" s="965"/>
      <c r="AZ36" s="1037" t="s">
        <v>551</v>
      </c>
      <c r="BA36" s="1037"/>
      <c r="BB36" s="1037"/>
      <c r="BC36" s="1037"/>
      <c r="BD36" s="1037"/>
      <c r="BE36" s="1027" t="s">
        <v>388</v>
      </c>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4"/>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4"/>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391</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501</v>
      </c>
      <c r="AG63" s="953"/>
      <c r="AH63" s="953"/>
      <c r="AI63" s="953"/>
      <c r="AJ63" s="1025"/>
      <c r="AK63" s="1026"/>
      <c r="AL63" s="957"/>
      <c r="AM63" s="957"/>
      <c r="AN63" s="957"/>
      <c r="AO63" s="957"/>
      <c r="AP63" s="953">
        <v>20404</v>
      </c>
      <c r="AQ63" s="953"/>
      <c r="AR63" s="953"/>
      <c r="AS63" s="953"/>
      <c r="AT63" s="953"/>
      <c r="AU63" s="953">
        <v>15325</v>
      </c>
      <c r="AV63" s="953"/>
      <c r="AW63" s="953"/>
      <c r="AX63" s="953"/>
      <c r="AY63" s="953"/>
      <c r="AZ63" s="1020"/>
      <c r="BA63" s="1020"/>
      <c r="BB63" s="1020"/>
      <c r="BC63" s="1020"/>
      <c r="BD63" s="1020"/>
      <c r="BE63" s="954"/>
      <c r="BF63" s="954"/>
      <c r="BG63" s="954"/>
      <c r="BH63" s="954"/>
      <c r="BI63" s="955"/>
      <c r="BJ63" s="1021" t="s">
        <v>113</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394</v>
      </c>
      <c r="B66" s="991"/>
      <c r="C66" s="991"/>
      <c r="D66" s="991"/>
      <c r="E66" s="991"/>
      <c r="F66" s="991"/>
      <c r="G66" s="991"/>
      <c r="H66" s="991"/>
      <c r="I66" s="991"/>
      <c r="J66" s="991"/>
      <c r="K66" s="991"/>
      <c r="L66" s="991"/>
      <c r="M66" s="991"/>
      <c r="N66" s="991"/>
      <c r="O66" s="991"/>
      <c r="P66" s="992"/>
      <c r="Q66" s="996" t="s">
        <v>372</v>
      </c>
      <c r="R66" s="997"/>
      <c r="S66" s="997"/>
      <c r="T66" s="997"/>
      <c r="U66" s="998"/>
      <c r="V66" s="996" t="s">
        <v>373</v>
      </c>
      <c r="W66" s="997"/>
      <c r="X66" s="997"/>
      <c r="Y66" s="997"/>
      <c r="Z66" s="998"/>
      <c r="AA66" s="996" t="s">
        <v>374</v>
      </c>
      <c r="AB66" s="997"/>
      <c r="AC66" s="997"/>
      <c r="AD66" s="997"/>
      <c r="AE66" s="998"/>
      <c r="AF66" s="1002" t="s">
        <v>375</v>
      </c>
      <c r="AG66" s="1003"/>
      <c r="AH66" s="1003"/>
      <c r="AI66" s="1003"/>
      <c r="AJ66" s="1004"/>
      <c r="AK66" s="996" t="s">
        <v>376</v>
      </c>
      <c r="AL66" s="991"/>
      <c r="AM66" s="991"/>
      <c r="AN66" s="991"/>
      <c r="AO66" s="992"/>
      <c r="AP66" s="996" t="s">
        <v>377</v>
      </c>
      <c r="AQ66" s="997"/>
      <c r="AR66" s="997"/>
      <c r="AS66" s="997"/>
      <c r="AT66" s="998"/>
      <c r="AU66" s="996" t="s">
        <v>395</v>
      </c>
      <c r="AV66" s="997"/>
      <c r="AW66" s="997"/>
      <c r="AX66" s="997"/>
      <c r="AY66" s="998"/>
      <c r="AZ66" s="996" t="s">
        <v>355</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8807</v>
      </c>
      <c r="R68" s="976"/>
      <c r="S68" s="976"/>
      <c r="T68" s="976"/>
      <c r="U68" s="976"/>
      <c r="V68" s="976">
        <v>9439</v>
      </c>
      <c r="W68" s="976"/>
      <c r="X68" s="976"/>
      <c r="Y68" s="976"/>
      <c r="Z68" s="976"/>
      <c r="AA68" s="976">
        <v>-632</v>
      </c>
      <c r="AB68" s="976"/>
      <c r="AC68" s="976"/>
      <c r="AD68" s="976"/>
      <c r="AE68" s="976"/>
      <c r="AF68" s="976">
        <v>4937</v>
      </c>
      <c r="AG68" s="976"/>
      <c r="AH68" s="976"/>
      <c r="AI68" s="976"/>
      <c r="AJ68" s="976"/>
      <c r="AK68" s="983" t="s">
        <v>551</v>
      </c>
      <c r="AL68" s="983"/>
      <c r="AM68" s="983"/>
      <c r="AN68" s="983"/>
      <c r="AO68" s="983"/>
      <c r="AP68" s="976">
        <v>9199</v>
      </c>
      <c r="AQ68" s="976"/>
      <c r="AR68" s="976"/>
      <c r="AS68" s="976"/>
      <c r="AT68" s="976"/>
      <c r="AU68" s="976">
        <v>156</v>
      </c>
      <c r="AV68" s="976"/>
      <c r="AW68" s="976"/>
      <c r="AX68" s="976"/>
      <c r="AY68" s="976"/>
      <c r="AZ68" s="977" t="s">
        <v>553</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879</v>
      </c>
      <c r="R69" s="965"/>
      <c r="S69" s="965"/>
      <c r="T69" s="965"/>
      <c r="U69" s="965"/>
      <c r="V69" s="965">
        <v>876</v>
      </c>
      <c r="W69" s="965"/>
      <c r="X69" s="965"/>
      <c r="Y69" s="965"/>
      <c r="Z69" s="965"/>
      <c r="AA69" s="965">
        <v>3</v>
      </c>
      <c r="AB69" s="965"/>
      <c r="AC69" s="965"/>
      <c r="AD69" s="965"/>
      <c r="AE69" s="965"/>
      <c r="AF69" s="965">
        <v>3</v>
      </c>
      <c r="AG69" s="965"/>
      <c r="AH69" s="965"/>
      <c r="AI69" s="965"/>
      <c r="AJ69" s="965"/>
      <c r="AK69" s="974" t="s">
        <v>551</v>
      </c>
      <c r="AL69" s="965"/>
      <c r="AM69" s="965"/>
      <c r="AN69" s="965"/>
      <c r="AO69" s="965"/>
      <c r="AP69" s="974" t="s">
        <v>551</v>
      </c>
      <c r="AQ69" s="965"/>
      <c r="AR69" s="965"/>
      <c r="AS69" s="965"/>
      <c r="AT69" s="965"/>
      <c r="AU69" s="974" t="s">
        <v>551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878</v>
      </c>
      <c r="R70" s="965"/>
      <c r="S70" s="965"/>
      <c r="T70" s="965"/>
      <c r="U70" s="965"/>
      <c r="V70" s="965">
        <v>871</v>
      </c>
      <c r="W70" s="965"/>
      <c r="X70" s="965"/>
      <c r="Y70" s="965"/>
      <c r="Z70" s="965"/>
      <c r="AA70" s="965">
        <v>7</v>
      </c>
      <c r="AB70" s="965"/>
      <c r="AC70" s="965"/>
      <c r="AD70" s="965"/>
      <c r="AE70" s="965"/>
      <c r="AF70" s="965">
        <v>7</v>
      </c>
      <c r="AG70" s="965"/>
      <c r="AH70" s="965"/>
      <c r="AI70" s="965"/>
      <c r="AJ70" s="965"/>
      <c r="AK70" s="974" t="s">
        <v>551</v>
      </c>
      <c r="AL70" s="965"/>
      <c r="AM70" s="965"/>
      <c r="AN70" s="965"/>
      <c r="AO70" s="965"/>
      <c r="AP70" s="965">
        <v>17</v>
      </c>
      <c r="AQ70" s="965"/>
      <c r="AR70" s="965"/>
      <c r="AS70" s="965"/>
      <c r="AT70" s="965"/>
      <c r="AU70" s="965">
        <v>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189</v>
      </c>
      <c r="R71" s="965"/>
      <c r="S71" s="965"/>
      <c r="T71" s="965"/>
      <c r="U71" s="965"/>
      <c r="V71" s="965">
        <v>188</v>
      </c>
      <c r="W71" s="965"/>
      <c r="X71" s="965"/>
      <c r="Y71" s="965"/>
      <c r="Z71" s="965"/>
      <c r="AA71" s="965">
        <v>1</v>
      </c>
      <c r="AB71" s="965"/>
      <c r="AC71" s="965"/>
      <c r="AD71" s="965"/>
      <c r="AE71" s="965"/>
      <c r="AF71" s="965">
        <v>77</v>
      </c>
      <c r="AG71" s="965"/>
      <c r="AH71" s="965"/>
      <c r="AI71" s="965"/>
      <c r="AJ71" s="965"/>
      <c r="AK71" s="974" t="s">
        <v>551</v>
      </c>
      <c r="AL71" s="965"/>
      <c r="AM71" s="965"/>
      <c r="AN71" s="965"/>
      <c r="AO71" s="965"/>
      <c r="AP71" s="974" t="s">
        <v>551</v>
      </c>
      <c r="AQ71" s="965"/>
      <c r="AR71" s="965"/>
      <c r="AS71" s="965"/>
      <c r="AT71" s="965"/>
      <c r="AU71" s="974" t="s">
        <v>551</v>
      </c>
      <c r="AV71" s="965"/>
      <c r="AW71" s="965"/>
      <c r="AX71" s="965"/>
      <c r="AY71" s="965"/>
      <c r="AZ71" s="966" t="s">
        <v>553</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158</v>
      </c>
      <c r="R72" s="965"/>
      <c r="S72" s="965"/>
      <c r="T72" s="965"/>
      <c r="U72" s="965"/>
      <c r="V72" s="965">
        <v>153</v>
      </c>
      <c r="W72" s="965"/>
      <c r="X72" s="965"/>
      <c r="Y72" s="965"/>
      <c r="Z72" s="965"/>
      <c r="AA72" s="965">
        <v>5</v>
      </c>
      <c r="AB72" s="965"/>
      <c r="AC72" s="965"/>
      <c r="AD72" s="965"/>
      <c r="AE72" s="965"/>
      <c r="AF72" s="965">
        <v>5</v>
      </c>
      <c r="AG72" s="965"/>
      <c r="AH72" s="965"/>
      <c r="AI72" s="965"/>
      <c r="AJ72" s="965"/>
      <c r="AK72" s="974" t="s">
        <v>551</v>
      </c>
      <c r="AL72" s="965"/>
      <c r="AM72" s="965"/>
      <c r="AN72" s="965"/>
      <c r="AO72" s="965"/>
      <c r="AP72" s="974" t="s">
        <v>551</v>
      </c>
      <c r="AQ72" s="965"/>
      <c r="AR72" s="965"/>
      <c r="AS72" s="965"/>
      <c r="AT72" s="965"/>
      <c r="AU72" s="974" t="s">
        <v>551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19284</v>
      </c>
      <c r="R73" s="965"/>
      <c r="S73" s="965"/>
      <c r="T73" s="965"/>
      <c r="U73" s="965"/>
      <c r="V73" s="965">
        <v>19130</v>
      </c>
      <c r="W73" s="965"/>
      <c r="X73" s="965"/>
      <c r="Y73" s="965"/>
      <c r="Z73" s="965"/>
      <c r="AA73" s="965">
        <v>154</v>
      </c>
      <c r="AB73" s="965"/>
      <c r="AC73" s="965"/>
      <c r="AD73" s="965"/>
      <c r="AE73" s="965"/>
      <c r="AF73" s="965">
        <v>154</v>
      </c>
      <c r="AG73" s="965"/>
      <c r="AH73" s="965"/>
      <c r="AI73" s="965"/>
      <c r="AJ73" s="965"/>
      <c r="AK73" s="974">
        <v>400</v>
      </c>
      <c r="AL73" s="965"/>
      <c r="AM73" s="965"/>
      <c r="AN73" s="965"/>
      <c r="AO73" s="965"/>
      <c r="AP73" s="974" t="s">
        <v>551</v>
      </c>
      <c r="AQ73" s="965"/>
      <c r="AR73" s="965"/>
      <c r="AS73" s="965"/>
      <c r="AT73" s="965"/>
      <c r="AU73" s="974" t="s">
        <v>551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19</v>
      </c>
      <c r="R74" s="965"/>
      <c r="S74" s="965"/>
      <c r="T74" s="965"/>
      <c r="U74" s="965"/>
      <c r="V74" s="965">
        <v>18</v>
      </c>
      <c r="W74" s="965"/>
      <c r="X74" s="965"/>
      <c r="Y74" s="965"/>
      <c r="Z74" s="965"/>
      <c r="AA74" s="965">
        <v>1</v>
      </c>
      <c r="AB74" s="965"/>
      <c r="AC74" s="965"/>
      <c r="AD74" s="965"/>
      <c r="AE74" s="965"/>
      <c r="AF74" s="965">
        <v>1</v>
      </c>
      <c r="AG74" s="965"/>
      <c r="AH74" s="965"/>
      <c r="AI74" s="965"/>
      <c r="AJ74" s="965"/>
      <c r="AK74" s="965">
        <v>1</v>
      </c>
      <c r="AL74" s="965"/>
      <c r="AM74" s="965"/>
      <c r="AN74" s="965"/>
      <c r="AO74" s="965"/>
      <c r="AP74" s="974" t="s">
        <v>551</v>
      </c>
      <c r="AQ74" s="965"/>
      <c r="AR74" s="965"/>
      <c r="AS74" s="965"/>
      <c r="AT74" s="965"/>
      <c r="AU74" s="974" t="s">
        <v>551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123</v>
      </c>
      <c r="R75" s="973"/>
      <c r="S75" s="973"/>
      <c r="T75" s="973"/>
      <c r="U75" s="974"/>
      <c r="V75" s="975">
        <v>120</v>
      </c>
      <c r="W75" s="973"/>
      <c r="X75" s="973"/>
      <c r="Y75" s="973"/>
      <c r="Z75" s="974"/>
      <c r="AA75" s="975">
        <v>3</v>
      </c>
      <c r="AB75" s="973"/>
      <c r="AC75" s="973"/>
      <c r="AD75" s="973"/>
      <c r="AE75" s="974"/>
      <c r="AF75" s="975">
        <v>3</v>
      </c>
      <c r="AG75" s="973"/>
      <c r="AH75" s="973"/>
      <c r="AI75" s="973"/>
      <c r="AJ75" s="974"/>
      <c r="AK75" s="975">
        <v>39</v>
      </c>
      <c r="AL75" s="973"/>
      <c r="AM75" s="973"/>
      <c r="AN75" s="973"/>
      <c r="AO75" s="974"/>
      <c r="AP75" s="974" t="s">
        <v>551</v>
      </c>
      <c r="AQ75" s="965"/>
      <c r="AR75" s="965"/>
      <c r="AS75" s="965"/>
      <c r="AT75" s="965"/>
      <c r="AU75" s="974" t="s">
        <v>551</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546</v>
      </c>
      <c r="C76" s="969"/>
      <c r="D76" s="969"/>
      <c r="E76" s="969"/>
      <c r="F76" s="969"/>
      <c r="G76" s="969"/>
      <c r="H76" s="969"/>
      <c r="I76" s="969"/>
      <c r="J76" s="969"/>
      <c r="K76" s="969"/>
      <c r="L76" s="969"/>
      <c r="M76" s="969"/>
      <c r="N76" s="969"/>
      <c r="O76" s="969"/>
      <c r="P76" s="970"/>
      <c r="Q76" s="972">
        <v>465</v>
      </c>
      <c r="R76" s="973"/>
      <c r="S76" s="973"/>
      <c r="T76" s="973"/>
      <c r="U76" s="974"/>
      <c r="V76" s="975">
        <v>368</v>
      </c>
      <c r="W76" s="973"/>
      <c r="X76" s="973"/>
      <c r="Y76" s="973"/>
      <c r="Z76" s="974"/>
      <c r="AA76" s="975">
        <v>98</v>
      </c>
      <c r="AB76" s="973"/>
      <c r="AC76" s="973"/>
      <c r="AD76" s="973"/>
      <c r="AE76" s="974"/>
      <c r="AF76" s="975">
        <v>98</v>
      </c>
      <c r="AG76" s="973"/>
      <c r="AH76" s="973"/>
      <c r="AI76" s="973"/>
      <c r="AJ76" s="974"/>
      <c r="AK76" s="975">
        <v>171</v>
      </c>
      <c r="AL76" s="973"/>
      <c r="AM76" s="973"/>
      <c r="AN76" s="973"/>
      <c r="AO76" s="974"/>
      <c r="AP76" s="974" t="s">
        <v>551</v>
      </c>
      <c r="AQ76" s="965"/>
      <c r="AR76" s="965"/>
      <c r="AS76" s="965"/>
      <c r="AT76" s="965"/>
      <c r="AU76" s="974" t="s">
        <v>551</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547</v>
      </c>
      <c r="C77" s="969"/>
      <c r="D77" s="969"/>
      <c r="E77" s="969"/>
      <c r="F77" s="969"/>
      <c r="G77" s="969"/>
      <c r="H77" s="969"/>
      <c r="I77" s="969"/>
      <c r="J77" s="969"/>
      <c r="K77" s="969"/>
      <c r="L77" s="969"/>
      <c r="M77" s="969"/>
      <c r="N77" s="969"/>
      <c r="O77" s="969"/>
      <c r="P77" s="970"/>
      <c r="Q77" s="972">
        <v>633531</v>
      </c>
      <c r="R77" s="973"/>
      <c r="S77" s="973"/>
      <c r="T77" s="973"/>
      <c r="U77" s="974"/>
      <c r="V77" s="975">
        <v>615938</v>
      </c>
      <c r="W77" s="973"/>
      <c r="X77" s="973"/>
      <c r="Y77" s="973"/>
      <c r="Z77" s="974"/>
      <c r="AA77" s="975">
        <v>17593</v>
      </c>
      <c r="AB77" s="973"/>
      <c r="AC77" s="973"/>
      <c r="AD77" s="973"/>
      <c r="AE77" s="974"/>
      <c r="AF77" s="975">
        <v>17593</v>
      </c>
      <c r="AG77" s="973"/>
      <c r="AH77" s="973"/>
      <c r="AI77" s="973"/>
      <c r="AJ77" s="974"/>
      <c r="AK77" s="975">
        <v>7898</v>
      </c>
      <c r="AL77" s="973"/>
      <c r="AM77" s="973"/>
      <c r="AN77" s="973"/>
      <c r="AO77" s="974"/>
      <c r="AP77" s="974" t="s">
        <v>551</v>
      </c>
      <c r="AQ77" s="965"/>
      <c r="AR77" s="965"/>
      <c r="AS77" s="965"/>
      <c r="AT77" s="965"/>
      <c r="AU77" s="974" t="s">
        <v>551</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22878</v>
      </c>
      <c r="AG88" s="953"/>
      <c r="AH88" s="953"/>
      <c r="AI88" s="953"/>
      <c r="AJ88" s="953"/>
      <c r="AK88" s="957"/>
      <c r="AL88" s="957"/>
      <c r="AM88" s="957"/>
      <c r="AN88" s="957"/>
      <c r="AO88" s="957"/>
      <c r="AP88" s="953">
        <v>9216</v>
      </c>
      <c r="AQ88" s="953"/>
      <c r="AR88" s="953"/>
      <c r="AS88" s="953"/>
      <c r="AT88" s="953"/>
      <c r="AU88" s="953">
        <v>165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34</v>
      </c>
      <c r="CS102" s="945"/>
      <c r="CT102" s="945"/>
      <c r="CU102" s="945"/>
      <c r="CV102" s="946"/>
      <c r="CW102" s="944">
        <v>1</v>
      </c>
      <c r="CX102" s="945"/>
      <c r="CY102" s="945"/>
      <c r="CZ102" s="945"/>
      <c r="DA102" s="946"/>
      <c r="DB102" s="944" t="s">
        <v>552</v>
      </c>
      <c r="DC102" s="945"/>
      <c r="DD102" s="945"/>
      <c r="DE102" s="945"/>
      <c r="DF102" s="946"/>
      <c r="DG102" s="944" t="s">
        <v>552</v>
      </c>
      <c r="DH102" s="945"/>
      <c r="DI102" s="945"/>
      <c r="DJ102" s="945"/>
      <c r="DK102" s="946"/>
      <c r="DL102" s="944" t="s">
        <v>552</v>
      </c>
      <c r="DM102" s="945"/>
      <c r="DN102" s="945"/>
      <c r="DO102" s="945"/>
      <c r="DP102" s="946"/>
      <c r="DQ102" s="944" t="s">
        <v>552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2327722</v>
      </c>
      <c r="AB110" s="871"/>
      <c r="AC110" s="871"/>
      <c r="AD110" s="871"/>
      <c r="AE110" s="872"/>
      <c r="AF110" s="873">
        <v>2127827</v>
      </c>
      <c r="AG110" s="871"/>
      <c r="AH110" s="871"/>
      <c r="AI110" s="871"/>
      <c r="AJ110" s="872"/>
      <c r="AK110" s="873">
        <v>2020308</v>
      </c>
      <c r="AL110" s="871"/>
      <c r="AM110" s="871"/>
      <c r="AN110" s="871"/>
      <c r="AO110" s="872"/>
      <c r="AP110" s="874">
        <v>30.5</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17677122</v>
      </c>
      <c r="BR110" s="798"/>
      <c r="BS110" s="798"/>
      <c r="BT110" s="798"/>
      <c r="BU110" s="798"/>
      <c r="BV110" s="798">
        <v>17710153</v>
      </c>
      <c r="BW110" s="798"/>
      <c r="BX110" s="798"/>
      <c r="BY110" s="798"/>
      <c r="BZ110" s="798"/>
      <c r="CA110" s="798">
        <v>18338764</v>
      </c>
      <c r="CB110" s="798"/>
      <c r="CC110" s="798"/>
      <c r="CD110" s="798"/>
      <c r="CE110" s="798"/>
      <c r="CF110" s="859">
        <v>276.89999999999998</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57133</v>
      </c>
      <c r="BR111" s="769"/>
      <c r="BS111" s="769"/>
      <c r="BT111" s="769"/>
      <c r="BU111" s="769"/>
      <c r="BV111" s="769">
        <v>44036</v>
      </c>
      <c r="BW111" s="769"/>
      <c r="BX111" s="769"/>
      <c r="BY111" s="769"/>
      <c r="BZ111" s="769"/>
      <c r="CA111" s="769">
        <v>30933</v>
      </c>
      <c r="CB111" s="769"/>
      <c r="CC111" s="769"/>
      <c r="CD111" s="769"/>
      <c r="CE111" s="769"/>
      <c r="CF111" s="846">
        <v>0.5</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6667</v>
      </c>
      <c r="AB112" s="782"/>
      <c r="AC112" s="782"/>
      <c r="AD112" s="782"/>
      <c r="AE112" s="783"/>
      <c r="AF112" s="784">
        <v>6667</v>
      </c>
      <c r="AG112" s="782"/>
      <c r="AH112" s="782"/>
      <c r="AI112" s="782"/>
      <c r="AJ112" s="783"/>
      <c r="AK112" s="784">
        <v>6667</v>
      </c>
      <c r="AL112" s="782"/>
      <c r="AM112" s="782"/>
      <c r="AN112" s="782"/>
      <c r="AO112" s="783"/>
      <c r="AP112" s="752">
        <v>0.1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16685539</v>
      </c>
      <c r="BR112" s="769"/>
      <c r="BS112" s="769"/>
      <c r="BT112" s="769"/>
      <c r="BU112" s="769"/>
      <c r="BV112" s="769">
        <v>16587752</v>
      </c>
      <c r="BW112" s="769"/>
      <c r="BX112" s="769"/>
      <c r="BY112" s="769"/>
      <c r="BZ112" s="769"/>
      <c r="CA112" s="769">
        <v>15324961</v>
      </c>
      <c r="CB112" s="769"/>
      <c r="CC112" s="769"/>
      <c r="CD112" s="769"/>
      <c r="CE112" s="769"/>
      <c r="CF112" s="846">
        <v>231.4</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1159658</v>
      </c>
      <c r="AB113" s="907"/>
      <c r="AC113" s="907"/>
      <c r="AD113" s="907"/>
      <c r="AE113" s="908"/>
      <c r="AF113" s="909">
        <v>1130905</v>
      </c>
      <c r="AG113" s="907"/>
      <c r="AH113" s="907"/>
      <c r="AI113" s="907"/>
      <c r="AJ113" s="908"/>
      <c r="AK113" s="909">
        <v>942601</v>
      </c>
      <c r="AL113" s="907"/>
      <c r="AM113" s="907"/>
      <c r="AN113" s="907"/>
      <c r="AO113" s="908"/>
      <c r="AP113" s="910">
        <v>14.2</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314749</v>
      </c>
      <c r="BR113" s="769"/>
      <c r="BS113" s="769"/>
      <c r="BT113" s="769"/>
      <c r="BU113" s="769"/>
      <c r="BV113" s="769">
        <v>226496</v>
      </c>
      <c r="BW113" s="769"/>
      <c r="BX113" s="769"/>
      <c r="BY113" s="769"/>
      <c r="BZ113" s="769"/>
      <c r="CA113" s="769">
        <v>165861</v>
      </c>
      <c r="CB113" s="769"/>
      <c r="CC113" s="769"/>
      <c r="CD113" s="769"/>
      <c r="CE113" s="769"/>
      <c r="CF113" s="846">
        <v>2.5</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34445</v>
      </c>
      <c r="AB114" s="782"/>
      <c r="AC114" s="782"/>
      <c r="AD114" s="782"/>
      <c r="AE114" s="783"/>
      <c r="AF114" s="784">
        <v>17236</v>
      </c>
      <c r="AG114" s="782"/>
      <c r="AH114" s="782"/>
      <c r="AI114" s="782"/>
      <c r="AJ114" s="783"/>
      <c r="AK114" s="784">
        <v>22515</v>
      </c>
      <c r="AL114" s="782"/>
      <c r="AM114" s="782"/>
      <c r="AN114" s="782"/>
      <c r="AO114" s="783"/>
      <c r="AP114" s="752">
        <v>0.3</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3141601</v>
      </c>
      <c r="BR114" s="769"/>
      <c r="BS114" s="769"/>
      <c r="BT114" s="769"/>
      <c r="BU114" s="769"/>
      <c r="BV114" s="769">
        <v>3034018</v>
      </c>
      <c r="BW114" s="769"/>
      <c r="BX114" s="769"/>
      <c r="BY114" s="769"/>
      <c r="BZ114" s="769"/>
      <c r="CA114" s="769">
        <v>2835777</v>
      </c>
      <c r="CB114" s="769"/>
      <c r="CC114" s="769"/>
      <c r="CD114" s="769"/>
      <c r="CE114" s="769"/>
      <c r="CF114" s="846">
        <v>42.8</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13988</v>
      </c>
      <c r="AB115" s="907"/>
      <c r="AC115" s="907"/>
      <c r="AD115" s="907"/>
      <c r="AE115" s="908"/>
      <c r="AF115" s="909">
        <v>13985</v>
      </c>
      <c r="AG115" s="907"/>
      <c r="AH115" s="907"/>
      <c r="AI115" s="907"/>
      <c r="AJ115" s="908"/>
      <c r="AK115" s="909">
        <v>13787</v>
      </c>
      <c r="AL115" s="907"/>
      <c r="AM115" s="907"/>
      <c r="AN115" s="907"/>
      <c r="AO115" s="908"/>
      <c r="AP115" s="910">
        <v>0.2</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213</v>
      </c>
      <c r="AB116" s="782"/>
      <c r="AC116" s="782"/>
      <c r="AD116" s="782"/>
      <c r="AE116" s="783"/>
      <c r="AF116" s="784">
        <v>278</v>
      </c>
      <c r="AG116" s="782"/>
      <c r="AH116" s="782"/>
      <c r="AI116" s="782"/>
      <c r="AJ116" s="783"/>
      <c r="AK116" s="784">
        <v>13</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50000</v>
      </c>
      <c r="DH116" s="782"/>
      <c r="DI116" s="782"/>
      <c r="DJ116" s="782"/>
      <c r="DK116" s="783"/>
      <c r="DL116" s="784">
        <v>37500</v>
      </c>
      <c r="DM116" s="782"/>
      <c r="DN116" s="782"/>
      <c r="DO116" s="782"/>
      <c r="DP116" s="783"/>
      <c r="DQ116" s="784">
        <v>25000</v>
      </c>
      <c r="DR116" s="782"/>
      <c r="DS116" s="782"/>
      <c r="DT116" s="782"/>
      <c r="DU116" s="783"/>
      <c r="DV116" s="752">
        <v>0.4</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3542693</v>
      </c>
      <c r="AB117" s="893"/>
      <c r="AC117" s="893"/>
      <c r="AD117" s="893"/>
      <c r="AE117" s="894"/>
      <c r="AF117" s="896">
        <v>3296898</v>
      </c>
      <c r="AG117" s="893"/>
      <c r="AH117" s="893"/>
      <c r="AI117" s="893"/>
      <c r="AJ117" s="894"/>
      <c r="AK117" s="896">
        <v>3005891</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37876144</v>
      </c>
      <c r="BR118" s="856"/>
      <c r="BS118" s="856"/>
      <c r="BT118" s="856"/>
      <c r="BU118" s="856"/>
      <c r="BV118" s="856">
        <v>37602455</v>
      </c>
      <c r="BW118" s="856"/>
      <c r="BX118" s="856"/>
      <c r="BY118" s="856"/>
      <c r="BZ118" s="856"/>
      <c r="CA118" s="856">
        <v>36696296</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2043085</v>
      </c>
      <c r="BR119" s="798"/>
      <c r="BS119" s="798"/>
      <c r="BT119" s="798"/>
      <c r="BU119" s="798"/>
      <c r="BV119" s="798">
        <v>2727389</v>
      </c>
      <c r="BW119" s="798"/>
      <c r="BX119" s="798"/>
      <c r="BY119" s="798"/>
      <c r="BZ119" s="798"/>
      <c r="CA119" s="798">
        <v>3418263</v>
      </c>
      <c r="CB119" s="798"/>
      <c r="CC119" s="798"/>
      <c r="CD119" s="798"/>
      <c r="CE119" s="798"/>
      <c r="CF119" s="859">
        <v>51.6</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7133</v>
      </c>
      <c r="DH119" s="715"/>
      <c r="DI119" s="715"/>
      <c r="DJ119" s="715"/>
      <c r="DK119" s="716"/>
      <c r="DL119" s="717">
        <v>6536</v>
      </c>
      <c r="DM119" s="715"/>
      <c r="DN119" s="715"/>
      <c r="DO119" s="715"/>
      <c r="DP119" s="716"/>
      <c r="DQ119" s="717">
        <v>5933</v>
      </c>
      <c r="DR119" s="715"/>
      <c r="DS119" s="715"/>
      <c r="DT119" s="715"/>
      <c r="DU119" s="716"/>
      <c r="DV119" s="805">
        <v>0.1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273426</v>
      </c>
      <c r="BR120" s="769"/>
      <c r="BS120" s="769"/>
      <c r="BT120" s="769"/>
      <c r="BU120" s="769"/>
      <c r="BV120" s="769">
        <v>198252</v>
      </c>
      <c r="BW120" s="769"/>
      <c r="BX120" s="769"/>
      <c r="BY120" s="769"/>
      <c r="BZ120" s="769"/>
      <c r="CA120" s="769">
        <v>171041</v>
      </c>
      <c r="CB120" s="769"/>
      <c r="CC120" s="769"/>
      <c r="CD120" s="769"/>
      <c r="CE120" s="769"/>
      <c r="CF120" s="846">
        <v>2.6</v>
      </c>
      <c r="CG120" s="847"/>
      <c r="CH120" s="847"/>
      <c r="CI120" s="847"/>
      <c r="CJ120" s="847"/>
      <c r="CK120" s="848" t="s">
        <v>440</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t="s">
        <v>113</v>
      </c>
      <c r="DH120" s="798"/>
      <c r="DI120" s="798"/>
      <c r="DJ120" s="798"/>
      <c r="DK120" s="798"/>
      <c r="DL120" s="798" t="s">
        <v>113</v>
      </c>
      <c r="DM120" s="798"/>
      <c r="DN120" s="798"/>
      <c r="DO120" s="798"/>
      <c r="DP120" s="798"/>
      <c r="DQ120" s="798">
        <v>13425256</v>
      </c>
      <c r="DR120" s="798"/>
      <c r="DS120" s="798"/>
      <c r="DT120" s="798"/>
      <c r="DU120" s="798"/>
      <c r="DV120" s="799">
        <v>202.7</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23558474</v>
      </c>
      <c r="BR121" s="856"/>
      <c r="BS121" s="856"/>
      <c r="BT121" s="856"/>
      <c r="BU121" s="856"/>
      <c r="BV121" s="856">
        <v>22884052</v>
      </c>
      <c r="BW121" s="856"/>
      <c r="BX121" s="856"/>
      <c r="BY121" s="856"/>
      <c r="BZ121" s="856"/>
      <c r="CA121" s="856">
        <v>22984796</v>
      </c>
      <c r="CB121" s="856"/>
      <c r="CC121" s="856"/>
      <c r="CD121" s="856"/>
      <c r="CE121" s="856"/>
      <c r="CF121" s="857">
        <v>347</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t="s">
        <v>113</v>
      </c>
      <c r="DH121" s="769"/>
      <c r="DI121" s="769"/>
      <c r="DJ121" s="769"/>
      <c r="DK121" s="769"/>
      <c r="DL121" s="769" t="s">
        <v>113</v>
      </c>
      <c r="DM121" s="769"/>
      <c r="DN121" s="769"/>
      <c r="DO121" s="769"/>
      <c r="DP121" s="769"/>
      <c r="DQ121" s="769">
        <v>1118847</v>
      </c>
      <c r="DR121" s="769"/>
      <c r="DS121" s="769"/>
      <c r="DT121" s="769"/>
      <c r="DU121" s="769"/>
      <c r="DV121" s="821">
        <v>16.899999999999999</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25874985</v>
      </c>
      <c r="BR122" s="838"/>
      <c r="BS122" s="838"/>
      <c r="BT122" s="838"/>
      <c r="BU122" s="838"/>
      <c r="BV122" s="838">
        <v>25809693</v>
      </c>
      <c r="BW122" s="838"/>
      <c r="BX122" s="838"/>
      <c r="BY122" s="838"/>
      <c r="BZ122" s="838"/>
      <c r="CA122" s="838">
        <v>26574100</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1134080</v>
      </c>
      <c r="DH122" s="769"/>
      <c r="DI122" s="769"/>
      <c r="DJ122" s="769"/>
      <c r="DK122" s="769"/>
      <c r="DL122" s="769">
        <v>993633</v>
      </c>
      <c r="DM122" s="769"/>
      <c r="DN122" s="769"/>
      <c r="DO122" s="769"/>
      <c r="DP122" s="769"/>
      <c r="DQ122" s="769">
        <v>774938</v>
      </c>
      <c r="DR122" s="769"/>
      <c r="DS122" s="769"/>
      <c r="DT122" s="769"/>
      <c r="DU122" s="769"/>
      <c r="DV122" s="821">
        <v>11.7</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13470</v>
      </c>
      <c r="AB123" s="782"/>
      <c r="AC123" s="782"/>
      <c r="AD123" s="782"/>
      <c r="AE123" s="783"/>
      <c r="AF123" s="784">
        <v>13275</v>
      </c>
      <c r="AG123" s="782"/>
      <c r="AH123" s="782"/>
      <c r="AI123" s="782"/>
      <c r="AJ123" s="783"/>
      <c r="AK123" s="784">
        <v>13082</v>
      </c>
      <c r="AL123" s="782"/>
      <c r="AM123" s="782"/>
      <c r="AN123" s="782"/>
      <c r="AO123" s="783"/>
      <c r="AP123" s="752">
        <v>0.2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182</v>
      </c>
      <c r="BR123" s="830"/>
      <c r="BS123" s="830"/>
      <c r="BT123" s="830"/>
      <c r="BU123" s="830"/>
      <c r="BV123" s="830">
        <v>179.5</v>
      </c>
      <c r="BW123" s="830"/>
      <c r="BX123" s="830"/>
      <c r="BY123" s="830"/>
      <c r="BZ123" s="830"/>
      <c r="CA123" s="830">
        <v>152.80000000000001</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8106</v>
      </c>
      <c r="DH123" s="782"/>
      <c r="DI123" s="782"/>
      <c r="DJ123" s="782"/>
      <c r="DK123" s="783"/>
      <c r="DL123" s="784">
        <v>3676</v>
      </c>
      <c r="DM123" s="782"/>
      <c r="DN123" s="782"/>
      <c r="DO123" s="782"/>
      <c r="DP123" s="783"/>
      <c r="DQ123" s="784">
        <v>2266</v>
      </c>
      <c r="DR123" s="782"/>
      <c r="DS123" s="782"/>
      <c r="DT123" s="782"/>
      <c r="DU123" s="783"/>
      <c r="DV123" s="752">
        <v>0</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15540868</v>
      </c>
      <c r="DH124" s="715"/>
      <c r="DI124" s="715"/>
      <c r="DJ124" s="715"/>
      <c r="DK124" s="716"/>
      <c r="DL124" s="717">
        <v>15587493</v>
      </c>
      <c r="DM124" s="715"/>
      <c r="DN124" s="715"/>
      <c r="DO124" s="715"/>
      <c r="DP124" s="716"/>
      <c r="DQ124" s="717">
        <v>261</v>
      </c>
      <c r="DR124" s="715"/>
      <c r="DS124" s="715"/>
      <c r="DT124" s="715"/>
      <c r="DU124" s="716"/>
      <c r="DV124" s="805">
        <v>0</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518</v>
      </c>
      <c r="AB126" s="782"/>
      <c r="AC126" s="782"/>
      <c r="AD126" s="782"/>
      <c r="AE126" s="783"/>
      <c r="AF126" s="784">
        <v>710</v>
      </c>
      <c r="AG126" s="782"/>
      <c r="AH126" s="782"/>
      <c r="AI126" s="782"/>
      <c r="AJ126" s="783"/>
      <c r="AK126" s="784">
        <v>705</v>
      </c>
      <c r="AL126" s="782"/>
      <c r="AM126" s="782"/>
      <c r="AN126" s="782"/>
      <c r="AO126" s="783"/>
      <c r="AP126" s="752">
        <v>0</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454</v>
      </c>
      <c r="AY127" s="756"/>
      <c r="AZ127" s="756"/>
      <c r="BA127" s="756"/>
      <c r="BB127" s="756"/>
      <c r="BC127" s="756"/>
      <c r="BD127" s="756"/>
      <c r="BE127" s="757"/>
      <c r="BF127" s="758" t="s">
        <v>113</v>
      </c>
      <c r="BG127" s="759"/>
      <c r="BH127" s="759"/>
      <c r="BI127" s="759"/>
      <c r="BJ127" s="759"/>
      <c r="BK127" s="759"/>
      <c r="BL127" s="760"/>
      <c r="BM127" s="758">
        <v>13.57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51079</v>
      </c>
      <c r="AB128" s="722"/>
      <c r="AC128" s="722"/>
      <c r="AD128" s="722"/>
      <c r="AE128" s="723"/>
      <c r="AF128" s="724">
        <v>47612</v>
      </c>
      <c r="AG128" s="722"/>
      <c r="AH128" s="722"/>
      <c r="AI128" s="722"/>
      <c r="AJ128" s="723"/>
      <c r="AK128" s="724">
        <v>42380</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113</v>
      </c>
      <c r="BG128" s="789"/>
      <c r="BH128" s="789"/>
      <c r="BI128" s="789"/>
      <c r="BJ128" s="789"/>
      <c r="BK128" s="789"/>
      <c r="BL128" s="790"/>
      <c r="BM128" s="788">
        <v>18.57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8737806</v>
      </c>
      <c r="AB129" s="782"/>
      <c r="AC129" s="782"/>
      <c r="AD129" s="782"/>
      <c r="AE129" s="783"/>
      <c r="AF129" s="784">
        <v>8735195</v>
      </c>
      <c r="AG129" s="782"/>
      <c r="AH129" s="782"/>
      <c r="AI129" s="782"/>
      <c r="AJ129" s="783"/>
      <c r="AK129" s="784">
        <v>8748370</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16.5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2144542</v>
      </c>
      <c r="AB130" s="782"/>
      <c r="AC130" s="782"/>
      <c r="AD130" s="782"/>
      <c r="AE130" s="783"/>
      <c r="AF130" s="784">
        <v>2167076</v>
      </c>
      <c r="AG130" s="782"/>
      <c r="AH130" s="782"/>
      <c r="AI130" s="782"/>
      <c r="AJ130" s="783"/>
      <c r="AK130" s="784">
        <v>2124840</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152.80000000000001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6593264</v>
      </c>
      <c r="AB131" s="715"/>
      <c r="AC131" s="715"/>
      <c r="AD131" s="715"/>
      <c r="AE131" s="716"/>
      <c r="AF131" s="717">
        <v>6568119</v>
      </c>
      <c r="AG131" s="715"/>
      <c r="AH131" s="715"/>
      <c r="AI131" s="715"/>
      <c r="AJ131" s="716"/>
      <c r="AK131" s="717">
        <v>6623530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20.431033859999999</v>
      </c>
      <c r="AB132" s="738"/>
      <c r="AC132" s="738"/>
      <c r="AD132" s="738"/>
      <c r="AE132" s="739"/>
      <c r="AF132" s="740">
        <v>16.476711219999999</v>
      </c>
      <c r="AG132" s="738"/>
      <c r="AH132" s="738"/>
      <c r="AI132" s="738"/>
      <c r="AJ132" s="739"/>
      <c r="AK132" s="740">
        <v>12.66199443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20.7</v>
      </c>
      <c r="AB133" s="747"/>
      <c r="AC133" s="747"/>
      <c r="AD133" s="747"/>
      <c r="AE133" s="748"/>
      <c r="AF133" s="746">
        <v>19.100000000000001</v>
      </c>
      <c r="AG133" s="747"/>
      <c r="AH133" s="747"/>
      <c r="AI133" s="747"/>
      <c r="AJ133" s="748"/>
      <c r="AK133" s="746">
        <v>16.5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1939970</v>
      </c>
      <c r="L9" s="264">
        <v>97668</v>
      </c>
      <c r="M9" s="265">
        <v>76983</v>
      </c>
      <c r="N9" s="266">
        <v>26.9</v>
      </c>
    </row>
    <row r="10" spans="1:16">
      <c r="A10" s="248"/>
      <c r="B10" s="244"/>
      <c r="C10" s="244"/>
      <c r="D10" s="244"/>
      <c r="E10" s="244"/>
      <c r="F10" s="244"/>
      <c r="G10" s="1131" t="s">
        <v>476</v>
      </c>
      <c r="H10" s="1132"/>
      <c r="I10" s="1132"/>
      <c r="J10" s="1133"/>
      <c r="K10" s="267">
        <v>286144</v>
      </c>
      <c r="L10" s="268">
        <v>14406</v>
      </c>
      <c r="M10" s="269">
        <v>8074</v>
      </c>
      <c r="N10" s="270">
        <v>78.400000000000006</v>
      </c>
    </row>
    <row r="11" spans="1:16" ht="13.5" customHeight="1">
      <c r="A11" s="248"/>
      <c r="B11" s="244"/>
      <c r="C11" s="244"/>
      <c r="D11" s="244"/>
      <c r="E11" s="244"/>
      <c r="F11" s="244"/>
      <c r="G11" s="1131" t="s">
        <v>477</v>
      </c>
      <c r="H11" s="1132"/>
      <c r="I11" s="1132"/>
      <c r="J11" s="1133"/>
      <c r="K11" s="267">
        <v>340651</v>
      </c>
      <c r="L11" s="268">
        <v>17150</v>
      </c>
      <c r="M11" s="269">
        <v>11657</v>
      </c>
      <c r="N11" s="270">
        <v>47.1</v>
      </c>
    </row>
    <row r="12" spans="1:16" ht="13.5" customHeight="1">
      <c r="A12" s="248"/>
      <c r="B12" s="244"/>
      <c r="C12" s="244"/>
      <c r="D12" s="244"/>
      <c r="E12" s="244"/>
      <c r="F12" s="244"/>
      <c r="G12" s="1131" t="s">
        <v>478</v>
      </c>
      <c r="H12" s="1132"/>
      <c r="I12" s="1132"/>
      <c r="J12" s="1133"/>
      <c r="K12" s="267">
        <v>57608</v>
      </c>
      <c r="L12" s="268">
        <v>2900</v>
      </c>
      <c r="M12" s="269">
        <v>448</v>
      </c>
      <c r="N12" s="270">
        <v>547.29999999999995</v>
      </c>
    </row>
    <row r="13" spans="1:16" ht="13.5" customHeight="1">
      <c r="A13" s="248"/>
      <c r="B13" s="244"/>
      <c r="C13" s="244"/>
      <c r="D13" s="244"/>
      <c r="E13" s="244"/>
      <c r="F13" s="244"/>
      <c r="G13" s="1131" t="s">
        <v>479</v>
      </c>
      <c r="H13" s="1132"/>
      <c r="I13" s="1132"/>
      <c r="J13" s="1133"/>
      <c r="K13" s="267" t="s">
        <v>480</v>
      </c>
      <c r="L13" s="268" t="s">
        <v>480</v>
      </c>
      <c r="M13" s="269" t="s">
        <v>480</v>
      </c>
      <c r="N13" s="270" t="s">
        <v>480</v>
      </c>
    </row>
    <row r="14" spans="1:16" ht="13.5" customHeight="1">
      <c r="A14" s="248"/>
      <c r="B14" s="244"/>
      <c r="C14" s="244"/>
      <c r="D14" s="244"/>
      <c r="E14" s="244"/>
      <c r="F14" s="244"/>
      <c r="G14" s="1131" t="s">
        <v>481</v>
      </c>
      <c r="H14" s="1132"/>
      <c r="I14" s="1132"/>
      <c r="J14" s="1133"/>
      <c r="K14" s="267">
        <v>81657</v>
      </c>
      <c r="L14" s="268">
        <v>4111</v>
      </c>
      <c r="M14" s="269">
        <v>3486</v>
      </c>
      <c r="N14" s="270">
        <v>17.899999999999999</v>
      </c>
    </row>
    <row r="15" spans="1:16" ht="13.5" customHeight="1">
      <c r="A15" s="248"/>
      <c r="B15" s="244"/>
      <c r="C15" s="244"/>
      <c r="D15" s="244"/>
      <c r="E15" s="244"/>
      <c r="F15" s="244"/>
      <c r="G15" s="1131" t="s">
        <v>482</v>
      </c>
      <c r="H15" s="1132"/>
      <c r="I15" s="1132"/>
      <c r="J15" s="1133"/>
      <c r="K15" s="267">
        <v>35155</v>
      </c>
      <c r="L15" s="268">
        <v>1770</v>
      </c>
      <c r="M15" s="269">
        <v>1601</v>
      </c>
      <c r="N15" s="270">
        <v>10.6</v>
      </c>
    </row>
    <row r="16" spans="1:16">
      <c r="A16" s="248"/>
      <c r="B16" s="244"/>
      <c r="C16" s="244"/>
      <c r="D16" s="244"/>
      <c r="E16" s="244"/>
      <c r="F16" s="244"/>
      <c r="G16" s="1134" t="s">
        <v>483</v>
      </c>
      <c r="H16" s="1135"/>
      <c r="I16" s="1135"/>
      <c r="J16" s="1136"/>
      <c r="K16" s="268">
        <v>-291950</v>
      </c>
      <c r="L16" s="268">
        <v>-14698</v>
      </c>
      <c r="M16" s="269">
        <v>-9493</v>
      </c>
      <c r="N16" s="270">
        <v>54.8</v>
      </c>
    </row>
    <row r="17" spans="1:16">
      <c r="A17" s="248"/>
      <c r="B17" s="244"/>
      <c r="C17" s="244"/>
      <c r="D17" s="244"/>
      <c r="E17" s="244"/>
      <c r="F17" s="244"/>
      <c r="G17" s="1134" t="s">
        <v>170</v>
      </c>
      <c r="H17" s="1135"/>
      <c r="I17" s="1135"/>
      <c r="J17" s="1136"/>
      <c r="K17" s="268">
        <v>2449235</v>
      </c>
      <c r="L17" s="268">
        <v>123306</v>
      </c>
      <c r="M17" s="269">
        <v>92756</v>
      </c>
      <c r="N17" s="270">
        <v>32.9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9.41</v>
      </c>
      <c r="L21" s="281">
        <v>8.7799999999999994</v>
      </c>
      <c r="M21" s="282">
        <v>0.63</v>
      </c>
      <c r="N21" s="249"/>
      <c r="O21" s="283"/>
      <c r="P21" s="279"/>
    </row>
    <row r="22" spans="1:16" s="284" customFormat="1">
      <c r="A22" s="279"/>
      <c r="B22" s="249"/>
      <c r="C22" s="249"/>
      <c r="D22" s="249"/>
      <c r="E22" s="249"/>
      <c r="F22" s="249"/>
      <c r="G22" s="1128" t="s">
        <v>489</v>
      </c>
      <c r="H22" s="1129"/>
      <c r="I22" s="1129"/>
      <c r="J22" s="1130"/>
      <c r="K22" s="285">
        <v>95.1</v>
      </c>
      <c r="L22" s="286">
        <v>96.3</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2020308</v>
      </c>
      <c r="L32" s="294">
        <v>101712</v>
      </c>
      <c r="M32" s="295">
        <v>53752</v>
      </c>
      <c r="N32" s="296">
        <v>89.2</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v>6667</v>
      </c>
      <c r="L34" s="294">
        <v>336</v>
      </c>
      <c r="M34" s="295">
        <v>8</v>
      </c>
      <c r="N34" s="296">
        <v>4100</v>
      </c>
    </row>
    <row r="35" spans="1:16" ht="27" customHeight="1">
      <c r="A35" s="248"/>
      <c r="B35" s="244"/>
      <c r="C35" s="244"/>
      <c r="D35" s="244"/>
      <c r="E35" s="244"/>
      <c r="F35" s="244"/>
      <c r="G35" s="1119" t="s">
        <v>496</v>
      </c>
      <c r="H35" s="1120"/>
      <c r="I35" s="1120"/>
      <c r="J35" s="1121"/>
      <c r="K35" s="294">
        <v>942601</v>
      </c>
      <c r="L35" s="294">
        <v>47455</v>
      </c>
      <c r="M35" s="295">
        <v>15811</v>
      </c>
      <c r="N35" s="296">
        <v>200.1</v>
      </c>
    </row>
    <row r="36" spans="1:16" ht="27" customHeight="1">
      <c r="A36" s="248"/>
      <c r="B36" s="244"/>
      <c r="C36" s="244"/>
      <c r="D36" s="244"/>
      <c r="E36" s="244"/>
      <c r="F36" s="244"/>
      <c r="G36" s="1119" t="s">
        <v>497</v>
      </c>
      <c r="H36" s="1120"/>
      <c r="I36" s="1120"/>
      <c r="J36" s="1121"/>
      <c r="K36" s="294">
        <v>22515</v>
      </c>
      <c r="L36" s="294">
        <v>1134</v>
      </c>
      <c r="M36" s="295">
        <v>3371</v>
      </c>
      <c r="N36" s="296">
        <v>-66.400000000000006</v>
      </c>
    </row>
    <row r="37" spans="1:16" ht="13.5" customHeight="1">
      <c r="A37" s="248"/>
      <c r="B37" s="244"/>
      <c r="C37" s="244"/>
      <c r="D37" s="244"/>
      <c r="E37" s="244"/>
      <c r="F37" s="244"/>
      <c r="G37" s="1119" t="s">
        <v>498</v>
      </c>
      <c r="H37" s="1120"/>
      <c r="I37" s="1120"/>
      <c r="J37" s="1121"/>
      <c r="K37" s="294">
        <v>13787</v>
      </c>
      <c r="L37" s="294">
        <v>694</v>
      </c>
      <c r="M37" s="295">
        <v>1425</v>
      </c>
      <c r="N37" s="296">
        <v>-51.3</v>
      </c>
    </row>
    <row r="38" spans="1:16" ht="27" customHeight="1">
      <c r="A38" s="248"/>
      <c r="B38" s="244"/>
      <c r="C38" s="244"/>
      <c r="D38" s="244"/>
      <c r="E38" s="244"/>
      <c r="F38" s="244"/>
      <c r="G38" s="1122" t="s">
        <v>499</v>
      </c>
      <c r="H38" s="1123"/>
      <c r="I38" s="1123"/>
      <c r="J38" s="1124"/>
      <c r="K38" s="297">
        <v>13</v>
      </c>
      <c r="L38" s="297">
        <v>1</v>
      </c>
      <c r="M38" s="298">
        <v>8</v>
      </c>
      <c r="N38" s="299">
        <v>-87.5</v>
      </c>
      <c r="O38" s="293"/>
    </row>
    <row r="39" spans="1:16">
      <c r="A39" s="248"/>
      <c r="B39" s="244"/>
      <c r="C39" s="244"/>
      <c r="D39" s="244"/>
      <c r="E39" s="244"/>
      <c r="F39" s="244"/>
      <c r="G39" s="1122" t="s">
        <v>500</v>
      </c>
      <c r="H39" s="1123"/>
      <c r="I39" s="1123"/>
      <c r="J39" s="1124"/>
      <c r="K39" s="300">
        <v>-42380</v>
      </c>
      <c r="L39" s="300">
        <v>-2134</v>
      </c>
      <c r="M39" s="301">
        <v>-3247</v>
      </c>
      <c r="N39" s="302">
        <v>-34.299999999999997</v>
      </c>
      <c r="O39" s="293"/>
    </row>
    <row r="40" spans="1:16" ht="27" customHeight="1">
      <c r="A40" s="248"/>
      <c r="B40" s="244"/>
      <c r="C40" s="244"/>
      <c r="D40" s="244"/>
      <c r="E40" s="244"/>
      <c r="F40" s="244"/>
      <c r="G40" s="1119" t="s">
        <v>501</v>
      </c>
      <c r="H40" s="1120"/>
      <c r="I40" s="1120"/>
      <c r="J40" s="1121"/>
      <c r="K40" s="300">
        <v>-2124840</v>
      </c>
      <c r="L40" s="300">
        <v>-106975</v>
      </c>
      <c r="M40" s="301">
        <v>-45760</v>
      </c>
      <c r="N40" s="302">
        <v>133.80000000000001</v>
      </c>
      <c r="O40" s="293"/>
    </row>
    <row r="41" spans="1:16">
      <c r="A41" s="248"/>
      <c r="B41" s="244"/>
      <c r="C41" s="244"/>
      <c r="D41" s="244"/>
      <c r="E41" s="244"/>
      <c r="F41" s="244"/>
      <c r="G41" s="1125" t="s">
        <v>280</v>
      </c>
      <c r="H41" s="1126"/>
      <c r="I41" s="1126"/>
      <c r="J41" s="1127"/>
      <c r="K41" s="294">
        <v>838671</v>
      </c>
      <c r="L41" s="300">
        <v>42223</v>
      </c>
      <c r="M41" s="301">
        <v>25369</v>
      </c>
      <c r="N41" s="302">
        <v>66.400000000000006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1738271</v>
      </c>
      <c r="J51" s="320">
        <v>82606</v>
      </c>
      <c r="K51" s="321">
        <v>28.2</v>
      </c>
      <c r="L51" s="322">
        <v>55958</v>
      </c>
      <c r="M51" s="323">
        <v>7</v>
      </c>
      <c r="N51" s="324">
        <v>21.2</v>
      </c>
    </row>
    <row r="52" spans="1:14">
      <c r="A52" s="248"/>
      <c r="B52" s="244"/>
      <c r="C52" s="244"/>
      <c r="D52" s="244"/>
      <c r="E52" s="244"/>
      <c r="F52" s="244"/>
      <c r="G52" s="325"/>
      <c r="H52" s="326" t="s">
        <v>512</v>
      </c>
      <c r="I52" s="327">
        <v>1312287</v>
      </c>
      <c r="J52" s="328">
        <v>62362</v>
      </c>
      <c r="K52" s="329">
        <v>52.6</v>
      </c>
      <c r="L52" s="330">
        <v>35126</v>
      </c>
      <c r="M52" s="331">
        <v>4</v>
      </c>
      <c r="N52" s="332">
        <v>48.6</v>
      </c>
    </row>
    <row r="53" spans="1:14">
      <c r="A53" s="248"/>
      <c r="B53" s="244"/>
      <c r="C53" s="244"/>
      <c r="D53" s="244"/>
      <c r="E53" s="244"/>
      <c r="F53" s="244"/>
      <c r="G53" s="310" t="s">
        <v>513</v>
      </c>
      <c r="H53" s="311"/>
      <c r="I53" s="319">
        <v>1402358</v>
      </c>
      <c r="J53" s="320">
        <v>67717</v>
      </c>
      <c r="K53" s="321">
        <v>-18</v>
      </c>
      <c r="L53" s="322">
        <v>59338</v>
      </c>
      <c r="M53" s="323">
        <v>6</v>
      </c>
      <c r="N53" s="324">
        <v>-24</v>
      </c>
    </row>
    <row r="54" spans="1:14">
      <c r="A54" s="248"/>
      <c r="B54" s="244"/>
      <c r="C54" s="244"/>
      <c r="D54" s="244"/>
      <c r="E54" s="244"/>
      <c r="F54" s="244"/>
      <c r="G54" s="325"/>
      <c r="H54" s="326" t="s">
        <v>512</v>
      </c>
      <c r="I54" s="327">
        <v>972046</v>
      </c>
      <c r="J54" s="328">
        <v>46938</v>
      </c>
      <c r="K54" s="329">
        <v>-24.7</v>
      </c>
      <c r="L54" s="330">
        <v>34073</v>
      </c>
      <c r="M54" s="331">
        <v>-3</v>
      </c>
      <c r="N54" s="332">
        <v>-21.7</v>
      </c>
    </row>
    <row r="55" spans="1:14">
      <c r="A55" s="248"/>
      <c r="B55" s="244"/>
      <c r="C55" s="244"/>
      <c r="D55" s="244"/>
      <c r="E55" s="244"/>
      <c r="F55" s="244"/>
      <c r="G55" s="310" t="s">
        <v>514</v>
      </c>
      <c r="H55" s="311"/>
      <c r="I55" s="319">
        <v>1534460</v>
      </c>
      <c r="J55" s="320">
        <v>75315</v>
      </c>
      <c r="K55" s="321">
        <v>11.2</v>
      </c>
      <c r="L55" s="322">
        <v>61557</v>
      </c>
      <c r="M55" s="323">
        <v>3.7</v>
      </c>
      <c r="N55" s="324">
        <v>7.5</v>
      </c>
    </row>
    <row r="56" spans="1:14">
      <c r="A56" s="248"/>
      <c r="B56" s="244"/>
      <c r="C56" s="244"/>
      <c r="D56" s="244"/>
      <c r="E56" s="244"/>
      <c r="F56" s="244"/>
      <c r="G56" s="325"/>
      <c r="H56" s="326" t="s">
        <v>512</v>
      </c>
      <c r="I56" s="327">
        <v>1125532</v>
      </c>
      <c r="J56" s="328">
        <v>55244</v>
      </c>
      <c r="K56" s="329">
        <v>17.7</v>
      </c>
      <c r="L56" s="330">
        <v>32497</v>
      </c>
      <c r="M56" s="331">
        <v>-4.5999999999999996</v>
      </c>
      <c r="N56" s="332">
        <v>22.3</v>
      </c>
    </row>
    <row r="57" spans="1:14">
      <c r="A57" s="248"/>
      <c r="B57" s="244"/>
      <c r="C57" s="244"/>
      <c r="D57" s="244"/>
      <c r="E57" s="244"/>
      <c r="F57" s="244"/>
      <c r="G57" s="310" t="s">
        <v>515</v>
      </c>
      <c r="H57" s="311"/>
      <c r="I57" s="319">
        <v>2079879</v>
      </c>
      <c r="J57" s="320">
        <v>103415</v>
      </c>
      <c r="K57" s="321">
        <v>37.299999999999997</v>
      </c>
      <c r="L57" s="322">
        <v>69806</v>
      </c>
      <c r="M57" s="323">
        <v>13.4</v>
      </c>
      <c r="N57" s="324">
        <v>23.9</v>
      </c>
    </row>
    <row r="58" spans="1:14">
      <c r="A58" s="248"/>
      <c r="B58" s="244"/>
      <c r="C58" s="244"/>
      <c r="D58" s="244"/>
      <c r="E58" s="244"/>
      <c r="F58" s="244"/>
      <c r="G58" s="325"/>
      <c r="H58" s="326" t="s">
        <v>512</v>
      </c>
      <c r="I58" s="327">
        <v>1117727</v>
      </c>
      <c r="J58" s="328">
        <v>55575</v>
      </c>
      <c r="K58" s="329">
        <v>0.6</v>
      </c>
      <c r="L58" s="330">
        <v>32823</v>
      </c>
      <c r="M58" s="331">
        <v>1</v>
      </c>
      <c r="N58" s="332">
        <v>-0.4</v>
      </c>
    </row>
    <row r="59" spans="1:14">
      <c r="A59" s="248"/>
      <c r="B59" s="244"/>
      <c r="C59" s="244"/>
      <c r="D59" s="244"/>
      <c r="E59" s="244"/>
      <c r="F59" s="244"/>
      <c r="G59" s="310" t="s">
        <v>516</v>
      </c>
      <c r="H59" s="311"/>
      <c r="I59" s="319">
        <v>2633796</v>
      </c>
      <c r="J59" s="320">
        <v>132598</v>
      </c>
      <c r="K59" s="321">
        <v>28.2</v>
      </c>
      <c r="L59" s="322">
        <v>74444</v>
      </c>
      <c r="M59" s="323">
        <v>6.6</v>
      </c>
      <c r="N59" s="324">
        <v>21.6</v>
      </c>
    </row>
    <row r="60" spans="1:14">
      <c r="A60" s="248"/>
      <c r="B60" s="244"/>
      <c r="C60" s="244"/>
      <c r="D60" s="244"/>
      <c r="E60" s="244"/>
      <c r="F60" s="244"/>
      <c r="G60" s="325"/>
      <c r="H60" s="326" t="s">
        <v>512</v>
      </c>
      <c r="I60" s="333">
        <v>1675076</v>
      </c>
      <c r="J60" s="328">
        <v>84331</v>
      </c>
      <c r="K60" s="329">
        <v>51.7</v>
      </c>
      <c r="L60" s="330">
        <v>34175</v>
      </c>
      <c r="M60" s="331">
        <v>4.0999999999999996</v>
      </c>
      <c r="N60" s="332">
        <v>47.6</v>
      </c>
    </row>
    <row r="61" spans="1:14">
      <c r="A61" s="248"/>
      <c r="B61" s="244"/>
      <c r="C61" s="244"/>
      <c r="D61" s="244"/>
      <c r="E61" s="244"/>
      <c r="F61" s="244"/>
      <c r="G61" s="310" t="s">
        <v>517</v>
      </c>
      <c r="H61" s="334"/>
      <c r="I61" s="335">
        <v>1877753</v>
      </c>
      <c r="J61" s="336">
        <v>92330</v>
      </c>
      <c r="K61" s="337">
        <v>17.399999999999999</v>
      </c>
      <c r="L61" s="338">
        <v>64221</v>
      </c>
      <c r="M61" s="339">
        <v>7.3</v>
      </c>
      <c r="N61" s="324">
        <v>10.1</v>
      </c>
    </row>
    <row r="62" spans="1:14">
      <c r="A62" s="248"/>
      <c r="B62" s="244"/>
      <c r="C62" s="244"/>
      <c r="D62" s="244"/>
      <c r="E62" s="244"/>
      <c r="F62" s="244"/>
      <c r="G62" s="325"/>
      <c r="H62" s="326" t="s">
        <v>512</v>
      </c>
      <c r="I62" s="327">
        <v>1240534</v>
      </c>
      <c r="J62" s="328">
        <v>60890</v>
      </c>
      <c r="K62" s="329">
        <v>19.600000000000001</v>
      </c>
      <c r="L62" s="330">
        <v>33739</v>
      </c>
      <c r="M62" s="331">
        <v>0.3</v>
      </c>
      <c r="N62" s="332">
        <v>19.3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7.2</v>
      </c>
      <c r="G47" s="12">
        <v>8.44</v>
      </c>
      <c r="H47" s="12">
        <v>14.61</v>
      </c>
      <c r="I47" s="12">
        <v>21.43</v>
      </c>
      <c r="J47" s="13">
        <v>26.22</v>
      </c>
    </row>
    <row r="48" spans="2:10" ht="57.75" customHeight="1">
      <c r="B48" s="14"/>
      <c r="C48" s="1139" t="s">
        <v>4</v>
      </c>
      <c r="D48" s="1139"/>
      <c r="E48" s="1140"/>
      <c r="F48" s="15">
        <v>2.88</v>
      </c>
      <c r="G48" s="16">
        <v>3.07</v>
      </c>
      <c r="H48" s="16">
        <v>2.37</v>
      </c>
      <c r="I48" s="16">
        <v>2.78</v>
      </c>
      <c r="J48" s="17">
        <v>2.88</v>
      </c>
    </row>
    <row r="49" spans="2:10" ht="57.75" customHeight="1" thickBot="1">
      <c r="B49" s="18"/>
      <c r="C49" s="1141" t="s">
        <v>5</v>
      </c>
      <c r="D49" s="1141"/>
      <c r="E49" s="1142"/>
      <c r="F49" s="19">
        <v>3.65</v>
      </c>
      <c r="G49" s="20">
        <v>3.06</v>
      </c>
      <c r="H49" s="20">
        <v>9.6199999999999992</v>
      </c>
      <c r="I49" s="20">
        <v>6.04</v>
      </c>
      <c r="J49" s="21">
        <v>3.64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t="s">
        <v>480</v>
      </c>
      <c r="G34" s="33" t="s">
        <v>480</v>
      </c>
      <c r="H34" s="33" t="s">
        <v>480</v>
      </c>
      <c r="I34" s="33" t="s">
        <v>480</v>
      </c>
      <c r="J34" s="34">
        <v>3.42</v>
      </c>
      <c r="K34" s="22"/>
      <c r="L34" s="22"/>
      <c r="M34" s="22"/>
      <c r="N34" s="22"/>
      <c r="O34" s="22"/>
      <c r="P34" s="22"/>
    </row>
    <row r="35" spans="1:16" ht="39" customHeight="1">
      <c r="A35" s="22"/>
      <c r="B35" s="35"/>
      <c r="C35" s="1143" t="s">
        <v>525</v>
      </c>
      <c r="D35" s="1144"/>
      <c r="E35" s="1145"/>
      <c r="F35" s="36">
        <v>2.88</v>
      </c>
      <c r="G35" s="37">
        <v>3.07</v>
      </c>
      <c r="H35" s="37">
        <v>2.37</v>
      </c>
      <c r="I35" s="37">
        <v>2.78</v>
      </c>
      <c r="J35" s="38">
        <v>2.88</v>
      </c>
      <c r="K35" s="22"/>
      <c r="L35" s="22"/>
      <c r="M35" s="22"/>
      <c r="N35" s="22"/>
      <c r="O35" s="22"/>
      <c r="P35" s="22"/>
    </row>
    <row r="36" spans="1:16" ht="39" customHeight="1">
      <c r="A36" s="22"/>
      <c r="B36" s="35"/>
      <c r="C36" s="1143" t="s">
        <v>526</v>
      </c>
      <c r="D36" s="1144"/>
      <c r="E36" s="1145"/>
      <c r="F36" s="36">
        <v>0</v>
      </c>
      <c r="G36" s="37">
        <v>0</v>
      </c>
      <c r="H36" s="37">
        <v>0.63</v>
      </c>
      <c r="I36" s="37">
        <v>1.42</v>
      </c>
      <c r="J36" s="38">
        <v>1.54</v>
      </c>
      <c r="K36" s="22"/>
      <c r="L36" s="22"/>
      <c r="M36" s="22"/>
      <c r="N36" s="22"/>
      <c r="O36" s="22"/>
      <c r="P36" s="22"/>
    </row>
    <row r="37" spans="1:16" ht="39" customHeight="1">
      <c r="A37" s="22"/>
      <c r="B37" s="35"/>
      <c r="C37" s="1143" t="s">
        <v>527</v>
      </c>
      <c r="D37" s="1144"/>
      <c r="E37" s="1145"/>
      <c r="F37" s="36" t="s">
        <v>480</v>
      </c>
      <c r="G37" s="37" t="s">
        <v>480</v>
      </c>
      <c r="H37" s="37" t="s">
        <v>480</v>
      </c>
      <c r="I37" s="37" t="s">
        <v>480</v>
      </c>
      <c r="J37" s="38">
        <v>0.56000000000000005</v>
      </c>
      <c r="K37" s="22"/>
      <c r="L37" s="22"/>
      <c r="M37" s="22"/>
      <c r="N37" s="22"/>
      <c r="O37" s="22"/>
      <c r="P37" s="22"/>
    </row>
    <row r="38" spans="1:16" ht="39" customHeight="1">
      <c r="A38" s="22"/>
      <c r="B38" s="35"/>
      <c r="C38" s="1143" t="s">
        <v>528</v>
      </c>
      <c r="D38" s="1144"/>
      <c r="E38" s="1145"/>
      <c r="F38" s="36" t="s">
        <v>529</v>
      </c>
      <c r="G38" s="37" t="s">
        <v>530</v>
      </c>
      <c r="H38" s="37" t="s">
        <v>531</v>
      </c>
      <c r="I38" s="37" t="s">
        <v>531</v>
      </c>
      <c r="J38" s="38">
        <v>0.15</v>
      </c>
      <c r="K38" s="22"/>
      <c r="L38" s="22"/>
      <c r="M38" s="22"/>
      <c r="N38" s="22"/>
      <c r="O38" s="22"/>
      <c r="P38" s="22"/>
    </row>
    <row r="39" spans="1:16" ht="39" customHeight="1">
      <c r="A39" s="22"/>
      <c r="B39" s="35"/>
      <c r="C39" s="1143" t="s">
        <v>532</v>
      </c>
      <c r="D39" s="1144"/>
      <c r="E39" s="1145"/>
      <c r="F39" s="36">
        <v>0.04</v>
      </c>
      <c r="G39" s="37">
        <v>0.03</v>
      </c>
      <c r="H39" s="37">
        <v>0.02</v>
      </c>
      <c r="I39" s="37">
        <v>0.02</v>
      </c>
      <c r="J39" s="38">
        <v>0.04</v>
      </c>
      <c r="K39" s="22"/>
      <c r="L39" s="22"/>
      <c r="M39" s="22"/>
      <c r="N39" s="22"/>
      <c r="O39" s="22"/>
      <c r="P39" s="22"/>
    </row>
    <row r="40" spans="1:16" ht="39" customHeight="1">
      <c r="A40" s="22"/>
      <c r="B40" s="35"/>
      <c r="C40" s="1143" t="s">
        <v>533</v>
      </c>
      <c r="D40" s="1144"/>
      <c r="E40" s="1145"/>
      <c r="F40" s="36">
        <v>0.02</v>
      </c>
      <c r="G40" s="37">
        <v>0.01</v>
      </c>
      <c r="H40" s="37">
        <v>0.05</v>
      </c>
      <c r="I40" s="37">
        <v>0.05</v>
      </c>
      <c r="J40" s="38">
        <v>0.01</v>
      </c>
      <c r="K40" s="22"/>
      <c r="L40" s="22"/>
      <c r="M40" s="22"/>
      <c r="N40" s="22"/>
      <c r="O40" s="22"/>
      <c r="P40" s="22"/>
    </row>
    <row r="41" spans="1:16" ht="39" customHeight="1">
      <c r="A41" s="22"/>
      <c r="B41" s="35"/>
      <c r="C41" s="1143" t="s">
        <v>534</v>
      </c>
      <c r="D41" s="1144"/>
      <c r="E41" s="1145"/>
      <c r="F41" s="36">
        <v>0</v>
      </c>
      <c r="G41" s="37">
        <v>0</v>
      </c>
      <c r="H41" s="37">
        <v>0</v>
      </c>
      <c r="I41" s="37">
        <v>0.06</v>
      </c>
      <c r="J41" s="38">
        <v>0</v>
      </c>
      <c r="K41" s="22"/>
      <c r="L41" s="22"/>
      <c r="M41" s="22"/>
      <c r="N41" s="22"/>
      <c r="O41" s="22"/>
      <c r="P41" s="22"/>
    </row>
    <row r="42" spans="1:16" ht="39" customHeight="1">
      <c r="A42" s="22"/>
      <c r="B42" s="39"/>
      <c r="C42" s="1143" t="s">
        <v>535</v>
      </c>
      <c r="D42" s="1144"/>
      <c r="E42" s="1145"/>
      <c r="F42" s="36" t="s">
        <v>536</v>
      </c>
      <c r="G42" s="37" t="s">
        <v>480</v>
      </c>
      <c r="H42" s="37" t="s">
        <v>536</v>
      </c>
      <c r="I42" s="37" t="s">
        <v>480</v>
      </c>
      <c r="J42" s="38" t="s">
        <v>480</v>
      </c>
      <c r="K42" s="22"/>
      <c r="L42" s="22"/>
      <c r="M42" s="22"/>
      <c r="N42" s="22"/>
      <c r="O42" s="22"/>
      <c r="P42" s="22"/>
    </row>
    <row r="43" spans="1:16" ht="39" customHeight="1" thickBot="1">
      <c r="A43" s="22"/>
      <c r="B43" s="40"/>
      <c r="C43" s="1146" t="s">
        <v>537</v>
      </c>
      <c r="D43" s="1147"/>
      <c r="E43" s="1148"/>
      <c r="F43" s="41">
        <v>2.1800000000000002</v>
      </c>
      <c r="G43" s="42">
        <v>2.2200000000000002</v>
      </c>
      <c r="H43" s="42">
        <v>2.72</v>
      </c>
      <c r="I43" s="42">
        <v>3.11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2476</v>
      </c>
      <c r="L45" s="60">
        <v>2371</v>
      </c>
      <c r="M45" s="60">
        <v>2328</v>
      </c>
      <c r="N45" s="60">
        <v>2128</v>
      </c>
      <c r="O45" s="61">
        <v>2020</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v>3</v>
      </c>
      <c r="L47" s="64">
        <v>3</v>
      </c>
      <c r="M47" s="64">
        <v>7</v>
      </c>
      <c r="N47" s="64">
        <v>7</v>
      </c>
      <c r="O47" s="65">
        <v>7</v>
      </c>
      <c r="P47" s="48"/>
      <c r="Q47" s="48"/>
      <c r="R47" s="48"/>
      <c r="S47" s="48"/>
      <c r="T47" s="48"/>
      <c r="U47" s="48"/>
    </row>
    <row r="48" spans="1:21" ht="30.75" customHeight="1">
      <c r="A48" s="48"/>
      <c r="B48" s="1161"/>
      <c r="C48" s="1162"/>
      <c r="D48" s="62"/>
      <c r="E48" s="1153" t="s">
        <v>15</v>
      </c>
      <c r="F48" s="1153"/>
      <c r="G48" s="1153"/>
      <c r="H48" s="1153"/>
      <c r="I48" s="1153"/>
      <c r="J48" s="1154"/>
      <c r="K48" s="63">
        <v>1084</v>
      </c>
      <c r="L48" s="64">
        <v>1159</v>
      </c>
      <c r="M48" s="64">
        <v>1160</v>
      </c>
      <c r="N48" s="64">
        <v>1131</v>
      </c>
      <c r="O48" s="65">
        <v>943</v>
      </c>
      <c r="P48" s="48"/>
      <c r="Q48" s="48"/>
      <c r="R48" s="48"/>
      <c r="S48" s="48"/>
      <c r="T48" s="48"/>
      <c r="U48" s="48"/>
    </row>
    <row r="49" spans="1:21" ht="30.75" customHeight="1">
      <c r="A49" s="48"/>
      <c r="B49" s="1161"/>
      <c r="C49" s="1162"/>
      <c r="D49" s="62"/>
      <c r="E49" s="1153" t="s">
        <v>16</v>
      </c>
      <c r="F49" s="1153"/>
      <c r="G49" s="1153"/>
      <c r="H49" s="1153"/>
      <c r="I49" s="1153"/>
      <c r="J49" s="1154"/>
      <c r="K49" s="63">
        <v>58</v>
      </c>
      <c r="L49" s="64">
        <v>37</v>
      </c>
      <c r="M49" s="64">
        <v>34</v>
      </c>
      <c r="N49" s="64">
        <v>17</v>
      </c>
      <c r="O49" s="65">
        <v>23</v>
      </c>
      <c r="P49" s="48"/>
      <c r="Q49" s="48"/>
      <c r="R49" s="48"/>
      <c r="S49" s="48"/>
      <c r="T49" s="48"/>
      <c r="U49" s="48"/>
    </row>
    <row r="50" spans="1:21" ht="30.75" customHeight="1">
      <c r="A50" s="48"/>
      <c r="B50" s="1161"/>
      <c r="C50" s="1162"/>
      <c r="D50" s="62"/>
      <c r="E50" s="1153" t="s">
        <v>17</v>
      </c>
      <c r="F50" s="1153"/>
      <c r="G50" s="1153"/>
      <c r="H50" s="1153"/>
      <c r="I50" s="1153"/>
      <c r="J50" s="1154"/>
      <c r="K50" s="63">
        <v>39</v>
      </c>
      <c r="L50" s="64">
        <v>14</v>
      </c>
      <c r="M50" s="64">
        <v>14</v>
      </c>
      <c r="N50" s="64">
        <v>14</v>
      </c>
      <c r="O50" s="65">
        <v>14</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2284</v>
      </c>
      <c r="L52" s="64">
        <v>2193</v>
      </c>
      <c r="M52" s="64">
        <v>2195</v>
      </c>
      <c r="N52" s="64">
        <v>2215</v>
      </c>
      <c r="O52" s="65">
        <v>2167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1376</v>
      </c>
      <c r="L53" s="69">
        <v>1391</v>
      </c>
      <c r="M53" s="69">
        <v>1348</v>
      </c>
      <c r="N53" s="69">
        <v>1082</v>
      </c>
      <c r="O53" s="70">
        <v>840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2015-04-22T09:27:17Z</cp:lastPrinted>
  <dcterms:created xsi:type="dcterms:W3CDTF">2015-02-17T07:16:54Z</dcterms:created>
  <dcterms:modified xsi:type="dcterms:W3CDTF">2015-04-25T04:04:45Z</dcterms:modified>
  <cp:category/>
</cp:coreProperties>
</file>