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U37" i="9" s="1"/>
  <c r="BE34" i="9" l="1"/>
  <c r="BE35" i="9" s="1"/>
  <c r="BE36" i="9" s="1"/>
  <c r="AM34" i="9"/>
</calcChain>
</file>

<file path=xl/sharedStrings.xml><?xml version="1.0" encoding="utf-8"?>
<sst xmlns="http://schemas.openxmlformats.org/spreadsheetml/2006/main" count="1024" uniqueCount="555">
  <si>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</si>
  <si>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</si>
  <si>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</si>
  <si>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</si>
  <si>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</si>
  <si>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</si>
  <si>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</si>
  <si>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</si>
  <si>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</si>
  <si>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</si>
  <si>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</si>
  <si>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</si>
  <si>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</si>
  <si>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</si>
  <si>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</si>
  <si>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</si>
  <si>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</si>
  <si>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</si>
  <si>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</si>
  <si>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</si>
  <si>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</si>
  <si>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</si>
  <si>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</si>
  <si>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</si>
  <si>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</si>
  <si>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</si>
  <si>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</si>
  <si>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</si>
  <si>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</si>
  <si>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</si>
  <si>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</si>
  <si>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</si>
  <si>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</si>
  <si>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</si>
  <si>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</si>
  <si>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</si>
  <si>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</si>
  <si>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</si>
  <si>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</si>
  <si>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</si>
  <si>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</si>
  <si>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</si>
  <si>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</si>
  <si>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</si>
  <si>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</si>
  <si>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</si>
  <si>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</si>
  <si>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</si>
  <si>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</si>
  <si>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</si>
  <si>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</si>
  <si>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</si>
  <si>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</si>
  <si>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</si>
  <si>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</si>
  <si>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</si>
  <si>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</si>
  <si>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</si>
  <si>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</si>
  <si>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</si>
  <si>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</si>
  <si>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</si>
  <si>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</si>
  <si>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</si>
  <si>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</si>
  <si>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</si>
  <si>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</si>
  <si>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</si>
  <si>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</si>
  <si>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</si>
  <si>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</si>
  <si>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</si>
  <si>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</si>
  <si>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</si>
  <si>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</si>
  <si>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</si>
  <si>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</si>
  <si>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</si>
  <si>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</si>
  <si>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</si>
  <si>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</si>
  <si>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</si>
  <si>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</si>
  <si>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</si>
  <si>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</si>
  <si>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</si>
  <si>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</si>
  <si>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</si>
  <si>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</si>
  <si>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</si>
  <si>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</si>
  <si>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</si>
  <si>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</si>
  <si>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</si>
  <si>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</si>
  <si>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</si>
  <si>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</si>
  <si>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</si>
  <si>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</si>
  <si>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</si>
  <si>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</si>
  <si>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</si>
  <si>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</si>
  <si>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</si>
  <si>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</si>
  <si>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</si>
  <si>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</si>
  <si>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</si>
  <si>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</si>
  <si>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</si>
  <si>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</si>
  <si>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</si>
  <si>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</si>
  <si>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</si>
  <si>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</si>
  <si>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</si>
  <si>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</si>
  <si>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</si>
  <si>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</si>
  <si>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</si>
  <si>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</si>
  <si>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</si>
  <si>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</si>
  <si>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</si>
  <si>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</si>
  <si>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</si>
  <si>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</si>
  <si>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</si>
  <si>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</si>
  <si>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</si>
  <si>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</si>
  <si>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</si>
  <si>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</si>
  <si>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</si>
  <si>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</si>
  <si>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</si>
  <si>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</si>
  <si>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</si>
  <si>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</si>
  <si>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</si>
  <si>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</si>
  <si>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</si>
  <si>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</si>
  <si>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</si>
  <si>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</si>
  <si>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</si>
  <si>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</si>
  <si>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</si>
  <si>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</si>
  <si>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</si>
  <si>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</si>
  <si>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</si>
  <si>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</si>
  <si>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</si>
  <si>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</si>
  <si>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</si>
  <si>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</si>
  <si>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</si>
  <si>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</si>
  <si>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</si>
  <si>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</si>
  <si>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</si>
  <si>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</si>
  <si>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</si>
  <si>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</si>
  <si>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</si>
  <si>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</si>
  <si>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</si>
  <si>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</si>
  <si>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</si>
  <si>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</si>
  <si>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</si>
  <si>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</si>
  <si>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</si>
  <si>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</si>
  <si>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</si>
  <si>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</si>
  <si>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</si>
  <si>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</si>
  <si>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</si>
  <si>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</si>
  <si>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</si>
  <si>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</si>
  <si>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</si>
  <si>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</si>
  <si>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</si>
  <si>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</si>
  <si>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</si>
  <si>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</si>
  <si>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</si>
  <si>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</si>
  <si>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</si>
  <si>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</si>
  <si>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兵庫県上郡町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</si>
  <si>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</si>
  <si>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</si>
  <si>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</si>
  <si>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</si>
  <si>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</si>
  <si>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</si>
  <si>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</si>
  <si>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</si>
  <si>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</si>
  <si>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</si>
  <si>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</si>
  <si>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</si>
  <si>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</si>
  <si>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</si>
  <si>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</si>
  <si>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</si>
  <si>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</si>
  <si>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</si>
  <si>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</si>
  <si>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</si>
  <si>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</si>
  <si>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</si>
  <si>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</si>
  <si>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</si>
  <si>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</si>
  <si>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</si>
  <si>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</si>
  <si>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</si>
  <si>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</si>
  <si>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</si>
  <si>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</si>
  <si>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</si>
  <si>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</si>
  <si>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</si>
  <si>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</si>
  <si>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</si>
  <si>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</si>
  <si>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</si>
  <si>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</si>
  <si>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</si>
  <si>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</si>
  <si>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</si>
  <si>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</si>
  <si>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</si>
  <si>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</si>
  <si>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</si>
  <si>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</si>
  <si>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</si>
  <si>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</si>
  <si>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</si>
  <si>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</si>
  <si>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</si>
  <si>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</si>
  <si>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</si>
  <si>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</si>
  <si>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</si>
  <si>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</si>
  <si>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</si>
  <si>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</si>
  <si>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</si>
  <si>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</si>
  <si>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</si>
  <si>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</si>
  <si>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</si>
  <si>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</si>
  <si>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</si>
  <si>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</si>
  <si>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</si>
  <si>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</si>
  <si>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</si>
  <si>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</si>
  <si>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</si>
  <si>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</si>
  <si>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</si>
  <si>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</si>
  <si>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</si>
  <si>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</si>
  <si>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</si>
  <si>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</si>
  <si>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</si>
  <si>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</si>
  <si>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</si>
  <si>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</si>
  <si>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</si>
  <si>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</si>
  <si>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</si>
  <si>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</si>
  <si>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</si>
  <si>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</si>
  <si>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</si>
  <si>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</si>
  <si>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</si>
  <si>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</si>
  <si>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</si>
  <si>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</si>
  <si>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</si>
  <si>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</si>
  <si>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</si>
  <si>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</si>
  <si>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</si>
  <si>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</si>
  <si>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</si>
  <si>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</si>
  <si>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</si>
  <si>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</si>
  <si>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</si>
  <si>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</si>
  <si>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</si>
  <si>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</si>
  <si>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</si>
  <si>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</si>
  <si>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</si>
  <si>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</si>
  <si>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</si>
  <si>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</si>
  <si>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</si>
  <si>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</si>
  <si>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</si>
  <si>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</si>
  <si>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</si>
  <si>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</si>
  <si>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</si>
  <si>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</si>
  <si>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</si>
  <si>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</si>
  <si>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</si>
  <si>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</si>
  <si>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</si>
  <si>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</si>
  <si>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</si>
  <si>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</si>
  <si>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</si>
  <si>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</si>
  <si>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</si>
  <si>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</si>
  <si>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</si>
  <si>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</si>
  <si>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</si>
  <si>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</si>
  <si>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</si>
  <si>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</si>
  <si>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</si>
  <si>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</si>
  <si>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</si>
  <si>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</si>
  <si>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</si>
  <si>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</si>
  <si>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</si>
  <si>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</si>
  <si>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兵庫県上郡町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</si>
  <si>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</si>
  <si>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</si>
  <si>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</si>
  <si>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</si>
  <si>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</si>
  <si>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</si>
  <si>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</si>
  <si>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</si>
  <si>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</si>
  <si>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</si>
  <si>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</si>
  <si>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</si>
  <si>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</si>
  <si>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</si>
  <si>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</si>
  <si>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</si>
  <si>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</si>
  <si>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</si>
  <si>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</si>
  <si>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</si>
  <si>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特別会計公営墓園事業</t>
    <phoneticPr fontId="5"/>
  </si>
  <si>
    <t>特別会計ケーブルテレビ管理運営事業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</si>
  <si>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</si>
  <si>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</si>
  <si>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</si>
  <si>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</si>
  <si>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</si>
  <si>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</si>
  <si>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</si>
  <si>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</si>
  <si>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</si>
  <si>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</si>
  <si>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</si>
  <si>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</si>
  <si>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</si>
  <si>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特別会計国民健康保険事業（事業勘定）</t>
    <phoneticPr fontId="5"/>
  </si>
  <si>
    <t>特別会計国民健康保険事業（直診勘定）</t>
    <phoneticPr fontId="5"/>
  </si>
  <si>
    <t>特別会計介護保険事業</t>
    <phoneticPr fontId="5"/>
  </si>
  <si>
    <t>特別会計後期高齢者医療事業</t>
    <phoneticPr fontId="5"/>
  </si>
  <si>
    <t>上郡町上水道事業会計</t>
    <phoneticPr fontId="5"/>
  </si>
  <si>
    <t>法適用企業</t>
    <phoneticPr fontId="5"/>
  </si>
  <si>
    <t>特別会計簡易水道事業</t>
    <phoneticPr fontId="5"/>
  </si>
  <si>
    <t>法非適用企業</t>
    <phoneticPr fontId="5"/>
  </si>
  <si>
    <t>特別会計公共下水道事業</t>
    <phoneticPr fontId="5"/>
  </si>
  <si>
    <t>特別会計農業集落排水事業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</si>
  <si>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</si>
  <si>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</si>
  <si>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</si>
  <si>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</si>
  <si>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</si>
  <si>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</si>
  <si>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</si>
  <si>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</si>
  <si>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</si>
  <si>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</si>
  <si>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</si>
  <si>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</si>
  <si>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</si>
  <si>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</si>
  <si>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</si>
  <si>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</si>
  <si>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</si>
  <si>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</si>
  <si>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</si>
  <si>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</si>
  <si>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</si>
  <si>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</si>
  <si>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</si>
  <si>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</si>
  <si>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</si>
  <si>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</si>
  <si>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</si>
  <si>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</si>
  <si>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</si>
  <si>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</si>
  <si>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</si>
  <si>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</si>
  <si>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</si>
  <si>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</si>
  <si>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</si>
  <si>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</si>
  <si>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</si>
  <si>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</si>
  <si>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</si>
  <si>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</si>
  <si>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</si>
  <si>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</si>
  <si>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</si>
  <si>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</si>
  <si>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</si>
  <si>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</si>
  <si>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</si>
  <si>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</si>
  <si>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</si>
  <si>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</si>
  <si>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</si>
  <si>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</si>
  <si>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</si>
  <si>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</si>
  <si>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</si>
  <si>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</si>
  <si>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</si>
  <si>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</si>
  <si>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</si>
  <si>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</si>
  <si>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</si>
  <si>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</si>
  <si>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</si>
  <si>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</si>
  <si>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</si>
  <si>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</si>
  <si>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</si>
  <si>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</si>
  <si>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</si>
  <si>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</si>
  <si>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</si>
  <si>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</si>
  <si>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</si>
  <si>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</si>
  <si>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</si>
  <si>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</si>
  <si>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</si>
  <si>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</si>
  <si>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</si>
  <si>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</si>
  <si>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</si>
  <si>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</si>
  <si>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</si>
  <si>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</si>
  <si>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</si>
  <si>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</si>
  <si>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</si>
  <si>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</si>
  <si>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</si>
  <si>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</si>
  <si>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</si>
  <si>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</si>
  <si>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</si>
  <si>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</si>
  <si>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</si>
  <si>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</si>
  <si>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</si>
  <si>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</si>
  <si>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</si>
  <si>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</si>
  <si>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</si>
  <si>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</si>
  <si>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</si>
  <si>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</si>
  <si>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</si>
  <si>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</si>
  <si>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</si>
  <si>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</si>
  <si>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</si>
  <si>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</si>
  <si>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</si>
  <si>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</si>
  <si>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</si>
  <si>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</si>
  <si>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</si>
  <si>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</si>
  <si>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</si>
  <si>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</si>
  <si>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</si>
  <si>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</si>
  <si>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</si>
  <si>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</si>
  <si>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</si>
  <si>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</si>
  <si>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</si>
  <si>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</si>
  <si>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</si>
  <si>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</si>
  <si>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</si>
  <si>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</si>
  <si>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</si>
  <si>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</si>
  <si>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</si>
  <si>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1.17</t>
  </si>
  <si>
    <t>▲ 2.48</t>
  </si>
  <si>
    <t>▲ 4.51</t>
  </si>
  <si>
    <t>上郡町上水道事業会計</t>
  </si>
  <si>
    <t>一般会計</t>
  </si>
  <si>
    <t>特別会計介護保険事業</t>
  </si>
  <si>
    <t>特別会計ケーブルテレビ管理運営事業</t>
  </si>
  <si>
    <t>特別会計簡易水道事業</t>
  </si>
  <si>
    <t>特別会計国民健康保険事業（事業勘定）</t>
  </si>
  <si>
    <t>特別会計農業集落排水事業</t>
  </si>
  <si>
    <t>特別会計公共下水道事業</t>
  </si>
  <si>
    <t>その他会計（赤字）</t>
  </si>
  <si>
    <t>その他会計（黒字）</t>
  </si>
  <si>
    <t>-</t>
    <phoneticPr fontId="2"/>
  </si>
  <si>
    <t>-</t>
    <phoneticPr fontId="2"/>
  </si>
  <si>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2"/>
  </si>
  <si>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2"/>
  </si>
  <si>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2"/>
  </si>
  <si>
    <t>にしはりま環境事務組合（一般会計</t>
    <rPh sb="5" eb="7">
      <t>カンキョウ</t>
    </rPh>
    <rPh sb="7" eb="9">
      <t>ジム</t>
    </rPh>
    <rPh sb="9" eb="11">
      <t>クミアイ</t>
    </rPh>
    <rPh sb="12" eb="14">
      <t>イッパン</t>
    </rPh>
    <rPh sb="14" eb="16">
      <t>カイケイ</t>
    </rPh>
    <phoneticPr fontId="2"/>
  </si>
  <si>
    <t>安室ダム水道用水供給企業団</t>
    <rPh sb="0" eb="2">
      <t>ヤスムロ</t>
    </rPh>
    <rPh sb="4" eb="6">
      <t>スイドウ</t>
    </rPh>
    <rPh sb="6" eb="8">
      <t>ヨウスイ</t>
    </rPh>
    <rPh sb="8" eb="10">
      <t>キョウキュウ</t>
    </rPh>
    <rPh sb="10" eb="12">
      <t>キギョウ</t>
    </rPh>
    <rPh sb="12" eb="13">
      <t>ダン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</si>
  <si>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</si>
  <si>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</si>
  <si>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</si>
  <si>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</si>
  <si>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15" eb="17">
      <t>トクベツ</t>
    </rPh>
    <rPh sb="17" eb="19">
      <t>カイケイ</t>
    </rPh>
    <phoneticPr fontId="2"/>
  </si>
  <si>
    <t>赤相農業共済組合</t>
    <rPh sb="0" eb="1">
      <t>アカ</t>
    </rPh>
    <rPh sb="1" eb="2">
      <t>ソウ</t>
    </rPh>
    <rPh sb="2" eb="4">
      <t>ノウギョウ</t>
    </rPh>
    <rPh sb="4" eb="6">
      <t>キョウサイ</t>
    </rPh>
    <rPh sb="6" eb="8">
      <t>クミアイ</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</si>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</sst>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72095</c:v>
                </c:pt>
                <c:pt idx="1">
                  <c:v>62284</c:v>
                </c:pt>
                <c:pt idx="2">
                  <c:v>41019</c:v>
                </c:pt>
                <c:pt idx="3">
                  <c:v>52640</c:v>
                </c:pt>
                <c:pt idx="4">
                  <c:v>52625</c:v>
                </c:pt>
              </c:numCache>
            </c:numRef>
          </c:val>
          <c:smooth val="0"/>
        </c:ser>
        <c:dLbls>
          <c:showLegendKey val="0"/>
          <c:showVal val="0"/>
          <c:showCatName val="0"/>
          <c:showSerName val="0"/>
          <c:showPercent val="0"/>
          <c:showBubbleSize val="0"/>
        </c:dLbls>
        <c:marker val="1"/>
        <c:smooth val="0"/>
        <c:axId val="89361024"/>
        <c:axId val="104743680"/>
      </c:lineChart>
      <c:catAx>
        <c:axId val="89361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43680"/>
        <c:crosses val="autoZero"/>
        <c:auto val="1"/>
        <c:lblAlgn val="ctr"/>
        <c:lblOffset val="100"/>
        <c:tickLblSkip val="1"/>
        <c:tickMarkSkip val="1"/>
        <c:noMultiLvlLbl val="0"/>
      </c:catAx>
      <c:valAx>
        <c:axId val="104743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6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4.29</c:v>
                </c:pt>
                <c:pt idx="1">
                  <c:v>2.2599999999999998</c:v>
                </c:pt>
                <c:pt idx="2">
                  <c:v>3.02</c:v>
                </c:pt>
                <c:pt idx="3">
                  <c:v>1.57</c:v>
                </c:pt>
                <c:pt idx="4">
                  <c:v>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10.3</c:v>
                </c:pt>
                <c:pt idx="1">
                  <c:v>13.44</c:v>
                </c:pt>
                <c:pt idx="2">
                  <c:v>11.31</c:v>
                </c:pt>
                <c:pt idx="3">
                  <c:v>9.94</c:v>
                </c:pt>
                <c:pt idx="4">
                  <c:v>12.59</c:v>
                </c:pt>
              </c:numCache>
            </c:numRef>
          </c:val>
        </c:ser>
        <c:dLbls>
          <c:showLegendKey val="0"/>
          <c:showVal val="0"/>
          <c:showCatName val="0"/>
          <c:showSerName val="0"/>
          <c:showPercent val="0"/>
          <c:showBubbleSize val="0"/>
        </c:dLbls>
        <c:gapWidth val="250"/>
        <c:overlap val="100"/>
        <c:axId val="105212928"/>
        <c:axId val="10522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5.77</c:v>
                </c:pt>
                <c:pt idx="1">
                  <c:v>-1.17</c:v>
                </c:pt>
                <c:pt idx="2">
                  <c:v>-2.48</c:v>
                </c:pt>
                <c:pt idx="3">
                  <c:v>-4.51</c:v>
                </c:pt>
                <c:pt idx="4">
                  <c:v>4</c:v>
                </c:pt>
              </c:numCache>
            </c:numRef>
          </c:val>
          <c:smooth val="0"/>
        </c:ser>
        <c:dLbls>
          <c:showLegendKey val="0"/>
          <c:showVal val="0"/>
          <c:showCatName val="0"/>
          <c:showSerName val="0"/>
          <c:showPercent val="0"/>
          <c:showBubbleSize val="0"/>
        </c:dLbls>
        <c:marker val="1"/>
        <c:smooth val="0"/>
        <c:axId val="105212928"/>
        <c:axId val="105227392"/>
      </c:lineChart>
      <c:catAx>
        <c:axId val="1052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227392"/>
        <c:crosses val="autoZero"/>
        <c:auto val="1"/>
        <c:lblAlgn val="ctr"/>
        <c:lblOffset val="100"/>
        <c:tickLblSkip val="1"/>
        <c:tickMarkSkip val="1"/>
        <c:noMultiLvlLbl val="0"/>
      </c:catAx>
      <c:valAx>
        <c:axId val="10522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0.21</c:v>
                </c:pt>
                <c:pt idx="4">
                  <c:v>#N/A</c:v>
                </c:pt>
                <c:pt idx="5">
                  <c:v>0.32</c:v>
                </c:pt>
                <c:pt idx="6">
                  <c:v>#N/A</c:v>
                </c:pt>
                <c:pt idx="7">
                  <c:v>0.08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ser>
        <c:ser>
          <c:idx val="3"/>
          <c:order val="3"/>
          <c:tx>
            <c:strRef>
              <c:f>データシート!$A$30</c:f>
              <c:strCache>
                <c:ptCount val="1"/>
                <c:pt idx="0">
                  <c:v>特別会計農業集落排水事業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0.06</c:v>
                </c:pt>
                <c:pt idx="6">
                  <c:v>#N/A</c:v>
                </c:pt>
                <c:pt idx="7">
                  <c:v>3.4</c:v>
                </c:pt>
                <c:pt idx="8">
                  <c:v>#N/A</c:v>
                </c:pt>
                <c:pt idx="9">
                  <c:v>0.02</c:v>
                </c:pt>
              </c:numCache>
            </c:numRef>
          </c:val>
        </c:ser>
        <c:ser>
          <c:idx val="4"/>
          <c:order val="4"/>
          <c:tx>
            <c:strRef>
              <c:f>データシート!$A$31</c:f>
              <c:strCache>
                <c:ptCount val="1"/>
                <c:pt idx="0">
                  <c:v>特別会計国民健康保険事業（事業勘定）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1.1100000000000001</c:v>
                </c:pt>
                <c:pt idx="4">
                  <c:v>#N/A</c:v>
                </c:pt>
                <c:pt idx="5">
                  <c:v>0.42</c:v>
                </c:pt>
                <c:pt idx="6">
                  <c:v>#N/A</c:v>
                </c:pt>
                <c:pt idx="7">
                  <c:v>0.75</c:v>
                </c:pt>
                <c:pt idx="8">
                  <c:v>#N/A</c:v>
                </c:pt>
                <c:pt idx="9">
                  <c:v>0.03</c:v>
                </c:pt>
              </c:numCache>
            </c:numRef>
          </c:val>
        </c:ser>
        <c:ser>
          <c:idx val="5"/>
          <c:order val="5"/>
          <c:tx>
            <c:strRef>
              <c:f>データシート!$A$32</c:f>
              <c:strCache>
                <c:ptCount val="1"/>
                <c:pt idx="0">
                  <c:v>特別会計簡易水道事業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ser>
        <c:ser>
          <c:idx val="6"/>
          <c:order val="6"/>
          <c:tx>
            <c:strRef>
              <c:f>データシート!$A$33</c:f>
              <c:strCache>
                <c:ptCount val="1"/>
                <c:pt idx="0">
                  <c:v>特別会計ケーブルテレビ管理運営事業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0.4</c:v>
                </c:pt>
                <c:pt idx="4">
                  <c:v>#N/A</c:v>
                </c:pt>
                <c:pt idx="5">
                  <c:v>0.45</c:v>
                </c:pt>
                <c:pt idx="6">
                  <c:v>#N/A</c:v>
                </c:pt>
                <c:pt idx="7">
                  <c:v>0.64</c:v>
                </c:pt>
                <c:pt idx="8">
                  <c:v>#N/A</c:v>
                </c:pt>
                <c:pt idx="9">
                  <c:v>0.43</c:v>
                </c:pt>
              </c:numCache>
            </c:numRef>
          </c:val>
        </c:ser>
        <c:ser>
          <c:idx val="7"/>
          <c:order val="7"/>
          <c:tx>
            <c:strRef>
              <c:f>データシート!$A$34</c:f>
              <c:strCache>
                <c:ptCount val="1"/>
                <c:pt idx="0">
                  <c:v>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0.36</c:v>
                </c:pt>
                <c:pt idx="2">
                  <c:v>#N/A</c:v>
                </c:pt>
                <c:pt idx="3">
                  <c:v>0.08</c:v>
                </c:pt>
                <c:pt idx="4">
                  <c:v>#N/A</c:v>
                </c:pt>
                <c:pt idx="5">
                  <c:v>0.05</c:v>
                </c:pt>
                <c:pt idx="6">
                  <c:v>#N/A</c:v>
                </c:pt>
                <c:pt idx="7">
                  <c:v>7.0000000000000007E-2</c:v>
                </c:pt>
                <c:pt idx="8">
                  <c:v>#N/A</c:v>
                </c:pt>
                <c:pt idx="9">
                  <c:v>0.43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4.1900000000000004</c:v>
                </c:pt>
                <c:pt idx="2">
                  <c:v>#N/A</c:v>
                </c:pt>
                <c:pt idx="3">
                  <c:v>1.86</c:v>
                </c:pt>
                <c:pt idx="4">
                  <c:v>#N/A</c:v>
                </c:pt>
                <c:pt idx="5">
                  <c:v>2.57</c:v>
                </c:pt>
                <c:pt idx="6">
                  <c:v>#N/A</c:v>
                </c:pt>
                <c:pt idx="7">
                  <c:v>0.94</c:v>
                </c:pt>
                <c:pt idx="8">
                  <c:v>#N/A</c:v>
                </c:pt>
                <c:pt idx="9">
                  <c:v>2.98</c:v>
                </c:pt>
              </c:numCache>
            </c:numRef>
          </c:val>
        </c:ser>
        <c:ser>
          <c:idx val="9"/>
          <c:order val="9"/>
          <c:tx>
            <c:strRef>
              <c:f>データシート!$A$36</c:f>
              <c:strCache>
                <c:ptCount val="1"/>
                <c:pt idx="0">
                  <c:v>上郡町上水道事業会計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13.35</c:v>
                </c:pt>
                <c:pt idx="2">
                  <c:v>#N/A</c:v>
                </c:pt>
                <c:pt idx="3">
                  <c:v>11.54</c:v>
                </c:pt>
                <c:pt idx="4">
                  <c:v>#N/A</c:v>
                </c:pt>
                <c:pt idx="5">
                  <c:v>9.76</c:v>
                </c:pt>
                <c:pt idx="6">
                  <c:v>#N/A</c:v>
                </c:pt>
                <c:pt idx="7">
                  <c:v>11.11</c:v>
                </c:pt>
                <c:pt idx="8">
                  <c:v>#N/A</c:v>
                </c:pt>
                <c:pt idx="9">
                  <c:v>14.73</c:v>
                </c:pt>
              </c:numCache>
            </c:numRef>
          </c:val>
        </c:ser>
        <c:dLbls>
          <c:showLegendKey val="0"/>
          <c:showVal val="0"/>
          <c:showCatName val="0"/>
          <c:showSerName val="0"/>
          <c:showPercent val="0"/>
          <c:showBubbleSize val="0"/>
        </c:dLbls>
        <c:gapWidth val="150"/>
        <c:overlap val="100"/>
        <c:axId val="105444480"/>
        <c:axId val="105446016"/>
      </c:barChart>
      <c:catAx>
        <c:axId val="1054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46016"/>
        <c:crosses val="autoZero"/>
        <c:auto val="1"/>
        <c:lblAlgn val="ctr"/>
        <c:lblOffset val="100"/>
        <c:tickLblSkip val="1"/>
        <c:tickMarkSkip val="1"/>
        <c:noMultiLvlLbl val="0"/>
      </c:catAx>
      <c:valAx>
        <c:axId val="10544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4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1145</c:v>
                </c:pt>
                <c:pt idx="5">
                  <c:v>1068</c:v>
                </c:pt>
                <c:pt idx="8">
                  <c:v>1054</c:v>
                </c:pt>
                <c:pt idx="11">
                  <c:v>1089</c:v>
                </c:pt>
                <c:pt idx="14">
                  <c:v>1127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183</c:v>
                </c:pt>
                <c:pt idx="3">
                  <c:v>179</c:v>
                </c:pt>
                <c:pt idx="6">
                  <c:v>188</c:v>
                </c:pt>
                <c:pt idx="9">
                  <c:v>205</c:v>
                </c:pt>
                <c:pt idx="12">
                  <c:v>210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563</c:v>
                </c:pt>
                <c:pt idx="3">
                  <c:v>535</c:v>
                </c:pt>
                <c:pt idx="6">
                  <c:v>549</c:v>
                </c:pt>
                <c:pt idx="9">
                  <c:v>498</c:v>
                </c:pt>
                <c:pt idx="12">
                  <c:v>563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1074</c:v>
                </c:pt>
                <c:pt idx="3">
                  <c:v>966</c:v>
                </c:pt>
                <c:pt idx="6">
                  <c:v>968</c:v>
                </c:pt>
                <c:pt idx="9">
                  <c:v>1046</c:v>
                </c:pt>
                <c:pt idx="12">
                  <c:v>1084</c:v>
                </c:pt>
              </c:numCache>
            </c:numRef>
          </c:val>
        </c:ser>
        <c:dLbls>
          <c:showLegendKey val="0"/>
          <c:showVal val="0"/>
          <c:showCatName val="0"/>
          <c:showSerName val="0"/>
          <c:showPercent val="0"/>
          <c:showBubbleSize val="0"/>
        </c:dLbls>
        <c:gapWidth val="100"/>
        <c:overlap val="100"/>
        <c:axId val="104313600"/>
        <c:axId val="10431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675</c:v>
                </c:pt>
                <c:pt idx="2">
                  <c:v>#N/A</c:v>
                </c:pt>
                <c:pt idx="3">
                  <c:v>#N/A</c:v>
                </c:pt>
                <c:pt idx="4">
                  <c:v>613</c:v>
                </c:pt>
                <c:pt idx="5">
                  <c:v>#N/A</c:v>
                </c:pt>
                <c:pt idx="6">
                  <c:v>#N/A</c:v>
                </c:pt>
                <c:pt idx="7">
                  <c:v>651</c:v>
                </c:pt>
                <c:pt idx="8">
                  <c:v>#N/A</c:v>
                </c:pt>
                <c:pt idx="9">
                  <c:v>#N/A</c:v>
                </c:pt>
                <c:pt idx="10">
                  <c:v>660</c:v>
                </c:pt>
                <c:pt idx="11">
                  <c:v>#N/A</c:v>
                </c:pt>
                <c:pt idx="12">
                  <c:v>#N/A</c:v>
                </c:pt>
                <c:pt idx="13">
                  <c:v>730</c:v>
                </c:pt>
                <c:pt idx="14">
                  <c:v>#N/A</c:v>
                </c:pt>
              </c:numCache>
            </c:numRef>
          </c:val>
          <c:smooth val="0"/>
        </c:ser>
        <c:dLbls>
          <c:showLegendKey val="0"/>
          <c:showVal val="0"/>
          <c:showCatName val="0"/>
          <c:showSerName val="0"/>
          <c:showPercent val="0"/>
          <c:showBubbleSize val="0"/>
        </c:dLbls>
        <c:marker val="1"/>
        <c:smooth val="0"/>
        <c:axId val="104313600"/>
        <c:axId val="104315520"/>
      </c:lineChart>
      <c:catAx>
        <c:axId val="1043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15520"/>
        <c:crosses val="autoZero"/>
        <c:auto val="1"/>
        <c:lblAlgn val="ctr"/>
        <c:lblOffset val="100"/>
        <c:tickLblSkip val="1"/>
        <c:tickMarkSkip val="1"/>
        <c:noMultiLvlLbl val="0"/>
      </c:catAx>
      <c:valAx>
        <c:axId val="1043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12772</c:v>
                </c:pt>
                <c:pt idx="5">
                  <c:v>12754</c:v>
                </c:pt>
                <c:pt idx="8">
                  <c:v>12582</c:v>
                </c:pt>
                <c:pt idx="11">
                  <c:v>12319</c:v>
                </c:pt>
                <c:pt idx="14">
                  <c:v>12285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2704</c:v>
                </c:pt>
                <c:pt idx="5">
                  <c:v>2767</c:v>
                </c:pt>
                <c:pt idx="8">
                  <c:v>2651</c:v>
                </c:pt>
                <c:pt idx="11">
                  <c:v>2445</c:v>
                </c:pt>
                <c:pt idx="14">
                  <c:v>2210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676</c:v>
                </c:pt>
                <c:pt idx="5">
                  <c:v>896</c:v>
                </c:pt>
                <c:pt idx="8">
                  <c:v>909</c:v>
                </c:pt>
                <c:pt idx="11">
                  <c:v>776</c:v>
                </c:pt>
                <c:pt idx="14">
                  <c:v>908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1492</c:v>
                </c:pt>
                <c:pt idx="3">
                  <c:v>1475</c:v>
                </c:pt>
                <c:pt idx="6">
                  <c:v>1470</c:v>
                </c:pt>
                <c:pt idx="9">
                  <c:v>1425</c:v>
                </c:pt>
                <c:pt idx="12">
                  <c:v>1366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3023</c:v>
                </c:pt>
                <c:pt idx="3">
                  <c:v>2665</c:v>
                </c:pt>
                <c:pt idx="6">
                  <c:v>2838</c:v>
                </c:pt>
                <c:pt idx="9">
                  <c:v>3241</c:v>
                </c:pt>
                <c:pt idx="12">
                  <c:v>3119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10828</c:v>
                </c:pt>
                <c:pt idx="3">
                  <c:v>10988</c:v>
                </c:pt>
                <c:pt idx="6">
                  <c:v>11614</c:v>
                </c:pt>
                <c:pt idx="9">
                  <c:v>10969</c:v>
                </c:pt>
                <c:pt idx="12">
                  <c:v>10682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10764</c:v>
                </c:pt>
                <c:pt idx="3">
                  <c:v>10720</c:v>
                </c:pt>
                <c:pt idx="6">
                  <c:v>10639</c:v>
                </c:pt>
                <c:pt idx="9">
                  <c:v>10516</c:v>
                </c:pt>
                <c:pt idx="12">
                  <c:v>10428</c:v>
                </c:pt>
              </c:numCache>
            </c:numRef>
          </c:val>
        </c:ser>
        <c:dLbls>
          <c:showLegendKey val="0"/>
          <c:showVal val="0"/>
          <c:showCatName val="0"/>
          <c:showSerName val="0"/>
          <c:showPercent val="0"/>
          <c:showBubbleSize val="0"/>
        </c:dLbls>
        <c:gapWidth val="100"/>
        <c:overlap val="100"/>
        <c:axId val="105545728"/>
        <c:axId val="10554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9955</c:v>
                </c:pt>
                <c:pt idx="2">
                  <c:v>#N/A</c:v>
                </c:pt>
                <c:pt idx="3">
                  <c:v>#N/A</c:v>
                </c:pt>
                <c:pt idx="4">
                  <c:v>9431</c:v>
                </c:pt>
                <c:pt idx="5">
                  <c:v>#N/A</c:v>
                </c:pt>
                <c:pt idx="6">
                  <c:v>#N/A</c:v>
                </c:pt>
                <c:pt idx="7">
                  <c:v>10419</c:v>
                </c:pt>
                <c:pt idx="8">
                  <c:v>#N/A</c:v>
                </c:pt>
                <c:pt idx="9">
                  <c:v>#N/A</c:v>
                </c:pt>
                <c:pt idx="10">
                  <c:v>10612</c:v>
                </c:pt>
                <c:pt idx="11">
                  <c:v>#N/A</c:v>
                </c:pt>
                <c:pt idx="12">
                  <c:v>#N/A</c:v>
                </c:pt>
                <c:pt idx="13">
                  <c:v>10192</c:v>
                </c:pt>
                <c:pt idx="14">
                  <c:v>#N/A</c:v>
                </c:pt>
              </c:numCache>
            </c:numRef>
          </c:val>
          <c:smooth val="0"/>
        </c:ser>
        <c:dLbls>
          <c:showLegendKey val="0"/>
          <c:showVal val="0"/>
          <c:showCatName val="0"/>
          <c:showSerName val="0"/>
          <c:showPercent val="0"/>
          <c:showBubbleSize val="0"/>
        </c:dLbls>
        <c:marker val="1"/>
        <c:smooth val="0"/>
        <c:axId val="105545728"/>
        <c:axId val="105547648"/>
      </c:lineChart>
      <c:catAx>
        <c:axId val="1055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47648"/>
        <c:crosses val="autoZero"/>
        <c:auto val="1"/>
        <c:lblAlgn val="ctr"/>
        <c:lblOffset val="100"/>
        <c:tickLblSkip val="1"/>
        <c:tickMarkSkip val="1"/>
        <c:noMultiLvlLbl val="0"/>
      </c:catAx>
      <c:valAx>
        <c:axId val="1055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16,397
16,305
150.28
7,682,095
7,497,685
168,248
4,936,635
10,428,219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257.5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類似団体平均とほぼ同水準ではあるが、人口の減少や全国平均を上回る高齢化率（平成</a:t>
          </a:r>
          <a:r>
            <a:rPr kumimoji="1" lang="en-US" altLang="ja-JP" sz="1300">
              <a:latin typeface="ＭＳ Ｐゴシック"/>
            </a:rPr>
            <a:t>25</a:t>
          </a:r>
          <a:r>
            <a:rPr kumimoji="1" lang="ja-JP" altLang="en-US" sz="1300">
              <a:latin typeface="ＭＳ Ｐゴシック"/>
            </a:rPr>
            <a:t>年度末：約</a:t>
          </a:r>
          <a:r>
            <a:rPr kumimoji="1" lang="en-US" altLang="ja-JP" sz="1300">
              <a:latin typeface="ＭＳ Ｐゴシック"/>
            </a:rPr>
            <a:t>31.5</a:t>
          </a:r>
          <a:r>
            <a:rPr kumimoji="1" lang="ja-JP" altLang="en-US" sz="1300">
              <a:latin typeface="ＭＳ Ｐゴシック"/>
            </a:rPr>
            <a:t>％）に加え、中心産業がないことなど財政基盤は非常に弱い。今後、更なる行財政改革による歳出削減や自主財源確保等に取り組み、財政基盤の強化を図っていく。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13909</xdr:rowOff>
    </xdr:from>
    <xdr:to>
      <xdr:col>7</xdr:col>
      <xdr:colOff>152400</xdr:colOff>
      <xdr:row>42</xdr:row>
      <xdr:rowOff>13909</xdr:rowOff>
    </xdr:to>
    <xdr:cxnSp macro="">
      <xdr:nvCxnSpPr>
        <xdr:cNvPr id="69" name="直線コネクタ 68"/>
        <xdr:cNvCxnSpPr/>
      </xdr:nvCxnSpPr>
      <xdr:spPr>
        <a:xfrm>
          <a:off x="4114800" y="721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13909</xdr:rowOff>
    </xdr:to>
    <xdr:cxnSp macro="">
      <xdr:nvCxnSpPr>
        <xdr:cNvPr id="72" name="直線コネクタ 71"/>
        <xdr:cNvCxnSpPr/>
      </xdr:nvCxnSpPr>
      <xdr:spPr>
        <a:xfrm>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2419</xdr:rowOff>
    </xdr:to>
    <xdr:cxnSp macro="">
      <xdr:nvCxnSpPr>
        <xdr:cNvPr id="75" name="直線コネクタ 74"/>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150888</xdr:rowOff>
    </xdr:from>
    <xdr:to>
      <xdr:col>3</xdr:col>
      <xdr:colOff>279400</xdr:colOff>
      <xdr:row>42</xdr:row>
      <xdr:rowOff>2419</xdr:rowOff>
    </xdr:to>
    <xdr:cxnSp macro="">
      <xdr:nvCxnSpPr>
        <xdr:cNvPr id="78" name="直線コネクタ 77"/>
        <xdr:cNvCxnSpPr/>
      </xdr:nvCxnSpPr>
      <xdr:spPr>
        <a:xfrm>
          <a:off x="1447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134559</xdr:rowOff>
    </xdr:from>
    <xdr:to>
      <xdr:col>7</xdr:col>
      <xdr:colOff>203200</xdr:colOff>
      <xdr:row>42</xdr:row>
      <xdr:rowOff>64709</xdr:rowOff>
    </xdr:to>
    <xdr:sp macro="" textlink="">
      <xdr:nvSpPr>
        <xdr:cNvPr id="88" name="円/楕円 87"/>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151086</xdr:rowOff>
    </xdr:from>
    <xdr:ext cx="762000" cy="259045"/>
    <xdr:sp macro="" textlink="">
      <xdr:nvSpPr>
        <xdr:cNvPr id="89"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90" name="円/楕円 89"/>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1" name="テキスト ボックス 90"/>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6" name="円/楕円 95"/>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15015</xdr:rowOff>
    </xdr:from>
    <xdr:ext cx="762000" cy="259045"/>
    <xdr:sp macro="" textlink="">
      <xdr:nvSpPr>
        <xdr:cNvPr id="97" name="テキスト ボックス 96"/>
        <xdr:cNvSpPr txBox="1"/>
      </xdr:nvSpPr>
      <xdr:spPr>
        <a:xfrm>
          <a:off x="1066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臨時特例による給与減額措置や</a:t>
          </a:r>
          <a:r>
            <a:rPr kumimoji="1" lang="en-US" altLang="ja-JP" sz="1300">
              <a:latin typeface="ＭＳ Ｐゴシック"/>
            </a:rPr>
            <a:t>X</a:t>
          </a:r>
          <a:r>
            <a:rPr kumimoji="1" lang="ja-JP" altLang="en-US" sz="1300">
              <a:latin typeface="ＭＳ Ｐゴシック"/>
            </a:rPr>
            <a:t>線自由電子レーザー施設</a:t>
          </a:r>
          <a:r>
            <a:rPr kumimoji="1" lang="en-US" altLang="ja-JP" sz="1300">
              <a:latin typeface="ＭＳ Ｐゴシック"/>
            </a:rPr>
            <a:t>SACLA</a:t>
          </a:r>
          <a:r>
            <a:rPr kumimoji="1" lang="ja-JP" altLang="en-US" sz="1300">
              <a:latin typeface="ＭＳ Ｐゴシック"/>
            </a:rPr>
            <a:t>への大規模な設備投資による固定資産税の増等の影響により、前年度より</a:t>
          </a:r>
          <a:r>
            <a:rPr kumimoji="1" lang="en-US" altLang="ja-JP" sz="1300">
              <a:latin typeface="ＭＳ Ｐゴシック"/>
            </a:rPr>
            <a:t>3.7</a:t>
          </a:r>
          <a:r>
            <a:rPr kumimoji="1" lang="ja-JP" altLang="en-US" sz="1300">
              <a:latin typeface="ＭＳ Ｐゴシック"/>
            </a:rPr>
            <a:t>ポイント改善しているが、依然として類似団体平均よりも高い数値となっている。新たな地方債の発行抑制や徴収率向上、各種使用料の見直しといった歳入確保に努めていく。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149678</xdr:rowOff>
    </xdr:from>
    <xdr:to>
      <xdr:col>7</xdr:col>
      <xdr:colOff>152400</xdr:colOff>
      <xdr:row>65</xdr:row>
      <xdr:rowOff>105773</xdr:rowOff>
    </xdr:to>
    <xdr:cxnSp macro="">
      <xdr:nvCxnSpPr>
        <xdr:cNvPr id="134" name="直線コネクタ 133"/>
        <xdr:cNvCxnSpPr/>
      </xdr:nvCxnSpPr>
      <xdr:spPr>
        <a:xfrm flipV="1">
          <a:off x="4114800" y="11122478"/>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9253</xdr:rowOff>
    </xdr:from>
    <xdr:to>
      <xdr:col>6</xdr:col>
      <xdr:colOff>0</xdr:colOff>
      <xdr:row>65</xdr:row>
      <xdr:rowOff>105773</xdr:rowOff>
    </xdr:to>
    <xdr:cxnSp macro="">
      <xdr:nvCxnSpPr>
        <xdr:cNvPr id="137" name="直線コネクタ 136"/>
        <xdr:cNvCxnSpPr/>
      </xdr:nvCxnSpPr>
      <xdr:spPr>
        <a:xfrm>
          <a:off x="3225800" y="111535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141877</xdr:rowOff>
    </xdr:from>
    <xdr:to>
      <xdr:col>4</xdr:col>
      <xdr:colOff>482600</xdr:colOff>
      <xdr:row>65</xdr:row>
      <xdr:rowOff>9253</xdr:rowOff>
    </xdr:to>
    <xdr:cxnSp macro="">
      <xdr:nvCxnSpPr>
        <xdr:cNvPr id="140" name="直線コネクタ 139"/>
        <xdr:cNvCxnSpPr/>
      </xdr:nvCxnSpPr>
      <xdr:spPr>
        <a:xfrm>
          <a:off x="2336800" y="10943227"/>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141877</xdr:rowOff>
    </xdr:from>
    <xdr:to>
      <xdr:col>3</xdr:col>
      <xdr:colOff>279400</xdr:colOff>
      <xdr:row>65</xdr:row>
      <xdr:rowOff>33383</xdr:rowOff>
    </xdr:to>
    <xdr:cxnSp macro="">
      <xdr:nvCxnSpPr>
        <xdr:cNvPr id="143" name="直線コネクタ 142"/>
        <xdr:cNvCxnSpPr/>
      </xdr:nvCxnSpPr>
      <xdr:spPr>
        <a:xfrm flipV="1">
          <a:off x="1447800" y="10943227"/>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98878</xdr:rowOff>
    </xdr:from>
    <xdr:to>
      <xdr:col>7</xdr:col>
      <xdr:colOff>203200</xdr:colOff>
      <xdr:row>65</xdr:row>
      <xdr:rowOff>29028</xdr:rowOff>
    </xdr:to>
    <xdr:sp macro="" textlink="">
      <xdr:nvSpPr>
        <xdr:cNvPr id="153" name="円/楕円 152"/>
        <xdr:cNvSpPr/>
      </xdr:nvSpPr>
      <xdr:spPr>
        <a:xfrm>
          <a:off x="4902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70955</xdr:rowOff>
    </xdr:from>
    <xdr:ext cx="762000" cy="259045"/>
    <xdr:sp macro="" textlink="">
      <xdr:nvSpPr>
        <xdr:cNvPr id="154" name="財政構造の弾力性該当値テキスト"/>
        <xdr:cNvSpPr txBox="1"/>
      </xdr:nvSpPr>
      <xdr:spPr>
        <a:xfrm>
          <a:off x="5041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54973</xdr:rowOff>
    </xdr:from>
    <xdr:to>
      <xdr:col>6</xdr:col>
      <xdr:colOff>50800</xdr:colOff>
      <xdr:row>65</xdr:row>
      <xdr:rowOff>156573</xdr:rowOff>
    </xdr:to>
    <xdr:sp macro="" textlink="">
      <xdr:nvSpPr>
        <xdr:cNvPr id="155" name="円/楕円 154"/>
        <xdr:cNvSpPr/>
      </xdr:nvSpPr>
      <xdr:spPr>
        <a:xfrm>
          <a:off x="4064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141350</xdr:rowOff>
    </xdr:from>
    <xdr:ext cx="736600" cy="259045"/>
    <xdr:sp macro="" textlink="">
      <xdr:nvSpPr>
        <xdr:cNvPr id="156" name="テキスト ボックス 155"/>
        <xdr:cNvSpPr txBox="1"/>
      </xdr:nvSpPr>
      <xdr:spPr>
        <a:xfrm>
          <a:off x="3733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129903</xdr:rowOff>
    </xdr:from>
    <xdr:to>
      <xdr:col>4</xdr:col>
      <xdr:colOff>533400</xdr:colOff>
      <xdr:row>65</xdr:row>
      <xdr:rowOff>60053</xdr:rowOff>
    </xdr:to>
    <xdr:sp macro="" textlink="">
      <xdr:nvSpPr>
        <xdr:cNvPr id="157" name="円/楕円 156"/>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44830</xdr:rowOff>
    </xdr:from>
    <xdr:ext cx="762000" cy="259045"/>
    <xdr:sp macro="" textlink="">
      <xdr:nvSpPr>
        <xdr:cNvPr id="158" name="テキスト ボックス 157"/>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91077</xdr:rowOff>
    </xdr:from>
    <xdr:to>
      <xdr:col>3</xdr:col>
      <xdr:colOff>330200</xdr:colOff>
      <xdr:row>64</xdr:row>
      <xdr:rowOff>21227</xdr:rowOff>
    </xdr:to>
    <xdr:sp macro="" textlink="">
      <xdr:nvSpPr>
        <xdr:cNvPr id="159" name="円/楕円 158"/>
        <xdr:cNvSpPr/>
      </xdr:nvSpPr>
      <xdr:spPr>
        <a:xfrm>
          <a:off x="2286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6004</xdr:rowOff>
    </xdr:from>
    <xdr:ext cx="762000" cy="259045"/>
    <xdr:sp macro="" textlink="">
      <xdr:nvSpPr>
        <xdr:cNvPr id="160" name="テキスト ボックス 159"/>
        <xdr:cNvSpPr txBox="1"/>
      </xdr:nvSpPr>
      <xdr:spPr>
        <a:xfrm>
          <a:off x="1955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154033</xdr:rowOff>
    </xdr:from>
    <xdr:to>
      <xdr:col>2</xdr:col>
      <xdr:colOff>127000</xdr:colOff>
      <xdr:row>65</xdr:row>
      <xdr:rowOff>84183</xdr:rowOff>
    </xdr:to>
    <xdr:sp macro="" textlink="">
      <xdr:nvSpPr>
        <xdr:cNvPr id="161" name="円/楕円 160"/>
        <xdr:cNvSpPr/>
      </xdr:nvSpPr>
      <xdr:spPr>
        <a:xfrm>
          <a:off x="1397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68960</xdr:rowOff>
    </xdr:from>
    <xdr:ext cx="762000" cy="259045"/>
    <xdr:sp macro="" textlink="">
      <xdr:nvSpPr>
        <xdr:cNvPr id="162" name="テキスト ボックス 161"/>
        <xdr:cNvSpPr txBox="1"/>
      </xdr:nvSpPr>
      <xdr:spPr>
        <a:xfrm>
          <a:off x="1066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決算額は、臨時特例による給与減額措置の影響等より、類似団体平均及び前年度数値を下回っている。今後とも施設の統廃合、民間委託への移行等による賃金等の抑制及び適正な職員の配置による人件費の削減に努め、行政コストの抑制を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167602</xdr:rowOff>
    </xdr:from>
    <xdr:to>
      <xdr:col>7</xdr:col>
      <xdr:colOff>152400</xdr:colOff>
      <xdr:row>83</xdr:row>
      <xdr:rowOff>15686</xdr:rowOff>
    </xdr:to>
    <xdr:cxnSp macro="">
      <xdr:nvCxnSpPr>
        <xdr:cNvPr id="193" name="直線コネクタ 192"/>
        <xdr:cNvCxnSpPr/>
      </xdr:nvCxnSpPr>
      <xdr:spPr>
        <a:xfrm flipV="1">
          <a:off x="4114800" y="1422650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15686</xdr:rowOff>
    </xdr:from>
    <xdr:to>
      <xdr:col>6</xdr:col>
      <xdr:colOff>0</xdr:colOff>
      <xdr:row>83</xdr:row>
      <xdr:rowOff>41487</xdr:rowOff>
    </xdr:to>
    <xdr:cxnSp macro="">
      <xdr:nvCxnSpPr>
        <xdr:cNvPr id="196" name="直線コネクタ 195"/>
        <xdr:cNvCxnSpPr/>
      </xdr:nvCxnSpPr>
      <xdr:spPr>
        <a:xfrm flipV="1">
          <a:off x="3225800" y="14246036"/>
          <a:ext cx="8890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7204</xdr:rowOff>
    </xdr:from>
    <xdr:to>
      <xdr:col>4</xdr:col>
      <xdr:colOff>482600</xdr:colOff>
      <xdr:row>83</xdr:row>
      <xdr:rowOff>41487</xdr:rowOff>
    </xdr:to>
    <xdr:cxnSp macro="">
      <xdr:nvCxnSpPr>
        <xdr:cNvPr id="199" name="直線コネクタ 198"/>
        <xdr:cNvCxnSpPr/>
      </xdr:nvCxnSpPr>
      <xdr:spPr>
        <a:xfrm>
          <a:off x="2336800" y="14237554"/>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146597</xdr:rowOff>
    </xdr:from>
    <xdr:to>
      <xdr:col>3</xdr:col>
      <xdr:colOff>279400</xdr:colOff>
      <xdr:row>83</xdr:row>
      <xdr:rowOff>7204</xdr:rowOff>
    </xdr:to>
    <xdr:cxnSp macro="">
      <xdr:nvCxnSpPr>
        <xdr:cNvPr id="202" name="直線コネクタ 201"/>
        <xdr:cNvCxnSpPr/>
      </xdr:nvCxnSpPr>
      <xdr:spPr>
        <a:xfrm>
          <a:off x="1447800" y="14205497"/>
          <a:ext cx="889000" cy="3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116802</xdr:rowOff>
    </xdr:from>
    <xdr:to>
      <xdr:col>7</xdr:col>
      <xdr:colOff>203200</xdr:colOff>
      <xdr:row>83</xdr:row>
      <xdr:rowOff>46952</xdr:rowOff>
    </xdr:to>
    <xdr:sp macro="" textlink="">
      <xdr:nvSpPr>
        <xdr:cNvPr id="212" name="円/楕円 211"/>
        <xdr:cNvSpPr/>
      </xdr:nvSpPr>
      <xdr:spPr>
        <a:xfrm>
          <a:off x="4902200" y="1417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88879</xdr:rowOff>
    </xdr:from>
    <xdr:ext cx="762000" cy="259045"/>
    <xdr:sp macro="" textlink="">
      <xdr:nvSpPr>
        <xdr:cNvPr id="213" name="人件費・物件費等の状況該当値テキスト"/>
        <xdr:cNvSpPr txBox="1"/>
      </xdr:nvSpPr>
      <xdr:spPr>
        <a:xfrm>
          <a:off x="5041900" y="1414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136336</xdr:rowOff>
    </xdr:from>
    <xdr:to>
      <xdr:col>6</xdr:col>
      <xdr:colOff>50800</xdr:colOff>
      <xdr:row>83</xdr:row>
      <xdr:rowOff>66486</xdr:rowOff>
    </xdr:to>
    <xdr:sp macro="" textlink="">
      <xdr:nvSpPr>
        <xdr:cNvPr id="214" name="円/楕円 213"/>
        <xdr:cNvSpPr/>
      </xdr:nvSpPr>
      <xdr:spPr>
        <a:xfrm>
          <a:off x="4064000" y="141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51263</xdr:rowOff>
    </xdr:from>
    <xdr:ext cx="736600" cy="259045"/>
    <xdr:sp macro="" textlink="">
      <xdr:nvSpPr>
        <xdr:cNvPr id="215" name="テキスト ボックス 214"/>
        <xdr:cNvSpPr txBox="1"/>
      </xdr:nvSpPr>
      <xdr:spPr>
        <a:xfrm>
          <a:off x="3733800" y="142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162137</xdr:rowOff>
    </xdr:from>
    <xdr:to>
      <xdr:col>4</xdr:col>
      <xdr:colOff>533400</xdr:colOff>
      <xdr:row>83</xdr:row>
      <xdr:rowOff>92287</xdr:rowOff>
    </xdr:to>
    <xdr:sp macro="" textlink="">
      <xdr:nvSpPr>
        <xdr:cNvPr id="216" name="円/楕円 215"/>
        <xdr:cNvSpPr/>
      </xdr:nvSpPr>
      <xdr:spPr>
        <a:xfrm>
          <a:off x="3175000" y="142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102464</xdr:rowOff>
    </xdr:from>
    <xdr:ext cx="762000" cy="259045"/>
    <xdr:sp macro="" textlink="">
      <xdr:nvSpPr>
        <xdr:cNvPr id="217" name="テキスト ボックス 216"/>
        <xdr:cNvSpPr txBox="1"/>
      </xdr:nvSpPr>
      <xdr:spPr>
        <a:xfrm>
          <a:off x="2844800" y="139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127854</xdr:rowOff>
    </xdr:from>
    <xdr:to>
      <xdr:col>3</xdr:col>
      <xdr:colOff>330200</xdr:colOff>
      <xdr:row>83</xdr:row>
      <xdr:rowOff>58004</xdr:rowOff>
    </xdr:to>
    <xdr:sp macro="" textlink="">
      <xdr:nvSpPr>
        <xdr:cNvPr id="218" name="円/楕円 217"/>
        <xdr:cNvSpPr/>
      </xdr:nvSpPr>
      <xdr:spPr>
        <a:xfrm>
          <a:off x="2286000" y="141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42781</xdr:rowOff>
    </xdr:from>
    <xdr:ext cx="762000" cy="259045"/>
    <xdr:sp macro="" textlink="">
      <xdr:nvSpPr>
        <xdr:cNvPr id="219" name="テキスト ボックス 218"/>
        <xdr:cNvSpPr txBox="1"/>
      </xdr:nvSpPr>
      <xdr:spPr>
        <a:xfrm>
          <a:off x="1955800" y="1427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95797</xdr:rowOff>
    </xdr:from>
    <xdr:to>
      <xdr:col>2</xdr:col>
      <xdr:colOff>127000</xdr:colOff>
      <xdr:row>83</xdr:row>
      <xdr:rowOff>25947</xdr:rowOff>
    </xdr:to>
    <xdr:sp macro="" textlink="">
      <xdr:nvSpPr>
        <xdr:cNvPr id="220" name="円/楕円 219"/>
        <xdr:cNvSpPr/>
      </xdr:nvSpPr>
      <xdr:spPr>
        <a:xfrm>
          <a:off x="1397000" y="141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10724</xdr:rowOff>
    </xdr:from>
    <xdr:ext cx="762000" cy="259045"/>
    <xdr:sp macro="" textlink="">
      <xdr:nvSpPr>
        <xdr:cNvPr id="221" name="テキスト ボックス 220"/>
        <xdr:cNvSpPr txBox="1"/>
      </xdr:nvSpPr>
      <xdr:spPr>
        <a:xfrm>
          <a:off x="1066800" y="1424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年功的給与体系の見直し等により、ラスパイレス指数は類似団体平均とほぼ同水準で推移している。今後とも職務・職責に応じた給与構造への転換を図り、職員給与の適正化に努めていく。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89</xdr:row>
      <xdr:rowOff>45720</xdr:rowOff>
    </xdr:to>
    <xdr:cxnSp macro="">
      <xdr:nvCxnSpPr>
        <xdr:cNvPr id="255" name="直線コネクタ 254"/>
        <xdr:cNvCxnSpPr/>
      </xdr:nvCxnSpPr>
      <xdr:spPr>
        <a:xfrm flipV="1">
          <a:off x="16179800" y="14765866"/>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90</xdr:row>
      <xdr:rowOff>43180</xdr:rowOff>
    </xdr:to>
    <xdr:cxnSp macro="">
      <xdr:nvCxnSpPr>
        <xdr:cNvPr id="258" name="直線コネクタ 257"/>
        <xdr:cNvCxnSpPr/>
      </xdr:nvCxnSpPr>
      <xdr:spPr>
        <a:xfrm flipV="1">
          <a:off x="15290800" y="153047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90</xdr:row>
      <xdr:rowOff>43180</xdr:rowOff>
    </xdr:to>
    <xdr:cxnSp macro="">
      <xdr:nvCxnSpPr>
        <xdr:cNvPr id="261" name="直線コネクタ 260"/>
        <xdr:cNvCxnSpPr/>
      </xdr:nvCxnSpPr>
      <xdr:spPr>
        <a:xfrm>
          <a:off x="14401800" y="1479803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53339</xdr:rowOff>
    </xdr:to>
    <xdr:cxnSp macro="">
      <xdr:nvCxnSpPr>
        <xdr:cNvPr id="264" name="直線コネクタ 263"/>
        <xdr:cNvCxnSpPr/>
      </xdr:nvCxnSpPr>
      <xdr:spPr>
        <a:xfrm>
          <a:off x="13512800" y="147497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66" name="テキスト ボックス 265"/>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68" name="テキスト ボックス 26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4" name="円/楕円 273"/>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113893</xdr:rowOff>
    </xdr:from>
    <xdr:ext cx="762000" cy="259045"/>
    <xdr:sp macro="" textlink="">
      <xdr:nvSpPr>
        <xdr:cNvPr id="275"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6" name="円/楕円 275"/>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106697</xdr:rowOff>
    </xdr:from>
    <xdr:ext cx="736600" cy="259045"/>
    <xdr:sp macro="" textlink="">
      <xdr:nvSpPr>
        <xdr:cNvPr id="277" name="テキスト ボックス 276"/>
        <xdr:cNvSpPr txBox="1"/>
      </xdr:nvSpPr>
      <xdr:spPr>
        <a:xfrm>
          <a:off x="15798800" y="1502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78" name="円/楕円 277"/>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78757</xdr:rowOff>
    </xdr:from>
    <xdr:ext cx="762000" cy="259045"/>
    <xdr:sp macro="" textlink="">
      <xdr:nvSpPr>
        <xdr:cNvPr id="279" name="テキスト ボックス 278"/>
        <xdr:cNvSpPr txBox="1"/>
      </xdr:nvSpPr>
      <xdr:spPr>
        <a:xfrm>
          <a:off x="14909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0" name="円/楕円 279"/>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1" name="テキスト ボックス 280"/>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2" name="円/楕円 281"/>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3" name="テキスト ボックス 282"/>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定員適正化計画（計画期間：平成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年度）において、</a:t>
          </a:r>
          <a:r>
            <a:rPr kumimoji="1" lang="en-US" altLang="ja-JP" sz="1300">
              <a:latin typeface="ＭＳ Ｐゴシック"/>
            </a:rPr>
            <a:t>26</a:t>
          </a:r>
          <a:r>
            <a:rPr kumimoji="1" lang="ja-JP" altLang="en-US" sz="1300">
              <a:latin typeface="ＭＳ Ｐゴシック"/>
            </a:rPr>
            <a:t>人（▲</a:t>
          </a:r>
          <a:r>
            <a:rPr kumimoji="1" lang="en-US" altLang="ja-JP" sz="1300">
              <a:latin typeface="ＭＳ Ｐゴシック"/>
            </a:rPr>
            <a:t>13.5</a:t>
          </a:r>
          <a:r>
            <a:rPr kumimoji="1" lang="ja-JP" altLang="en-US" sz="1300">
              <a:latin typeface="ＭＳ Ｐゴシック"/>
            </a:rPr>
            <a:t>％）の削減を行い、類似団体平均とほぼ同水準で推移している。今後とも業務内容、勤務体系の見直しなど業務の効率化を図り、適正な定員管理に努めていく。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135608</xdr:rowOff>
    </xdr:from>
    <xdr:to>
      <xdr:col>24</xdr:col>
      <xdr:colOff>558800</xdr:colOff>
      <xdr:row>63</xdr:row>
      <xdr:rowOff>21802</xdr:rowOff>
    </xdr:to>
    <xdr:cxnSp macro="">
      <xdr:nvCxnSpPr>
        <xdr:cNvPr id="318" name="直線コネクタ 317"/>
        <xdr:cNvCxnSpPr/>
      </xdr:nvCxnSpPr>
      <xdr:spPr>
        <a:xfrm>
          <a:off x="16179800" y="10765508"/>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135608</xdr:rowOff>
    </xdr:from>
    <xdr:to>
      <xdr:col>23</xdr:col>
      <xdr:colOff>406400</xdr:colOff>
      <xdr:row>62</xdr:row>
      <xdr:rowOff>158397</xdr:rowOff>
    </xdr:to>
    <xdr:cxnSp macro="">
      <xdr:nvCxnSpPr>
        <xdr:cNvPr id="321" name="直線コネクタ 320"/>
        <xdr:cNvCxnSpPr/>
      </xdr:nvCxnSpPr>
      <xdr:spPr>
        <a:xfrm flipV="1">
          <a:off x="15290800" y="1076550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134267</xdr:rowOff>
    </xdr:from>
    <xdr:to>
      <xdr:col>22</xdr:col>
      <xdr:colOff>203200</xdr:colOff>
      <xdr:row>62</xdr:row>
      <xdr:rowOff>158397</xdr:rowOff>
    </xdr:to>
    <xdr:cxnSp macro="">
      <xdr:nvCxnSpPr>
        <xdr:cNvPr id="324" name="直線コネクタ 323"/>
        <xdr:cNvCxnSpPr/>
      </xdr:nvCxnSpPr>
      <xdr:spPr>
        <a:xfrm>
          <a:off x="14401800" y="107641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83326</xdr:rowOff>
    </xdr:from>
    <xdr:to>
      <xdr:col>21</xdr:col>
      <xdr:colOff>0</xdr:colOff>
      <xdr:row>62</xdr:row>
      <xdr:rowOff>134267</xdr:rowOff>
    </xdr:to>
    <xdr:cxnSp macro="">
      <xdr:nvCxnSpPr>
        <xdr:cNvPr id="327" name="直線コネクタ 326"/>
        <xdr:cNvCxnSpPr/>
      </xdr:nvCxnSpPr>
      <xdr:spPr>
        <a:xfrm>
          <a:off x="13512800" y="10713226"/>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31" name="テキスト ボックス 330"/>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142452</xdr:rowOff>
    </xdr:from>
    <xdr:to>
      <xdr:col>24</xdr:col>
      <xdr:colOff>609600</xdr:colOff>
      <xdr:row>63</xdr:row>
      <xdr:rowOff>72602</xdr:rowOff>
    </xdr:to>
    <xdr:sp macro="" textlink="">
      <xdr:nvSpPr>
        <xdr:cNvPr id="337" name="円/楕円 336"/>
        <xdr:cNvSpPr/>
      </xdr:nvSpPr>
      <xdr:spPr>
        <a:xfrm>
          <a:off x="16967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114529</xdr:rowOff>
    </xdr:from>
    <xdr:ext cx="762000" cy="259045"/>
    <xdr:sp macro="" textlink="">
      <xdr:nvSpPr>
        <xdr:cNvPr id="338" name="定員管理の状況該当値テキスト"/>
        <xdr:cNvSpPr txBox="1"/>
      </xdr:nvSpPr>
      <xdr:spPr>
        <a:xfrm>
          <a:off x="17106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84808</xdr:rowOff>
    </xdr:from>
    <xdr:to>
      <xdr:col>23</xdr:col>
      <xdr:colOff>457200</xdr:colOff>
      <xdr:row>63</xdr:row>
      <xdr:rowOff>14958</xdr:rowOff>
    </xdr:to>
    <xdr:sp macro="" textlink="">
      <xdr:nvSpPr>
        <xdr:cNvPr id="339" name="円/楕円 338"/>
        <xdr:cNvSpPr/>
      </xdr:nvSpPr>
      <xdr:spPr>
        <a:xfrm>
          <a:off x="16129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40" name="テキスト ボックス 33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107597</xdr:rowOff>
    </xdr:from>
    <xdr:to>
      <xdr:col>22</xdr:col>
      <xdr:colOff>254000</xdr:colOff>
      <xdr:row>63</xdr:row>
      <xdr:rowOff>37747</xdr:rowOff>
    </xdr:to>
    <xdr:sp macro="" textlink="">
      <xdr:nvSpPr>
        <xdr:cNvPr id="341" name="円/楕円 340"/>
        <xdr:cNvSpPr/>
      </xdr:nvSpPr>
      <xdr:spPr>
        <a:xfrm>
          <a:off x="15240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22524</xdr:rowOff>
    </xdr:from>
    <xdr:ext cx="762000" cy="259045"/>
    <xdr:sp macro="" textlink="">
      <xdr:nvSpPr>
        <xdr:cNvPr id="342" name="テキスト ボックス 341"/>
        <xdr:cNvSpPr txBox="1"/>
      </xdr:nvSpPr>
      <xdr:spPr>
        <a:xfrm>
          <a:off x="14909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83467</xdr:rowOff>
    </xdr:from>
    <xdr:to>
      <xdr:col>21</xdr:col>
      <xdr:colOff>50800</xdr:colOff>
      <xdr:row>63</xdr:row>
      <xdr:rowOff>13617</xdr:rowOff>
    </xdr:to>
    <xdr:sp macro="" textlink="">
      <xdr:nvSpPr>
        <xdr:cNvPr id="343" name="円/楕円 342"/>
        <xdr:cNvSpPr/>
      </xdr:nvSpPr>
      <xdr:spPr>
        <a:xfrm>
          <a:off x="14351000" y="10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169844</xdr:rowOff>
    </xdr:from>
    <xdr:ext cx="762000" cy="259045"/>
    <xdr:sp macro="" textlink="">
      <xdr:nvSpPr>
        <xdr:cNvPr id="344" name="テキスト ボックス 343"/>
        <xdr:cNvSpPr txBox="1"/>
      </xdr:nvSpPr>
      <xdr:spPr>
        <a:xfrm>
          <a:off x="14020800" y="1079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32526</xdr:rowOff>
    </xdr:from>
    <xdr:to>
      <xdr:col>19</xdr:col>
      <xdr:colOff>533400</xdr:colOff>
      <xdr:row>62</xdr:row>
      <xdr:rowOff>134126</xdr:rowOff>
    </xdr:to>
    <xdr:sp macro="" textlink="">
      <xdr:nvSpPr>
        <xdr:cNvPr id="345" name="円/楕円 344"/>
        <xdr:cNvSpPr/>
      </xdr:nvSpPr>
      <xdr:spPr>
        <a:xfrm>
          <a:off x="13462000" y="106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144303</xdr:rowOff>
    </xdr:from>
    <xdr:ext cx="762000" cy="259045"/>
    <xdr:sp macro="" textlink="">
      <xdr:nvSpPr>
        <xdr:cNvPr id="346" name="テキスト ボックス 345"/>
        <xdr:cNvSpPr txBox="1"/>
      </xdr:nvSpPr>
      <xdr:spPr>
        <a:xfrm>
          <a:off x="13131800" y="1043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類似団体と比較して高い水準にあり、区画整理事業債（</a:t>
          </a:r>
          <a:r>
            <a:rPr kumimoji="1" lang="en-US" altLang="ja-JP" sz="1300">
              <a:latin typeface="ＭＳ Ｐゴシック"/>
            </a:rPr>
            <a:t>H19</a:t>
          </a:r>
          <a:r>
            <a:rPr kumimoji="1" lang="ja-JP" altLang="en-US" sz="1300">
              <a:latin typeface="ＭＳ Ｐゴシック"/>
            </a:rPr>
            <a:t>及びＨ</a:t>
          </a:r>
          <a:r>
            <a:rPr kumimoji="1" lang="en-US" altLang="ja-JP" sz="1300">
              <a:latin typeface="ＭＳ Ｐゴシック"/>
            </a:rPr>
            <a:t>18</a:t>
          </a:r>
          <a:r>
            <a:rPr kumimoji="1" lang="ja-JP" altLang="en-US" sz="1300">
              <a:latin typeface="ＭＳ Ｐゴシック"/>
            </a:rPr>
            <a:t>年繰越分）の元金償還と下水道事業債（資本費平準化債含む）の元金償還が開始したことから、昨年度と比較しても</a:t>
          </a:r>
          <a:r>
            <a:rPr kumimoji="1" lang="en-US" altLang="ja-JP" sz="1300">
              <a:latin typeface="ＭＳ Ｐゴシック"/>
            </a:rPr>
            <a:t>1.0</a:t>
          </a:r>
          <a:r>
            <a:rPr kumimoji="1" lang="ja-JP" altLang="en-US" sz="1300">
              <a:latin typeface="ＭＳ Ｐゴシック"/>
            </a:rPr>
            <a:t>ポイント上昇している。中長期の財政収支の見通しのもとに、事業の重要性や緊急性を勘案し、適正な事業実施に努めていく。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152082</xdr:rowOff>
    </xdr:from>
    <xdr:to>
      <xdr:col>24</xdr:col>
      <xdr:colOff>558800</xdr:colOff>
      <xdr:row>43</xdr:row>
      <xdr:rowOff>40957</xdr:rowOff>
    </xdr:to>
    <xdr:cxnSp macro="">
      <xdr:nvCxnSpPr>
        <xdr:cNvPr id="376" name="直線コネクタ 375"/>
        <xdr:cNvCxnSpPr/>
      </xdr:nvCxnSpPr>
      <xdr:spPr>
        <a:xfrm>
          <a:off x="16179800" y="735298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152082</xdr:rowOff>
    </xdr:from>
    <xdr:to>
      <xdr:col>23</xdr:col>
      <xdr:colOff>406400</xdr:colOff>
      <xdr:row>42</xdr:row>
      <xdr:rowOff>164147</xdr:rowOff>
    </xdr:to>
    <xdr:cxnSp macro="">
      <xdr:nvCxnSpPr>
        <xdr:cNvPr id="379" name="直線コネクタ 378"/>
        <xdr:cNvCxnSpPr/>
      </xdr:nvCxnSpPr>
      <xdr:spPr>
        <a:xfrm flipV="1">
          <a:off x="15290800" y="73529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164147</xdr:rowOff>
    </xdr:from>
    <xdr:to>
      <xdr:col>22</xdr:col>
      <xdr:colOff>203200</xdr:colOff>
      <xdr:row>43</xdr:row>
      <xdr:rowOff>4763</xdr:rowOff>
    </xdr:to>
    <xdr:cxnSp macro="">
      <xdr:nvCxnSpPr>
        <xdr:cNvPr id="382" name="直線コネクタ 381"/>
        <xdr:cNvCxnSpPr/>
      </xdr:nvCxnSpPr>
      <xdr:spPr>
        <a:xfrm flipV="1">
          <a:off x="14401800" y="73650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4763</xdr:rowOff>
    </xdr:from>
    <xdr:to>
      <xdr:col>21</xdr:col>
      <xdr:colOff>0</xdr:colOff>
      <xdr:row>43</xdr:row>
      <xdr:rowOff>34925</xdr:rowOff>
    </xdr:to>
    <xdr:cxnSp macro="">
      <xdr:nvCxnSpPr>
        <xdr:cNvPr id="385" name="直線コネクタ 384"/>
        <xdr:cNvCxnSpPr/>
      </xdr:nvCxnSpPr>
      <xdr:spPr>
        <a:xfrm flipV="1">
          <a:off x="13512800" y="73771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161607</xdr:rowOff>
    </xdr:from>
    <xdr:to>
      <xdr:col>24</xdr:col>
      <xdr:colOff>609600</xdr:colOff>
      <xdr:row>43</xdr:row>
      <xdr:rowOff>91757</xdr:rowOff>
    </xdr:to>
    <xdr:sp macro="" textlink="">
      <xdr:nvSpPr>
        <xdr:cNvPr id="395" name="円/楕円 394"/>
        <xdr:cNvSpPr/>
      </xdr:nvSpPr>
      <xdr:spPr>
        <a:xfrm>
          <a:off x="16967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133684</xdr:rowOff>
    </xdr:from>
    <xdr:ext cx="762000" cy="259045"/>
    <xdr:sp macro="" textlink="">
      <xdr:nvSpPr>
        <xdr:cNvPr id="396" name="公債費負担の状況該当値テキスト"/>
        <xdr:cNvSpPr txBox="1"/>
      </xdr:nvSpPr>
      <xdr:spPr>
        <a:xfrm>
          <a:off x="17106900" y="73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101282</xdr:rowOff>
    </xdr:from>
    <xdr:to>
      <xdr:col>23</xdr:col>
      <xdr:colOff>457200</xdr:colOff>
      <xdr:row>43</xdr:row>
      <xdr:rowOff>31432</xdr:rowOff>
    </xdr:to>
    <xdr:sp macro="" textlink="">
      <xdr:nvSpPr>
        <xdr:cNvPr id="397" name="円/楕円 396"/>
        <xdr:cNvSpPr/>
      </xdr:nvSpPr>
      <xdr:spPr>
        <a:xfrm>
          <a:off x="16129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16209</xdr:rowOff>
    </xdr:from>
    <xdr:ext cx="736600" cy="259045"/>
    <xdr:sp macro="" textlink="">
      <xdr:nvSpPr>
        <xdr:cNvPr id="398" name="テキスト ボックス 397"/>
        <xdr:cNvSpPr txBox="1"/>
      </xdr:nvSpPr>
      <xdr:spPr>
        <a:xfrm>
          <a:off x="15798800" y="738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113347</xdr:rowOff>
    </xdr:from>
    <xdr:to>
      <xdr:col>22</xdr:col>
      <xdr:colOff>254000</xdr:colOff>
      <xdr:row>43</xdr:row>
      <xdr:rowOff>43497</xdr:rowOff>
    </xdr:to>
    <xdr:sp macro="" textlink="">
      <xdr:nvSpPr>
        <xdr:cNvPr id="399" name="円/楕円 398"/>
        <xdr:cNvSpPr/>
      </xdr:nvSpPr>
      <xdr:spPr>
        <a:xfrm>
          <a:off x="15240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28274</xdr:rowOff>
    </xdr:from>
    <xdr:ext cx="762000" cy="259045"/>
    <xdr:sp macro="" textlink="">
      <xdr:nvSpPr>
        <xdr:cNvPr id="400" name="テキスト ボックス 399"/>
        <xdr:cNvSpPr txBox="1"/>
      </xdr:nvSpPr>
      <xdr:spPr>
        <a:xfrm>
          <a:off x="14909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125413</xdr:rowOff>
    </xdr:from>
    <xdr:to>
      <xdr:col>21</xdr:col>
      <xdr:colOff>50800</xdr:colOff>
      <xdr:row>43</xdr:row>
      <xdr:rowOff>55563</xdr:rowOff>
    </xdr:to>
    <xdr:sp macro="" textlink="">
      <xdr:nvSpPr>
        <xdr:cNvPr id="401" name="円/楕円 400"/>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402" name="テキスト ボックス 401"/>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03" name="円/楕円 402"/>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70502</xdr:rowOff>
    </xdr:from>
    <xdr:ext cx="762000" cy="259045"/>
    <xdr:sp macro="" textlink="">
      <xdr:nvSpPr>
        <xdr:cNvPr id="404" name="テキスト ボックス 403"/>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区画整理、下水道整備等の大規模事業に伴い多額の地方債を発行してきたことから、昨年度より改善されたものの、依然として類似団体を大きく上回っている。今後は、地方債発行を伴う投資的経費の抑制と任意の繰上償還による地方債残高の縮減を図り、財政の健全化に努め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93345</xdr:rowOff>
    </xdr:from>
    <xdr:to>
      <xdr:col>24</xdr:col>
      <xdr:colOff>558800</xdr:colOff>
      <xdr:row>21</xdr:row>
      <xdr:rowOff>150292</xdr:rowOff>
    </xdr:to>
    <xdr:cxnSp macro="">
      <xdr:nvCxnSpPr>
        <xdr:cNvPr id="436" name="直線コネクタ 435"/>
        <xdr:cNvCxnSpPr/>
      </xdr:nvCxnSpPr>
      <xdr:spPr>
        <a:xfrm flipV="1">
          <a:off x="16179800" y="3693795"/>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108306</xdr:rowOff>
    </xdr:from>
    <xdr:to>
      <xdr:col>23</xdr:col>
      <xdr:colOff>406400</xdr:colOff>
      <xdr:row>21</xdr:row>
      <xdr:rowOff>150292</xdr:rowOff>
    </xdr:to>
    <xdr:cxnSp macro="">
      <xdr:nvCxnSpPr>
        <xdr:cNvPr id="439" name="直線コネクタ 438"/>
        <xdr:cNvCxnSpPr/>
      </xdr:nvCxnSpPr>
      <xdr:spPr>
        <a:xfrm>
          <a:off x="15290800" y="3708756"/>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157658</xdr:rowOff>
    </xdr:from>
    <xdr:to>
      <xdr:col>22</xdr:col>
      <xdr:colOff>203200</xdr:colOff>
      <xdr:row>21</xdr:row>
      <xdr:rowOff>108306</xdr:rowOff>
    </xdr:to>
    <xdr:cxnSp macro="">
      <xdr:nvCxnSpPr>
        <xdr:cNvPr id="442" name="直線コネクタ 441"/>
        <xdr:cNvCxnSpPr/>
      </xdr:nvCxnSpPr>
      <xdr:spPr>
        <a:xfrm>
          <a:off x="14401800" y="3586658"/>
          <a:ext cx="889000" cy="1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157658</xdr:rowOff>
    </xdr:from>
    <xdr:to>
      <xdr:col>21</xdr:col>
      <xdr:colOff>0</xdr:colOff>
      <xdr:row>21</xdr:row>
      <xdr:rowOff>88519</xdr:rowOff>
    </xdr:to>
    <xdr:cxnSp macro="">
      <xdr:nvCxnSpPr>
        <xdr:cNvPr id="445" name="直線コネクタ 444"/>
        <xdr:cNvCxnSpPr/>
      </xdr:nvCxnSpPr>
      <xdr:spPr>
        <a:xfrm flipV="1">
          <a:off x="13512800" y="3586658"/>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7" name="テキスト ボックス 44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9" name="テキスト ボックス 448"/>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42545</xdr:rowOff>
    </xdr:from>
    <xdr:to>
      <xdr:col>24</xdr:col>
      <xdr:colOff>609600</xdr:colOff>
      <xdr:row>21</xdr:row>
      <xdr:rowOff>144145</xdr:rowOff>
    </xdr:to>
    <xdr:sp macro="" textlink="">
      <xdr:nvSpPr>
        <xdr:cNvPr id="455" name="円/楕円 454"/>
        <xdr:cNvSpPr/>
      </xdr:nvSpPr>
      <xdr:spPr>
        <a:xfrm>
          <a:off x="169672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109872</xdr:rowOff>
    </xdr:from>
    <xdr:ext cx="762000" cy="259045"/>
    <xdr:sp macro="" textlink="">
      <xdr:nvSpPr>
        <xdr:cNvPr id="456" name="将来負担の状況該当値テキスト"/>
        <xdr:cNvSpPr txBox="1"/>
      </xdr:nvSpPr>
      <xdr:spPr>
        <a:xfrm>
          <a:off x="17106900" y="353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99492</xdr:rowOff>
    </xdr:from>
    <xdr:to>
      <xdr:col>23</xdr:col>
      <xdr:colOff>457200</xdr:colOff>
      <xdr:row>22</xdr:row>
      <xdr:rowOff>29642</xdr:rowOff>
    </xdr:to>
    <xdr:sp macro="" textlink="">
      <xdr:nvSpPr>
        <xdr:cNvPr id="457" name="円/楕円 456"/>
        <xdr:cNvSpPr/>
      </xdr:nvSpPr>
      <xdr:spPr>
        <a:xfrm>
          <a:off x="16129000" y="36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14419</xdr:rowOff>
    </xdr:from>
    <xdr:ext cx="736600" cy="259045"/>
    <xdr:sp macro="" textlink="">
      <xdr:nvSpPr>
        <xdr:cNvPr id="458" name="テキスト ボックス 457"/>
        <xdr:cNvSpPr txBox="1"/>
      </xdr:nvSpPr>
      <xdr:spPr>
        <a:xfrm>
          <a:off x="15798800" y="378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57506</xdr:rowOff>
    </xdr:from>
    <xdr:to>
      <xdr:col>22</xdr:col>
      <xdr:colOff>254000</xdr:colOff>
      <xdr:row>21</xdr:row>
      <xdr:rowOff>159106</xdr:rowOff>
    </xdr:to>
    <xdr:sp macro="" textlink="">
      <xdr:nvSpPr>
        <xdr:cNvPr id="459" name="円/楕円 458"/>
        <xdr:cNvSpPr/>
      </xdr:nvSpPr>
      <xdr:spPr>
        <a:xfrm>
          <a:off x="15240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143883</xdr:rowOff>
    </xdr:from>
    <xdr:ext cx="762000" cy="259045"/>
    <xdr:sp macro="" textlink="">
      <xdr:nvSpPr>
        <xdr:cNvPr id="460" name="テキスト ボックス 459"/>
        <xdr:cNvSpPr txBox="1"/>
      </xdr:nvSpPr>
      <xdr:spPr>
        <a:xfrm>
          <a:off x="14909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106858</xdr:rowOff>
    </xdr:from>
    <xdr:to>
      <xdr:col>21</xdr:col>
      <xdr:colOff>50800</xdr:colOff>
      <xdr:row>21</xdr:row>
      <xdr:rowOff>37008</xdr:rowOff>
    </xdr:to>
    <xdr:sp macro="" textlink="">
      <xdr:nvSpPr>
        <xdr:cNvPr id="461" name="円/楕円 460"/>
        <xdr:cNvSpPr/>
      </xdr:nvSpPr>
      <xdr:spPr>
        <a:xfrm>
          <a:off x="14351000" y="35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21785</xdr:rowOff>
    </xdr:from>
    <xdr:ext cx="762000" cy="259045"/>
    <xdr:sp macro="" textlink="">
      <xdr:nvSpPr>
        <xdr:cNvPr id="462" name="テキスト ボックス 461"/>
        <xdr:cNvSpPr txBox="1"/>
      </xdr:nvSpPr>
      <xdr:spPr>
        <a:xfrm>
          <a:off x="14020800" y="362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37719</xdr:rowOff>
    </xdr:from>
    <xdr:to>
      <xdr:col>19</xdr:col>
      <xdr:colOff>533400</xdr:colOff>
      <xdr:row>21</xdr:row>
      <xdr:rowOff>139319</xdr:rowOff>
    </xdr:to>
    <xdr:sp macro="" textlink="">
      <xdr:nvSpPr>
        <xdr:cNvPr id="463" name="円/楕円 462"/>
        <xdr:cNvSpPr/>
      </xdr:nvSpPr>
      <xdr:spPr>
        <a:xfrm>
          <a:off x="13462000" y="3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124096</xdr:rowOff>
    </xdr:from>
    <xdr:ext cx="762000" cy="259045"/>
    <xdr:sp macro="" textlink="">
      <xdr:nvSpPr>
        <xdr:cNvPr id="464" name="テキスト ボックス 463"/>
        <xdr:cNvSpPr txBox="1"/>
      </xdr:nvSpPr>
      <xdr:spPr>
        <a:xfrm>
          <a:off x="13131800" y="372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16,397
16,305
150.28
7,682,095
7,497,685
168,248
4,936,635
10,428,219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257.5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類似団体平均と比較して低い数値で推移しており、前年度と比較しても臨時特例による給与減額措置の影響により前年度と比較して</a:t>
          </a:r>
          <a:r>
            <a:rPr kumimoji="1" lang="en-US" altLang="ja-JP" sz="1300">
              <a:latin typeface="ＭＳ Ｐゴシック"/>
            </a:rPr>
            <a:t>4.1</a:t>
          </a:r>
          <a:r>
            <a:rPr kumimoji="1" lang="ja-JP" altLang="en-US" sz="1300">
              <a:latin typeface="ＭＳ Ｐゴシック"/>
            </a:rPr>
            <a:t>ポイントの減少となっている。類似団体平均と比較して、人件費に係る経常収支比率が低くなっている要因として消防業務を委託していることが挙げられる。今後は臨時職員の賃金等も含めた経費について抑制していく必要が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170434</xdr:rowOff>
    </xdr:from>
    <xdr:to>
      <xdr:col>7</xdr:col>
      <xdr:colOff>15875</xdr:colOff>
      <xdr:row>36</xdr:row>
      <xdr:rowOff>136144</xdr:rowOff>
    </xdr:to>
    <xdr:cxnSp macro="">
      <xdr:nvCxnSpPr>
        <xdr:cNvPr id="63" name="直線コネクタ 62"/>
        <xdr:cNvCxnSpPr/>
      </xdr:nvCxnSpPr>
      <xdr:spPr>
        <a:xfrm flipV="1">
          <a:off x="3987800" y="61711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136144</xdr:rowOff>
    </xdr:to>
    <xdr:cxnSp macro="">
      <xdr:nvCxnSpPr>
        <xdr:cNvPr id="66" name="直線コネクタ 65"/>
        <xdr:cNvCxnSpPr/>
      </xdr:nvCxnSpPr>
      <xdr:spPr>
        <a:xfrm>
          <a:off x="3098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131572</xdr:rowOff>
    </xdr:to>
    <xdr:cxnSp macro="">
      <xdr:nvCxnSpPr>
        <xdr:cNvPr id="69" name="直線コネクタ 68"/>
        <xdr:cNvCxnSpPr/>
      </xdr:nvCxnSpPr>
      <xdr:spPr>
        <a:xfrm>
          <a:off x="2209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122428</xdr:rowOff>
    </xdr:to>
    <xdr:cxnSp macro="">
      <xdr:nvCxnSpPr>
        <xdr:cNvPr id="72" name="直線コネクタ 71"/>
        <xdr:cNvCxnSpPr/>
      </xdr:nvCxnSpPr>
      <xdr:spPr>
        <a:xfrm flipV="1">
          <a:off x="1320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2" name="円/楕円 81"/>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3"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4" name="円/楕円 83"/>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5" name="テキスト ボックス 84"/>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6" name="円/楕円 85"/>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7" name="テキスト ボックス 86"/>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8" name="円/楕円 87"/>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9" name="テキスト ボックス 88"/>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0" name="円/楕円 89"/>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1" name="テキスト ボックス 90"/>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より低くなっているものの、前年度決算額と比較すると給食センターの運用開始等の影響により増加しており、依然として類似団体平均を上回っている。今後は施設の統廃合、民間活力の導入により物件費に係る経常収支比率の抑制を図り、効率的な運営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18</xdr:row>
      <xdr:rowOff>88900</xdr:rowOff>
    </xdr:to>
    <xdr:cxnSp macro="">
      <xdr:nvCxnSpPr>
        <xdr:cNvPr id="124" name="直線コネクタ 123"/>
        <xdr:cNvCxnSpPr/>
      </xdr:nvCxnSpPr>
      <xdr:spPr>
        <a:xfrm flipV="1">
          <a:off x="15671800" y="3045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88900</xdr:rowOff>
    </xdr:to>
    <xdr:cxnSp macro="">
      <xdr:nvCxnSpPr>
        <xdr:cNvPr id="127" name="直線コネクタ 126"/>
        <xdr:cNvCxnSpPr/>
      </xdr:nvCxnSpPr>
      <xdr:spPr>
        <a:xfrm>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12700</xdr:rowOff>
    </xdr:to>
    <xdr:cxnSp macro="">
      <xdr:nvCxnSpPr>
        <xdr:cNvPr id="130" name="直線コネクタ 129"/>
        <xdr:cNvCxnSpPr/>
      </xdr:nvCxnSpPr>
      <xdr:spPr>
        <a:xfrm>
          <a:off x="13893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146050</xdr:rowOff>
    </xdr:to>
    <xdr:cxnSp macro="">
      <xdr:nvCxnSpPr>
        <xdr:cNvPr id="133" name="直線コネクタ 132"/>
        <xdr:cNvCxnSpPr/>
      </xdr:nvCxnSpPr>
      <xdr:spPr>
        <a:xfrm>
          <a:off x="13004800" y="2999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3" name="円/楕円 142"/>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4"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5" name="円/楕円 144"/>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6" name="テキスト ボックス 145"/>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7" name="円/楕円 146"/>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48" name="テキスト ボックス 147"/>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49" name="円/楕円 148"/>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0" name="テキスト ボックス 14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1" name="円/楕円 150"/>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2" name="テキスト ボックス 151"/>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下回っているが、社会保障関連経費は増加傾向にある。これらの経費は削減が困難であるが、町単独扶助事業における所得制限や対象者の見直しにより扶助費の抑制につなげ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37193</xdr:rowOff>
    </xdr:to>
    <xdr:cxnSp macro="">
      <xdr:nvCxnSpPr>
        <xdr:cNvPr id="187" name="直線コネクタ 186"/>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37193</xdr:rowOff>
    </xdr:to>
    <xdr:cxnSp macro="">
      <xdr:nvCxnSpPr>
        <xdr:cNvPr id="190" name="直線コネクタ 189"/>
        <xdr:cNvCxnSpPr/>
      </xdr:nvCxnSpPr>
      <xdr:spPr>
        <a:xfrm>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159657</xdr:rowOff>
    </xdr:to>
    <xdr:cxnSp macro="">
      <xdr:nvCxnSpPr>
        <xdr:cNvPr id="193" name="直線コネクタ 192"/>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159657</xdr:rowOff>
    </xdr:to>
    <xdr:cxnSp macro="">
      <xdr:nvCxnSpPr>
        <xdr:cNvPr id="196" name="直線コネクタ 195"/>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7"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のは、下水道事業会計について、町域が広く処理施設が点在し、維持管理経費等が多額となり、繰出金が必要となっているためである。また、介護保険事業会計の財政状態の悪化に伴い、赤字補填的な繰出金が多額となっていることも要因として挙げられる。下水道事業会計については経費を削減し、介護保険事業会計においては介護保険料の適正化を図る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78994</xdr:rowOff>
    </xdr:from>
    <xdr:to>
      <xdr:col>24</xdr:col>
      <xdr:colOff>31750</xdr:colOff>
      <xdr:row>59</xdr:row>
      <xdr:rowOff>83566</xdr:rowOff>
    </xdr:to>
    <xdr:cxnSp macro="">
      <xdr:nvCxnSpPr>
        <xdr:cNvPr id="245" name="直線コネクタ 244"/>
        <xdr:cNvCxnSpPr/>
      </xdr:nvCxnSpPr>
      <xdr:spPr>
        <a:xfrm>
          <a:off x="15671800" y="101945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78994</xdr:rowOff>
    </xdr:from>
    <xdr:to>
      <xdr:col>22</xdr:col>
      <xdr:colOff>565150</xdr:colOff>
      <xdr:row>59</xdr:row>
      <xdr:rowOff>115570</xdr:rowOff>
    </xdr:to>
    <xdr:cxnSp macro="">
      <xdr:nvCxnSpPr>
        <xdr:cNvPr id="248" name="直線コネクタ 247"/>
        <xdr:cNvCxnSpPr/>
      </xdr:nvCxnSpPr>
      <xdr:spPr>
        <a:xfrm flipV="1">
          <a:off x="14782800" y="10194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140716</xdr:rowOff>
    </xdr:from>
    <xdr:to>
      <xdr:col>21</xdr:col>
      <xdr:colOff>361950</xdr:colOff>
      <xdr:row>59</xdr:row>
      <xdr:rowOff>115570</xdr:rowOff>
    </xdr:to>
    <xdr:cxnSp macro="">
      <xdr:nvCxnSpPr>
        <xdr:cNvPr id="251" name="直線コネクタ 250"/>
        <xdr:cNvCxnSpPr/>
      </xdr:nvCxnSpPr>
      <xdr:spPr>
        <a:xfrm>
          <a:off x="13893800" y="100848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140716</xdr:rowOff>
    </xdr:from>
    <xdr:to>
      <xdr:col>20</xdr:col>
      <xdr:colOff>158750</xdr:colOff>
      <xdr:row>59</xdr:row>
      <xdr:rowOff>110998</xdr:rowOff>
    </xdr:to>
    <xdr:cxnSp macro="">
      <xdr:nvCxnSpPr>
        <xdr:cNvPr id="254" name="直線コネクタ 253"/>
        <xdr:cNvCxnSpPr/>
      </xdr:nvCxnSpPr>
      <xdr:spPr>
        <a:xfrm flipV="1">
          <a:off x="13004800" y="100848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32766</xdr:rowOff>
    </xdr:from>
    <xdr:to>
      <xdr:col>24</xdr:col>
      <xdr:colOff>82550</xdr:colOff>
      <xdr:row>59</xdr:row>
      <xdr:rowOff>134366</xdr:rowOff>
    </xdr:to>
    <xdr:sp macro="" textlink="">
      <xdr:nvSpPr>
        <xdr:cNvPr id="264" name="円/楕円 263"/>
        <xdr:cNvSpPr/>
      </xdr:nvSpPr>
      <xdr:spPr>
        <a:xfrm>
          <a:off x="16459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4843</xdr:rowOff>
    </xdr:from>
    <xdr:ext cx="762000" cy="259045"/>
    <xdr:sp macro="" textlink="">
      <xdr:nvSpPr>
        <xdr:cNvPr id="265" name="その他該当値テキスト"/>
        <xdr:cNvSpPr txBox="1"/>
      </xdr:nvSpPr>
      <xdr:spPr>
        <a:xfrm>
          <a:off x="165989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28194</xdr:rowOff>
    </xdr:from>
    <xdr:to>
      <xdr:col>22</xdr:col>
      <xdr:colOff>615950</xdr:colOff>
      <xdr:row>59</xdr:row>
      <xdr:rowOff>129794</xdr:rowOff>
    </xdr:to>
    <xdr:sp macro="" textlink="">
      <xdr:nvSpPr>
        <xdr:cNvPr id="266" name="円/楕円 265"/>
        <xdr:cNvSpPr/>
      </xdr:nvSpPr>
      <xdr:spPr>
        <a:xfrm>
          <a:off x="15621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114571</xdr:rowOff>
    </xdr:from>
    <xdr:ext cx="736600" cy="259045"/>
    <xdr:sp macro="" textlink="">
      <xdr:nvSpPr>
        <xdr:cNvPr id="267" name="テキスト ボックス 266"/>
        <xdr:cNvSpPr txBox="1"/>
      </xdr:nvSpPr>
      <xdr:spPr>
        <a:xfrm>
          <a:off x="15290800" y="1023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68" name="円/楕円 267"/>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69" name="テキスト ボックス 268"/>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89916</xdr:rowOff>
    </xdr:from>
    <xdr:to>
      <xdr:col>20</xdr:col>
      <xdr:colOff>209550</xdr:colOff>
      <xdr:row>59</xdr:row>
      <xdr:rowOff>20066</xdr:rowOff>
    </xdr:to>
    <xdr:sp macro="" textlink="">
      <xdr:nvSpPr>
        <xdr:cNvPr id="270" name="円/楕円 269"/>
        <xdr:cNvSpPr/>
      </xdr:nvSpPr>
      <xdr:spPr>
        <a:xfrm>
          <a:off x="13843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4843</xdr:rowOff>
    </xdr:from>
    <xdr:ext cx="762000" cy="259045"/>
    <xdr:sp macro="" textlink="">
      <xdr:nvSpPr>
        <xdr:cNvPr id="271" name="テキスト ボックス 270"/>
        <xdr:cNvSpPr txBox="1"/>
      </xdr:nvSpPr>
      <xdr:spPr>
        <a:xfrm>
          <a:off x="13512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60198</xdr:rowOff>
    </xdr:from>
    <xdr:to>
      <xdr:col>19</xdr:col>
      <xdr:colOff>6350</xdr:colOff>
      <xdr:row>59</xdr:row>
      <xdr:rowOff>161798</xdr:rowOff>
    </xdr:to>
    <xdr:sp macro="" textlink="">
      <xdr:nvSpPr>
        <xdr:cNvPr id="272" name="円/楕円 271"/>
        <xdr:cNvSpPr/>
      </xdr:nvSpPr>
      <xdr:spPr>
        <a:xfrm>
          <a:off x="12954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146575</xdr:rowOff>
    </xdr:from>
    <xdr:ext cx="762000" cy="259045"/>
    <xdr:sp macro="" textlink="">
      <xdr:nvSpPr>
        <xdr:cNvPr id="273" name="テキスト ボックス 272"/>
        <xdr:cNvSpPr txBox="1"/>
      </xdr:nvSpPr>
      <xdr:spPr>
        <a:xfrm>
          <a:off x="12623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元利償還金の増加によるにしはりま環境事務組合負担金の増加により上昇しているものの、行財政改革のもと、各種団体への補助金等の見直しを行い、類似団体平均と比較して低い水準で推移している。今後も補助金の整理合理化を図り、引き続き低水準の維持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85852</xdr:rowOff>
    </xdr:to>
    <xdr:cxnSp macro="">
      <xdr:nvCxnSpPr>
        <xdr:cNvPr id="303" name="直線コネクタ 302"/>
        <xdr:cNvCxnSpPr/>
      </xdr:nvCxnSpPr>
      <xdr:spPr>
        <a:xfrm>
          <a:off x="15671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30988</xdr:rowOff>
    </xdr:to>
    <xdr:cxnSp macro="">
      <xdr:nvCxnSpPr>
        <xdr:cNvPr id="306" name="直線コネクタ 305"/>
        <xdr:cNvCxnSpPr/>
      </xdr:nvCxnSpPr>
      <xdr:spPr>
        <a:xfrm>
          <a:off x="14782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12700</xdr:rowOff>
    </xdr:to>
    <xdr:cxnSp macro="">
      <xdr:nvCxnSpPr>
        <xdr:cNvPr id="309" name="直線コネクタ 308"/>
        <xdr:cNvCxnSpPr/>
      </xdr:nvCxnSpPr>
      <xdr:spPr>
        <a:xfrm>
          <a:off x="13893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17272</xdr:rowOff>
    </xdr:to>
    <xdr:cxnSp macro="">
      <xdr:nvCxnSpPr>
        <xdr:cNvPr id="312" name="直線コネクタ 311"/>
        <xdr:cNvCxnSpPr/>
      </xdr:nvCxnSpPr>
      <xdr:spPr>
        <a:xfrm flipV="1">
          <a:off x="13004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2" name="円/楕円 32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3"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4" name="円/楕円 32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5" name="テキスト ボックス 32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6" name="円/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0" name="円/楕円 329"/>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1" name="テキスト ボックス 330"/>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昨年度より減少したものの、依然として類似団体平均と比較して高い水準にある。これは、区画整理等の大規模事業により発行した地方債の償還が増加していることが要因となっている。中長期の財政収支の見直しのもとに、事業の緊急度や住民ニーズを把握した適切な事業実施に努めていく。また、町税の徴収率向上、受益者負担の適正化（使用料・手数料の見直し）により一般財源確保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78</xdr:row>
      <xdr:rowOff>136144</xdr:rowOff>
    </xdr:to>
    <xdr:cxnSp macro="">
      <xdr:nvCxnSpPr>
        <xdr:cNvPr id="361" name="直線コネクタ 360"/>
        <xdr:cNvCxnSpPr/>
      </xdr:nvCxnSpPr>
      <xdr:spPr>
        <a:xfrm flipV="1">
          <a:off x="3987800" y="134955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136144</xdr:rowOff>
    </xdr:to>
    <xdr:cxnSp macro="">
      <xdr:nvCxnSpPr>
        <xdr:cNvPr id="364" name="直線コネクタ 363"/>
        <xdr:cNvCxnSpPr/>
      </xdr:nvCxnSpPr>
      <xdr:spPr>
        <a:xfrm>
          <a:off x="3098800" y="134269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53848</xdr:rowOff>
    </xdr:to>
    <xdr:cxnSp macro="">
      <xdr:nvCxnSpPr>
        <xdr:cNvPr id="367" name="直線コネクタ 366"/>
        <xdr:cNvCxnSpPr/>
      </xdr:nvCxnSpPr>
      <xdr:spPr>
        <a:xfrm>
          <a:off x="2209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168148</xdr:rowOff>
    </xdr:to>
    <xdr:cxnSp macro="">
      <xdr:nvCxnSpPr>
        <xdr:cNvPr id="370" name="直線コネクタ 369"/>
        <xdr:cNvCxnSpPr/>
      </xdr:nvCxnSpPr>
      <xdr:spPr>
        <a:xfrm flipV="1">
          <a:off x="1320800" y="13413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80" name="円/楕円 379"/>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81"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2" name="円/楕円 381"/>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3" name="テキスト ボックス 382"/>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4" name="円/楕円 383"/>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5" name="テキスト ボックス 384"/>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6" name="円/楕円 38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87" name="テキスト ボックス 38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88" name="円/楕円 38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89" name="テキスト ボックス 38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平均を上回っているのは、物件費及び特別会計への繰出し金が主な要因となっている。今後は増加傾向にある扶助費にも対処しながら税の徴収率向上や各種使用料の見直しといった歳入確保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79</xdr:row>
      <xdr:rowOff>31750</xdr:rowOff>
    </xdr:to>
    <xdr:cxnSp macro="">
      <xdr:nvCxnSpPr>
        <xdr:cNvPr id="422" name="直線コネクタ 421"/>
        <xdr:cNvCxnSpPr/>
      </xdr:nvCxnSpPr>
      <xdr:spPr>
        <a:xfrm flipV="1">
          <a:off x="15671800" y="134467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31750</xdr:rowOff>
    </xdr:to>
    <xdr:cxnSp macro="">
      <xdr:nvCxnSpPr>
        <xdr:cNvPr id="425" name="直線コネクタ 424"/>
        <xdr:cNvCxnSpPr/>
      </xdr:nvCxnSpPr>
      <xdr:spPr>
        <a:xfrm>
          <a:off x="14782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165100</xdr:rowOff>
    </xdr:to>
    <xdr:cxnSp macro="">
      <xdr:nvCxnSpPr>
        <xdr:cNvPr id="428" name="直線コネクタ 427"/>
        <xdr:cNvCxnSpPr/>
      </xdr:nvCxnSpPr>
      <xdr:spPr>
        <a:xfrm>
          <a:off x="13893800" y="13317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96520</xdr:rowOff>
    </xdr:to>
    <xdr:cxnSp macro="">
      <xdr:nvCxnSpPr>
        <xdr:cNvPr id="431" name="直線コネクタ 430"/>
        <xdr:cNvCxnSpPr/>
      </xdr:nvCxnSpPr>
      <xdr:spPr>
        <a:xfrm flipV="1">
          <a:off x="13004800" y="13317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1" name="円/楕円 44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3" name="円/楕円 442"/>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4" name="テキスト ボックス 443"/>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45" name="円/楕円 444"/>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46" name="テキスト ボックス 445"/>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47" name="円/楕円 44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48" name="テキスト ボックス 44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45720</xdr:rowOff>
    </xdr:from>
    <xdr:to>
      <xdr:col>19</xdr:col>
      <xdr:colOff>6350</xdr:colOff>
      <xdr:row>78</xdr:row>
      <xdr:rowOff>147320</xdr:rowOff>
    </xdr:to>
    <xdr:sp macro="" textlink="">
      <xdr:nvSpPr>
        <xdr:cNvPr id="449" name="円/楕円 448"/>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132097</xdr:rowOff>
    </xdr:from>
    <xdr:ext cx="762000" cy="259045"/>
    <xdr:sp macro="" textlink="">
      <xdr:nvSpPr>
        <xdr:cNvPr id="450" name="テキスト ボックス 449"/>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兵庫県上郡町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5548</xdr:rowOff>
    </xdr:from>
    <xdr:to>
      <xdr:col>4</xdr:col>
      <xdr:colOff>1117600</xdr:colOff>
      <xdr:row>17</xdr:row>
      <xdr:rowOff>56090</xdr:rowOff>
    </xdr:to>
    <xdr:cxnSp macro="">
      <xdr:nvCxnSpPr>
        <xdr:cNvPr id="52" name="直線コネクタ 51"/>
        <xdr:cNvCxnSpPr/>
      </xdr:nvCxnSpPr>
      <xdr:spPr bwMode="auto">
        <a:xfrm>
          <a:off x="5003800" y="2967823"/>
          <a:ext cx="647700" cy="5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152048</xdr:rowOff>
    </xdr:from>
    <xdr:to>
      <xdr:col>4</xdr:col>
      <xdr:colOff>469900</xdr:colOff>
      <xdr:row>17</xdr:row>
      <xdr:rowOff>5548</xdr:rowOff>
    </xdr:to>
    <xdr:cxnSp macro="">
      <xdr:nvCxnSpPr>
        <xdr:cNvPr id="55" name="直線コネクタ 54"/>
        <xdr:cNvCxnSpPr/>
      </xdr:nvCxnSpPr>
      <xdr:spPr bwMode="auto">
        <a:xfrm>
          <a:off x="4305300" y="2942873"/>
          <a:ext cx="698500" cy="2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152048</xdr:rowOff>
    </xdr:from>
    <xdr:to>
      <xdr:col>3</xdr:col>
      <xdr:colOff>904875</xdr:colOff>
      <xdr:row>17</xdr:row>
      <xdr:rowOff>23901</xdr:rowOff>
    </xdr:to>
    <xdr:cxnSp macro="">
      <xdr:nvCxnSpPr>
        <xdr:cNvPr id="58" name="直線コネクタ 57"/>
        <xdr:cNvCxnSpPr/>
      </xdr:nvCxnSpPr>
      <xdr:spPr bwMode="auto">
        <a:xfrm flipV="1">
          <a:off x="3606800" y="2942873"/>
          <a:ext cx="698500" cy="4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23901</xdr:rowOff>
    </xdr:from>
    <xdr:to>
      <xdr:col>3</xdr:col>
      <xdr:colOff>206375</xdr:colOff>
      <xdr:row>17</xdr:row>
      <xdr:rowOff>47763</xdr:rowOff>
    </xdr:to>
    <xdr:cxnSp macro="">
      <xdr:nvCxnSpPr>
        <xdr:cNvPr id="61" name="直線コネクタ 60"/>
        <xdr:cNvCxnSpPr/>
      </xdr:nvCxnSpPr>
      <xdr:spPr bwMode="auto">
        <a:xfrm flipV="1">
          <a:off x="2908300" y="2986176"/>
          <a:ext cx="698500" cy="2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5290</xdr:rowOff>
    </xdr:from>
    <xdr:to>
      <xdr:col>5</xdr:col>
      <xdr:colOff>34925</xdr:colOff>
      <xdr:row>17</xdr:row>
      <xdr:rowOff>106890</xdr:rowOff>
    </xdr:to>
    <xdr:sp macro="" textlink="">
      <xdr:nvSpPr>
        <xdr:cNvPr id="71" name="円/楕円 70"/>
        <xdr:cNvSpPr/>
      </xdr:nvSpPr>
      <xdr:spPr bwMode="auto">
        <a:xfrm>
          <a:off x="5600700" y="296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148817</xdr:rowOff>
    </xdr:from>
    <xdr:ext cx="762000" cy="259045"/>
    <xdr:sp macro="" textlink="">
      <xdr:nvSpPr>
        <xdr:cNvPr id="72" name="人口1人当たり決算額の推移該当値テキスト130"/>
        <xdr:cNvSpPr txBox="1"/>
      </xdr:nvSpPr>
      <xdr:spPr>
        <a:xfrm>
          <a:off x="5740400" y="293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84,389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126198</xdr:rowOff>
    </xdr:from>
    <xdr:to>
      <xdr:col>4</xdr:col>
      <xdr:colOff>520700</xdr:colOff>
      <xdr:row>17</xdr:row>
      <xdr:rowOff>56348</xdr:rowOff>
    </xdr:to>
    <xdr:sp macro="" textlink="">
      <xdr:nvSpPr>
        <xdr:cNvPr id="73" name="円/楕円 72"/>
        <xdr:cNvSpPr/>
      </xdr:nvSpPr>
      <xdr:spPr bwMode="auto">
        <a:xfrm>
          <a:off x="4953000" y="291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41125</xdr:rowOff>
    </xdr:from>
    <xdr:ext cx="736600" cy="259045"/>
    <xdr:sp macro="" textlink="">
      <xdr:nvSpPr>
        <xdr:cNvPr id="74" name="テキスト ボックス 73"/>
        <xdr:cNvSpPr txBox="1"/>
      </xdr:nvSpPr>
      <xdr:spPr>
        <a:xfrm>
          <a:off x="4622800" y="300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101248</xdr:rowOff>
    </xdr:from>
    <xdr:to>
      <xdr:col>3</xdr:col>
      <xdr:colOff>955675</xdr:colOff>
      <xdr:row>17</xdr:row>
      <xdr:rowOff>31398</xdr:rowOff>
    </xdr:to>
    <xdr:sp macro="" textlink="">
      <xdr:nvSpPr>
        <xdr:cNvPr id="75" name="円/楕円 74"/>
        <xdr:cNvSpPr/>
      </xdr:nvSpPr>
      <xdr:spPr bwMode="auto">
        <a:xfrm>
          <a:off x="4254500" y="289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16175</xdr:rowOff>
    </xdr:from>
    <xdr:ext cx="762000" cy="259045"/>
    <xdr:sp macro="" textlink="">
      <xdr:nvSpPr>
        <xdr:cNvPr id="76" name="テキスト ボックス 75"/>
        <xdr:cNvSpPr txBox="1"/>
      </xdr:nvSpPr>
      <xdr:spPr>
        <a:xfrm>
          <a:off x="3924300" y="297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144551</xdr:rowOff>
    </xdr:from>
    <xdr:to>
      <xdr:col>3</xdr:col>
      <xdr:colOff>257175</xdr:colOff>
      <xdr:row>17</xdr:row>
      <xdr:rowOff>74701</xdr:rowOff>
    </xdr:to>
    <xdr:sp macro="" textlink="">
      <xdr:nvSpPr>
        <xdr:cNvPr id="77" name="円/楕円 76"/>
        <xdr:cNvSpPr/>
      </xdr:nvSpPr>
      <xdr:spPr bwMode="auto">
        <a:xfrm>
          <a:off x="3556000" y="293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59478</xdr:rowOff>
    </xdr:from>
    <xdr:ext cx="762000" cy="259045"/>
    <xdr:sp macro="" textlink="">
      <xdr:nvSpPr>
        <xdr:cNvPr id="78" name="テキスト ボックス 77"/>
        <xdr:cNvSpPr txBox="1"/>
      </xdr:nvSpPr>
      <xdr:spPr>
        <a:xfrm>
          <a:off x="3225800" y="30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168413</xdr:rowOff>
    </xdr:from>
    <xdr:to>
      <xdr:col>2</xdr:col>
      <xdr:colOff>692150</xdr:colOff>
      <xdr:row>17</xdr:row>
      <xdr:rowOff>98563</xdr:rowOff>
    </xdr:to>
    <xdr:sp macro="" textlink="">
      <xdr:nvSpPr>
        <xdr:cNvPr id="79" name="円/楕円 78"/>
        <xdr:cNvSpPr/>
      </xdr:nvSpPr>
      <xdr:spPr bwMode="auto">
        <a:xfrm>
          <a:off x="28575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83340</xdr:rowOff>
    </xdr:from>
    <xdr:ext cx="762000" cy="259045"/>
    <xdr:sp macro="" textlink="">
      <xdr:nvSpPr>
        <xdr:cNvPr id="80" name="テキスト ボックス 79"/>
        <xdr:cNvSpPr txBox="1"/>
      </xdr:nvSpPr>
      <xdr:spPr>
        <a:xfrm>
          <a:off x="2527300" y="304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98101</xdr:rowOff>
    </xdr:from>
    <xdr:to>
      <xdr:col>4</xdr:col>
      <xdr:colOff>1117600</xdr:colOff>
      <xdr:row>35</xdr:row>
      <xdr:rowOff>190665</xdr:rowOff>
    </xdr:to>
    <xdr:cxnSp macro="">
      <xdr:nvCxnSpPr>
        <xdr:cNvPr id="114" name="直線コネクタ 113"/>
        <xdr:cNvCxnSpPr/>
      </xdr:nvCxnSpPr>
      <xdr:spPr bwMode="auto">
        <a:xfrm flipV="1">
          <a:off x="5003800" y="6708451"/>
          <a:ext cx="647700" cy="9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190665</xdr:rowOff>
    </xdr:from>
    <xdr:to>
      <xdr:col>4</xdr:col>
      <xdr:colOff>469900</xdr:colOff>
      <xdr:row>35</xdr:row>
      <xdr:rowOff>205257</xdr:rowOff>
    </xdr:to>
    <xdr:cxnSp macro="">
      <xdr:nvCxnSpPr>
        <xdr:cNvPr id="117" name="直線コネクタ 116"/>
        <xdr:cNvCxnSpPr/>
      </xdr:nvCxnSpPr>
      <xdr:spPr bwMode="auto">
        <a:xfrm flipV="1">
          <a:off x="4305300" y="6801015"/>
          <a:ext cx="698500" cy="14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205257</xdr:rowOff>
    </xdr:from>
    <xdr:to>
      <xdr:col>3</xdr:col>
      <xdr:colOff>904875</xdr:colOff>
      <xdr:row>35</xdr:row>
      <xdr:rowOff>258045</xdr:rowOff>
    </xdr:to>
    <xdr:cxnSp macro="">
      <xdr:nvCxnSpPr>
        <xdr:cNvPr id="120" name="直線コネクタ 119"/>
        <xdr:cNvCxnSpPr/>
      </xdr:nvCxnSpPr>
      <xdr:spPr bwMode="auto">
        <a:xfrm flipV="1">
          <a:off x="3606800" y="6815607"/>
          <a:ext cx="698500" cy="5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200914</xdr:rowOff>
    </xdr:from>
    <xdr:to>
      <xdr:col>3</xdr:col>
      <xdr:colOff>206375</xdr:colOff>
      <xdr:row>35</xdr:row>
      <xdr:rowOff>258045</xdr:rowOff>
    </xdr:to>
    <xdr:cxnSp macro="">
      <xdr:nvCxnSpPr>
        <xdr:cNvPr id="123" name="直線コネクタ 122"/>
        <xdr:cNvCxnSpPr/>
      </xdr:nvCxnSpPr>
      <xdr:spPr bwMode="auto">
        <a:xfrm>
          <a:off x="2908300" y="6811264"/>
          <a:ext cx="698500" cy="5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47301</xdr:rowOff>
    </xdr:from>
    <xdr:to>
      <xdr:col>5</xdr:col>
      <xdr:colOff>34925</xdr:colOff>
      <xdr:row>35</xdr:row>
      <xdr:rowOff>148901</xdr:rowOff>
    </xdr:to>
    <xdr:sp macro="" textlink="">
      <xdr:nvSpPr>
        <xdr:cNvPr id="133" name="円/楕円 132"/>
        <xdr:cNvSpPr/>
      </xdr:nvSpPr>
      <xdr:spPr bwMode="auto">
        <a:xfrm>
          <a:off x="5600700" y="665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235278</xdr:rowOff>
    </xdr:from>
    <xdr:ext cx="762000" cy="259045"/>
    <xdr:sp macro="" textlink="">
      <xdr:nvSpPr>
        <xdr:cNvPr id="134" name="人口1人当たり決算額の推移該当値テキスト445"/>
        <xdr:cNvSpPr txBox="1"/>
      </xdr:nvSpPr>
      <xdr:spPr>
        <a:xfrm>
          <a:off x="5740400" y="65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139865</xdr:rowOff>
    </xdr:from>
    <xdr:to>
      <xdr:col>4</xdr:col>
      <xdr:colOff>520700</xdr:colOff>
      <xdr:row>35</xdr:row>
      <xdr:rowOff>241465</xdr:rowOff>
    </xdr:to>
    <xdr:sp macro="" textlink="">
      <xdr:nvSpPr>
        <xdr:cNvPr id="135" name="円/楕円 134"/>
        <xdr:cNvSpPr/>
      </xdr:nvSpPr>
      <xdr:spPr bwMode="auto">
        <a:xfrm>
          <a:off x="4953000" y="675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251642</xdr:rowOff>
    </xdr:from>
    <xdr:ext cx="736600" cy="259045"/>
    <xdr:sp macro="" textlink="">
      <xdr:nvSpPr>
        <xdr:cNvPr id="136" name="テキスト ボックス 135"/>
        <xdr:cNvSpPr txBox="1"/>
      </xdr:nvSpPr>
      <xdr:spPr>
        <a:xfrm>
          <a:off x="4622800" y="651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154457</xdr:rowOff>
    </xdr:from>
    <xdr:to>
      <xdr:col>3</xdr:col>
      <xdr:colOff>955675</xdr:colOff>
      <xdr:row>35</xdr:row>
      <xdr:rowOff>256057</xdr:rowOff>
    </xdr:to>
    <xdr:sp macro="" textlink="">
      <xdr:nvSpPr>
        <xdr:cNvPr id="137" name="円/楕円 136"/>
        <xdr:cNvSpPr/>
      </xdr:nvSpPr>
      <xdr:spPr bwMode="auto">
        <a:xfrm>
          <a:off x="4254500" y="67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266234</xdr:rowOff>
    </xdr:from>
    <xdr:ext cx="762000" cy="259045"/>
    <xdr:sp macro="" textlink="">
      <xdr:nvSpPr>
        <xdr:cNvPr id="138" name="テキスト ボックス 137"/>
        <xdr:cNvSpPr txBox="1"/>
      </xdr:nvSpPr>
      <xdr:spPr>
        <a:xfrm>
          <a:off x="3924300" y="65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207245</xdr:rowOff>
    </xdr:from>
    <xdr:to>
      <xdr:col>3</xdr:col>
      <xdr:colOff>257175</xdr:colOff>
      <xdr:row>35</xdr:row>
      <xdr:rowOff>308845</xdr:rowOff>
    </xdr:to>
    <xdr:sp macro="" textlink="">
      <xdr:nvSpPr>
        <xdr:cNvPr id="139" name="円/楕円 138"/>
        <xdr:cNvSpPr/>
      </xdr:nvSpPr>
      <xdr:spPr bwMode="auto">
        <a:xfrm>
          <a:off x="3556000" y="6817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319022</xdr:rowOff>
    </xdr:from>
    <xdr:ext cx="762000" cy="259045"/>
    <xdr:sp macro="" textlink="">
      <xdr:nvSpPr>
        <xdr:cNvPr id="140" name="テキスト ボックス 139"/>
        <xdr:cNvSpPr txBox="1"/>
      </xdr:nvSpPr>
      <xdr:spPr>
        <a:xfrm>
          <a:off x="3225800" y="658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150114</xdr:rowOff>
    </xdr:from>
    <xdr:to>
      <xdr:col>2</xdr:col>
      <xdr:colOff>692150</xdr:colOff>
      <xdr:row>35</xdr:row>
      <xdr:rowOff>251714</xdr:rowOff>
    </xdr:to>
    <xdr:sp macro="" textlink="">
      <xdr:nvSpPr>
        <xdr:cNvPr id="141" name="円/楕円 140"/>
        <xdr:cNvSpPr/>
      </xdr:nvSpPr>
      <xdr:spPr bwMode="auto">
        <a:xfrm>
          <a:off x="2857500" y="676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261891</xdr:rowOff>
    </xdr:from>
    <xdr:ext cx="762000" cy="259045"/>
    <xdr:sp macro="" textlink="">
      <xdr:nvSpPr>
        <xdr:cNvPr id="142" name="テキスト ボックス 141"/>
        <xdr:cNvSpPr txBox="1"/>
      </xdr:nvSpPr>
      <xdr:spPr>
        <a:xfrm>
          <a:off x="25273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財政調整基金残高は取り崩しを行った前年度に対して、</a:t>
          </a:r>
          <a:r>
            <a:rPr kumimoji="1" lang="en-US" altLang="ja-JP" sz="1400">
              <a:latin typeface="ＭＳ ゴシック" pitchFamily="49" charset="-128"/>
              <a:ea typeface="ＭＳ ゴシック" pitchFamily="49" charset="-128"/>
            </a:rPr>
            <a:t>X</a:t>
          </a:r>
          <a:r>
            <a:rPr kumimoji="1" lang="ja-JP" altLang="en-US" sz="1400">
              <a:latin typeface="ＭＳ ゴシック" pitchFamily="49" charset="-128"/>
              <a:ea typeface="ＭＳ ゴシック" pitchFamily="49" charset="-128"/>
            </a:rPr>
            <a:t>線自由電子レーザー施設</a:t>
          </a:r>
          <a:r>
            <a:rPr kumimoji="1" lang="en-US" altLang="ja-JP" sz="1400">
              <a:latin typeface="ＭＳ ゴシック" pitchFamily="49" charset="-128"/>
              <a:ea typeface="ＭＳ ゴシック" pitchFamily="49" charset="-128"/>
            </a:rPr>
            <a:t>SACLA</a:t>
          </a:r>
          <a:r>
            <a:rPr kumimoji="1" lang="ja-JP" altLang="en-US" sz="1400">
              <a:latin typeface="ＭＳ ゴシック" pitchFamily="49" charset="-128"/>
              <a:ea typeface="ＭＳ ゴシック" pitchFamily="49" charset="-128"/>
            </a:rPr>
            <a:t>への大規模な設備投資による固定資産税の増等により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億円の積立を行い、実質単年度収支も増加となっている。今後も行財政改革の推進を図りながら、自主財源の確保、歳出削減に取り組み、財政調整基金の取り崩し抑制を図る。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年度における連結実質赤字比率については、全会計において黒字決算であり赤字比率はない。しかしながら、下水道事業会計においては、平成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料金改定に取り組んだが依然として一般会計からの繰入金は多額となっている。また、介護保険事業会計においても財政状態の悪化に伴い、赤字補填的な一般会計からの繰入金が多額となっている。下水道事業においては経費削減や使用料の改定、介護保険事業においても介護保険料の適正化を図りながら繰出金の抑制に取り組み、健全な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の分子となる元利償還金は、区画整理事業に伴う元利償還開始により増加している。今後も区画整理事業や下水道整備等の大規模事業により発行した地方債償還や、組合等が起こした地方債の元利償還金に対する負担金等により、高い水準で推移すると見込まれる。中長期の財政収支の見通しのもとに、事業の重要性や緊急性を勘案し、適正な事業実施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新たな投資的事業を極力抑制し、新規地方債を発行を抑えているため、一般会計等に係る地方債は年々減少している。今後も事業の重要性や緊急性を勘案し、地方債発行を伴う投資的経費の抑制に努める。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7682095</v>
      </c>
      <c r="BO4" s="349"/>
      <c r="BP4" s="349"/>
      <c r="BQ4" s="349"/>
      <c r="BR4" s="349"/>
      <c r="BS4" s="349"/>
      <c r="BT4" s="349"/>
      <c r="BU4" s="350"/>
      <c r="BV4" s="348">
        <v>7360649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1.6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7497685</v>
      </c>
      <c r="BO5" s="386"/>
      <c r="BP5" s="386"/>
      <c r="BQ5" s="386"/>
      <c r="BR5" s="386"/>
      <c r="BS5" s="386"/>
      <c r="BT5" s="386"/>
      <c r="BU5" s="387"/>
      <c r="BV5" s="385">
        <v>7208204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94.5</v>
      </c>
      <c r="CU5" s="383"/>
      <c r="CV5" s="383"/>
      <c r="CW5" s="383"/>
      <c r="CX5" s="383"/>
      <c r="CY5" s="383"/>
      <c r="CZ5" s="383"/>
      <c r="DA5" s="384"/>
      <c r="DB5" s="382">
        <v>98.2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184410</v>
      </c>
      <c r="BO6" s="386"/>
      <c r="BP6" s="386"/>
      <c r="BQ6" s="386"/>
      <c r="BR6" s="386"/>
      <c r="BS6" s="386"/>
      <c r="BT6" s="386"/>
      <c r="BU6" s="387"/>
      <c r="BV6" s="385">
        <v>152445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102.4</v>
      </c>
      <c r="CU6" s="423"/>
      <c r="CV6" s="423"/>
      <c r="CW6" s="423"/>
      <c r="CX6" s="423"/>
      <c r="CY6" s="423"/>
      <c r="CZ6" s="423"/>
      <c r="DA6" s="424"/>
      <c r="DB6" s="422">
        <v>106.6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16162</v>
      </c>
      <c r="BO7" s="386"/>
      <c r="BP7" s="386"/>
      <c r="BQ7" s="386"/>
      <c r="BR7" s="386"/>
      <c r="BS7" s="386"/>
      <c r="BT7" s="386"/>
      <c r="BU7" s="387"/>
      <c r="BV7" s="385">
        <v>75709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4936635</v>
      </c>
      <c r="CU7" s="386"/>
      <c r="CV7" s="386"/>
      <c r="CW7" s="386"/>
      <c r="CX7" s="386"/>
      <c r="CY7" s="386"/>
      <c r="CZ7" s="386"/>
      <c r="DA7" s="387"/>
      <c r="DB7" s="385">
        <v>4883426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168248</v>
      </c>
      <c r="BO8" s="386"/>
      <c r="BP8" s="386"/>
      <c r="BQ8" s="386"/>
      <c r="BR8" s="386"/>
      <c r="BS8" s="386"/>
      <c r="BT8" s="386"/>
      <c r="BU8" s="387"/>
      <c r="BV8" s="385">
        <v>76736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0.55000000000000004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16636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91512</v>
      </c>
      <c r="BO9" s="386"/>
      <c r="BP9" s="386"/>
      <c r="BQ9" s="386"/>
      <c r="BR9" s="386"/>
      <c r="BS9" s="386"/>
      <c r="BT9" s="386"/>
      <c r="BU9" s="387"/>
      <c r="BV9" s="385">
        <v>-71306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17603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195388</v>
      </c>
      <c r="BO10" s="386"/>
      <c r="BP10" s="386"/>
      <c r="BQ10" s="386"/>
      <c r="BR10" s="386"/>
      <c r="BS10" s="386"/>
      <c r="BT10" s="386"/>
      <c r="BU10" s="387"/>
      <c r="BV10" s="385">
        <v>1206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16397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89543</v>
      </c>
      <c r="BO12" s="386"/>
      <c r="BP12" s="386"/>
      <c r="BQ12" s="386"/>
      <c r="BR12" s="386"/>
      <c r="BS12" s="386"/>
      <c r="BT12" s="386"/>
      <c r="BU12" s="387"/>
      <c r="BV12" s="385">
        <v>150000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16305</v>
      </c>
      <c r="S13" s="467"/>
      <c r="T13" s="467"/>
      <c r="U13" s="467"/>
      <c r="V13" s="468"/>
      <c r="W13" s="401" t="s">
        <v>122</v>
      </c>
      <c r="X13" s="402"/>
      <c r="Y13" s="402"/>
      <c r="Z13" s="402"/>
      <c r="AA13" s="402"/>
      <c r="AB13" s="392"/>
      <c r="AC13" s="436">
        <v>368</v>
      </c>
      <c r="AD13" s="437"/>
      <c r="AE13" s="437"/>
      <c r="AF13" s="437"/>
      <c r="AG13" s="476"/>
      <c r="AH13" s="436">
        <v>346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197357</v>
      </c>
      <c r="BO13" s="386"/>
      <c r="BP13" s="386"/>
      <c r="BQ13" s="386"/>
      <c r="BR13" s="386"/>
      <c r="BS13" s="386"/>
      <c r="BT13" s="386"/>
      <c r="BU13" s="387"/>
      <c r="BV13" s="385">
        <v>-220100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17.100000000000001</v>
      </c>
      <c r="CU13" s="383"/>
      <c r="CV13" s="383"/>
      <c r="CW13" s="383"/>
      <c r="CX13" s="383"/>
      <c r="CY13" s="383"/>
      <c r="CZ13" s="383"/>
      <c r="DA13" s="384"/>
      <c r="DB13" s="382">
        <v>16.100000000000001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16634</v>
      </c>
      <c r="S14" s="467"/>
      <c r="T14" s="467"/>
      <c r="U14" s="467"/>
      <c r="V14" s="468"/>
      <c r="W14" s="375"/>
      <c r="X14" s="376"/>
      <c r="Y14" s="376"/>
      <c r="Z14" s="376"/>
      <c r="AA14" s="376"/>
      <c r="AB14" s="365"/>
      <c r="AC14" s="469">
        <v>5</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257.5</v>
      </c>
      <c r="CU14" s="481"/>
      <c r="CV14" s="481"/>
      <c r="CW14" s="481"/>
      <c r="CX14" s="481"/>
      <c r="CY14" s="481"/>
      <c r="CZ14" s="481"/>
      <c r="DA14" s="482"/>
      <c r="DB14" s="480">
        <v>269.3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16529</v>
      </c>
      <c r="S15" s="467"/>
      <c r="T15" s="467"/>
      <c r="U15" s="467"/>
      <c r="V15" s="468"/>
      <c r="W15" s="401" t="s">
        <v>129</v>
      </c>
      <c r="X15" s="402"/>
      <c r="Y15" s="402"/>
      <c r="Z15" s="402"/>
      <c r="AA15" s="402"/>
      <c r="AB15" s="392"/>
      <c r="AC15" s="436">
        <v>2202</v>
      </c>
      <c r="AD15" s="437"/>
      <c r="AE15" s="437"/>
      <c r="AF15" s="437"/>
      <c r="AG15" s="476"/>
      <c r="AH15" s="436">
        <v>2708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2095942</v>
      </c>
      <c r="BO15" s="349"/>
      <c r="BP15" s="349"/>
      <c r="BQ15" s="349"/>
      <c r="BR15" s="349"/>
      <c r="BS15" s="349"/>
      <c r="BT15" s="349"/>
      <c r="BU15" s="350"/>
      <c r="BV15" s="348">
        <v>2102532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3914689</v>
      </c>
      <c r="BO16" s="386"/>
      <c r="BP16" s="386"/>
      <c r="BQ16" s="386"/>
      <c r="BR16" s="386"/>
      <c r="BS16" s="386"/>
      <c r="BT16" s="386"/>
      <c r="BU16" s="387"/>
      <c r="BV16" s="385">
        <v>3896182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4782</v>
      </c>
      <c r="AD17" s="437"/>
      <c r="AE17" s="437"/>
      <c r="AF17" s="437"/>
      <c r="AG17" s="476"/>
      <c r="AH17" s="436">
        <v>4918</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2704704</v>
      </c>
      <c r="BO17" s="386"/>
      <c r="BP17" s="386"/>
      <c r="BQ17" s="386"/>
      <c r="BR17" s="386"/>
      <c r="BS17" s="386"/>
      <c r="BT17" s="386"/>
      <c r="BU17" s="387"/>
      <c r="BV17" s="385">
        <v>2705128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150.28</v>
      </c>
      <c r="M18" s="498"/>
      <c r="N18" s="498"/>
      <c r="O18" s="498"/>
      <c r="P18" s="498"/>
      <c r="Q18" s="498"/>
      <c r="R18" s="499"/>
      <c r="S18" s="499"/>
      <c r="T18" s="499"/>
      <c r="U18" s="499"/>
      <c r="V18" s="500"/>
      <c r="W18" s="403"/>
      <c r="X18" s="404"/>
      <c r="Y18" s="404"/>
      <c r="Z18" s="404"/>
      <c r="AA18" s="404"/>
      <c r="AB18" s="395"/>
      <c r="AC18" s="501">
        <v>65</v>
      </c>
      <c r="AD18" s="502"/>
      <c r="AE18" s="502"/>
      <c r="AF18" s="502"/>
      <c r="AG18" s="503"/>
      <c r="AH18" s="501">
        <v>61.5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4878487</v>
      </c>
      <c r="BO18" s="386"/>
      <c r="BP18" s="386"/>
      <c r="BQ18" s="386"/>
      <c r="BR18" s="386"/>
      <c r="BS18" s="386"/>
      <c r="BT18" s="386"/>
      <c r="BU18" s="387"/>
      <c r="BV18" s="385">
        <v>4789567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5890806</v>
      </c>
      <c r="BO19" s="386"/>
      <c r="BP19" s="386"/>
      <c r="BQ19" s="386"/>
      <c r="BR19" s="386"/>
      <c r="BS19" s="386"/>
      <c r="BT19" s="386"/>
      <c r="BU19" s="387"/>
      <c r="BV19" s="385">
        <v>5608894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5870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10428219</v>
      </c>
      <c r="BO23" s="386"/>
      <c r="BP23" s="386"/>
      <c r="BQ23" s="386"/>
      <c r="BR23" s="386"/>
      <c r="BS23" s="386"/>
      <c r="BT23" s="386"/>
      <c r="BU23" s="387"/>
      <c r="BV23" s="385">
        <v>10515964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5719</v>
      </c>
      <c r="R24" s="437"/>
      <c r="S24" s="437"/>
      <c r="T24" s="437"/>
      <c r="U24" s="437"/>
      <c r="V24" s="476"/>
      <c r="W24" s="531"/>
      <c r="X24" s="519"/>
      <c r="Y24" s="520"/>
      <c r="Z24" s="435" t="s">
        <v>152</v>
      </c>
      <c r="AA24" s="415"/>
      <c r="AB24" s="415"/>
      <c r="AC24" s="415"/>
      <c r="AD24" s="415"/>
      <c r="AE24" s="415"/>
      <c r="AF24" s="415"/>
      <c r="AG24" s="416"/>
      <c r="AH24" s="436">
        <v>138</v>
      </c>
      <c r="AI24" s="437"/>
      <c r="AJ24" s="437"/>
      <c r="AK24" s="437"/>
      <c r="AL24" s="476"/>
      <c r="AM24" s="436">
        <v>415380</v>
      </c>
      <c r="AN24" s="437"/>
      <c r="AO24" s="437"/>
      <c r="AP24" s="437"/>
      <c r="AQ24" s="437"/>
      <c r="AR24" s="476"/>
      <c r="AS24" s="436">
        <v>3010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8978744</v>
      </c>
      <c r="BO24" s="386"/>
      <c r="BP24" s="386"/>
      <c r="BQ24" s="386"/>
      <c r="BR24" s="386"/>
      <c r="BS24" s="386"/>
      <c r="BT24" s="386"/>
      <c r="BU24" s="387"/>
      <c r="BV24" s="385">
        <v>9089307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5712</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106802</v>
      </c>
      <c r="BO25" s="349"/>
      <c r="BP25" s="349"/>
      <c r="BQ25" s="349"/>
      <c r="BR25" s="349"/>
      <c r="BS25" s="349"/>
      <c r="BT25" s="349"/>
      <c r="BU25" s="350"/>
      <c r="BV25" s="348">
        <v>492021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5697</v>
      </c>
      <c r="R26" s="437"/>
      <c r="S26" s="437"/>
      <c r="T26" s="437"/>
      <c r="U26" s="437"/>
      <c r="V26" s="476"/>
      <c r="W26" s="531"/>
      <c r="X26" s="519"/>
      <c r="Y26" s="520"/>
      <c r="Z26" s="435" t="s">
        <v>158</v>
      </c>
      <c r="AA26" s="539"/>
      <c r="AB26" s="539"/>
      <c r="AC26" s="539"/>
      <c r="AD26" s="539"/>
      <c r="AE26" s="539"/>
      <c r="AF26" s="539"/>
      <c r="AG26" s="540"/>
      <c r="AH26" s="436">
        <v>4</v>
      </c>
      <c r="AI26" s="437"/>
      <c r="AJ26" s="437"/>
      <c r="AK26" s="437"/>
      <c r="AL26" s="476"/>
      <c r="AM26" s="436">
        <v>12232</v>
      </c>
      <c r="AN26" s="437"/>
      <c r="AO26" s="437"/>
      <c r="AP26" s="437"/>
      <c r="AQ26" s="437"/>
      <c r="AR26" s="476"/>
      <c r="AS26" s="436">
        <v>3058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3950</v>
      </c>
      <c r="R27" s="437"/>
      <c r="S27" s="437"/>
      <c r="T27" s="437"/>
      <c r="U27" s="437"/>
      <c r="V27" s="476"/>
      <c r="W27" s="531"/>
      <c r="X27" s="519"/>
      <c r="Y27" s="520"/>
      <c r="Z27" s="435" t="s">
        <v>161</v>
      </c>
      <c r="AA27" s="415"/>
      <c r="AB27" s="415"/>
      <c r="AC27" s="415"/>
      <c r="AD27" s="415"/>
      <c r="AE27" s="415"/>
      <c r="AF27" s="415"/>
      <c r="AG27" s="416"/>
      <c r="AH27" s="436">
        <v>13</v>
      </c>
      <c r="AI27" s="437"/>
      <c r="AJ27" s="437"/>
      <c r="AK27" s="437"/>
      <c r="AL27" s="476"/>
      <c r="AM27" s="436">
        <v>40735</v>
      </c>
      <c r="AN27" s="437"/>
      <c r="AO27" s="437"/>
      <c r="AP27" s="437"/>
      <c r="AQ27" s="437"/>
      <c r="AR27" s="476"/>
      <c r="AS27" s="436">
        <v>3133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793256</v>
      </c>
      <c r="BO27" s="553"/>
      <c r="BP27" s="553"/>
      <c r="BQ27" s="553"/>
      <c r="BR27" s="553"/>
      <c r="BS27" s="553"/>
      <c r="BT27" s="553"/>
      <c r="BU27" s="554"/>
      <c r="BV27" s="552">
        <v>793256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3020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621489</v>
      </c>
      <c r="BO28" s="349"/>
      <c r="BP28" s="349"/>
      <c r="BQ28" s="349"/>
      <c r="BR28" s="349"/>
      <c r="BS28" s="349"/>
      <c r="BT28" s="349"/>
      <c r="BU28" s="350"/>
      <c r="BV28" s="348">
        <v>485644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2710</v>
      </c>
      <c r="R29" s="437"/>
      <c r="S29" s="437"/>
      <c r="T29" s="437"/>
      <c r="U29" s="437"/>
      <c r="V29" s="476"/>
      <c r="W29" s="531"/>
      <c r="X29" s="519"/>
      <c r="Y29" s="520"/>
      <c r="Z29" s="435" t="s">
        <v>168</v>
      </c>
      <c r="AA29" s="415"/>
      <c r="AB29" s="415"/>
      <c r="AC29" s="415"/>
      <c r="AD29" s="415"/>
      <c r="AE29" s="415"/>
      <c r="AF29" s="415"/>
      <c r="AG29" s="416"/>
      <c r="AH29" s="436">
        <v>151</v>
      </c>
      <c r="AI29" s="437"/>
      <c r="AJ29" s="437"/>
      <c r="AK29" s="437"/>
      <c r="AL29" s="476"/>
      <c r="AM29" s="436">
        <v>456115</v>
      </c>
      <c r="AN29" s="437"/>
      <c r="AO29" s="437"/>
      <c r="AP29" s="437"/>
      <c r="AQ29" s="437"/>
      <c r="AR29" s="476"/>
      <c r="AS29" s="436">
        <v>3021</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30230</v>
      </c>
      <c r="BO29" s="386"/>
      <c r="BP29" s="386"/>
      <c r="BQ29" s="386"/>
      <c r="BR29" s="386"/>
      <c r="BS29" s="386"/>
      <c r="BT29" s="386"/>
      <c r="BU29" s="387"/>
      <c r="BV29" s="385">
        <v>30224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110216</v>
      </c>
      <c r="BO30" s="553"/>
      <c r="BP30" s="553"/>
      <c r="BQ30" s="553"/>
      <c r="BR30" s="553"/>
      <c r="BS30" s="553"/>
      <c r="BT30" s="553"/>
      <c r="BU30" s="554"/>
      <c r="BV30" s="552">
        <v>84562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特別会計国民健康保険事業（事業勘定）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上郡町上水道事業会計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特別会計簡易水道事業</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播磨高原広域事務組合（一般会計）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特別会計公営墓園事業</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特別会計国民健康保険事業（直診勘定）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特別会計公共下水道事業</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播磨高原広域事務組合（上水道事業会計）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特別会計ケーブルテレビ管理運営事業</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特別会計介護保険事業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特別会計農業集落排水事業</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播磨高原広域事務組合（下水道事業会計）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特別会計後期高齢者医療事業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にしはりま環境事務組合（一般会計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安室ダム水道用水供給企業団</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兵庫県市町村職員退職手当組合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兵庫県町議会議員公務災害補償組合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兵庫県市町交通災害共済組合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兵庫県後期高齢者医療広域連合（一般会計）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兵庫県後期高齢者医療広域連合(特別会計）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election activeCell="E48" sqref="E48:H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10764</v>
      </c>
      <c r="J41" s="83">
        <v>10720</v>
      </c>
      <c r="K41" s="83">
        <v>10639</v>
      </c>
      <c r="L41" s="83">
        <v>10516</v>
      </c>
      <c r="M41" s="84">
        <v>10428</v>
      </c>
    </row>
    <row r="42" spans="2:13" ht="27.75" customHeight="1">
      <c r="B42" s="1169"/>
      <c r="C42" s="1170"/>
      <c r="D42" s="85"/>
      <c r="E42" s="1175" t="s">
        <v>25</v>
      </c>
      <c r="F42" s="1175"/>
      <c r="G42" s="1175"/>
      <c r="H42" s="1176"/>
      <c r="I42" s="86" t="s">
        <v>477</v>
      </c>
      <c r="J42" s="87" t="s">
        <v>477</v>
      </c>
      <c r="K42" s="87" t="s">
        <v>477</v>
      </c>
      <c r="L42" s="87" t="s">
        <v>477</v>
      </c>
      <c r="M42" s="88" t="s">
        <v>477</v>
      </c>
    </row>
    <row r="43" spans="2:13" ht="27.75" customHeight="1">
      <c r="B43" s="1169"/>
      <c r="C43" s="1170"/>
      <c r="D43" s="85"/>
      <c r="E43" s="1175" t="s">
        <v>26</v>
      </c>
      <c r="F43" s="1175"/>
      <c r="G43" s="1175"/>
      <c r="H43" s="1176"/>
      <c r="I43" s="86">
        <v>10828</v>
      </c>
      <c r="J43" s="87">
        <v>10988</v>
      </c>
      <c r="K43" s="87">
        <v>11614</v>
      </c>
      <c r="L43" s="87">
        <v>10969</v>
      </c>
      <c r="M43" s="88">
        <v>10682</v>
      </c>
    </row>
    <row r="44" spans="2:13" ht="27.75" customHeight="1">
      <c r="B44" s="1169"/>
      <c r="C44" s="1170"/>
      <c r="D44" s="85"/>
      <c r="E44" s="1175" t="s">
        <v>27</v>
      </c>
      <c r="F44" s="1175"/>
      <c r="G44" s="1175"/>
      <c r="H44" s="1176"/>
      <c r="I44" s="86">
        <v>3023</v>
      </c>
      <c r="J44" s="87">
        <v>2665</v>
      </c>
      <c r="K44" s="87">
        <v>2838</v>
      </c>
      <c r="L44" s="87">
        <v>3241</v>
      </c>
      <c r="M44" s="88">
        <v>3119</v>
      </c>
    </row>
    <row r="45" spans="2:13" ht="27.75" customHeight="1">
      <c r="B45" s="1169"/>
      <c r="C45" s="1170"/>
      <c r="D45" s="85"/>
      <c r="E45" s="1175" t="s">
        <v>28</v>
      </c>
      <c r="F45" s="1175"/>
      <c r="G45" s="1175"/>
      <c r="H45" s="1176"/>
      <c r="I45" s="86">
        <v>1492</v>
      </c>
      <c r="J45" s="87">
        <v>1475</v>
      </c>
      <c r="K45" s="87">
        <v>1470</v>
      </c>
      <c r="L45" s="87">
        <v>1425</v>
      </c>
      <c r="M45" s="88">
        <v>1366</v>
      </c>
    </row>
    <row r="46" spans="2:13" ht="27.75" customHeight="1">
      <c r="B46" s="1169"/>
      <c r="C46" s="1170"/>
      <c r="D46" s="85"/>
      <c r="E46" s="1175" t="s">
        <v>29</v>
      </c>
      <c r="F46" s="1175"/>
      <c r="G46" s="1175"/>
      <c r="H46" s="1176"/>
      <c r="I46" s="86" t="s">
        <v>477</v>
      </c>
      <c r="J46" s="87" t="s">
        <v>477</v>
      </c>
      <c r="K46" s="87" t="s">
        <v>477</v>
      </c>
      <c r="L46" s="87" t="s">
        <v>477</v>
      </c>
      <c r="M46" s="88" t="s">
        <v>477</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676</v>
      </c>
      <c r="J49" s="87">
        <v>896</v>
      </c>
      <c r="K49" s="87">
        <v>909</v>
      </c>
      <c r="L49" s="87">
        <v>776</v>
      </c>
      <c r="M49" s="88">
        <v>908</v>
      </c>
    </row>
    <row r="50" spans="2:13" ht="27.75" customHeight="1">
      <c r="B50" s="1169"/>
      <c r="C50" s="1170"/>
      <c r="D50" s="85"/>
      <c r="E50" s="1175" t="s">
        <v>34</v>
      </c>
      <c r="F50" s="1175"/>
      <c r="G50" s="1175"/>
      <c r="H50" s="1176"/>
      <c r="I50" s="86">
        <v>2704</v>
      </c>
      <c r="J50" s="87">
        <v>2767</v>
      </c>
      <c r="K50" s="87">
        <v>2651</v>
      </c>
      <c r="L50" s="87">
        <v>2445</v>
      </c>
      <c r="M50" s="88">
        <v>2210</v>
      </c>
    </row>
    <row r="51" spans="2:13" ht="27.75" customHeight="1">
      <c r="B51" s="1171"/>
      <c r="C51" s="1172"/>
      <c r="D51" s="85"/>
      <c r="E51" s="1175" t="s">
        <v>35</v>
      </c>
      <c r="F51" s="1175"/>
      <c r="G51" s="1175"/>
      <c r="H51" s="1176"/>
      <c r="I51" s="86">
        <v>12772</v>
      </c>
      <c r="J51" s="87">
        <v>12754</v>
      </c>
      <c r="K51" s="87">
        <v>12582</v>
      </c>
      <c r="L51" s="87">
        <v>12319</v>
      </c>
      <c r="M51" s="88">
        <v>12285</v>
      </c>
    </row>
    <row r="52" spans="2:13" ht="27.75" customHeight="1" thickBot="1">
      <c r="B52" s="1179" t="s">
        <v>36</v>
      </c>
      <c r="C52" s="1180"/>
      <c r="D52" s="90"/>
      <c r="E52" s="1181" t="s">
        <v>37</v>
      </c>
      <c r="F52" s="1181"/>
      <c r="G52" s="1181"/>
      <c r="H52" s="1182"/>
      <c r="I52" s="91">
        <v>9955</v>
      </c>
      <c r="J52" s="92">
        <v>9431</v>
      </c>
      <c r="K52" s="92">
        <v>10419</v>
      </c>
      <c r="L52" s="92">
        <v>10612</v>
      </c>
      <c r="M52" s="93">
        <v>10192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72095</v>
      </c>
      <c r="E3" s="116"/>
      <c r="F3" s="117">
        <v>65529</v>
      </c>
      <c r="G3" s="118"/>
      <c r="H3" s="119"/>
    </row>
    <row r="4" spans="1:8">
      <c r="A4" s="120"/>
      <c r="B4" s="121"/>
      <c r="C4" s="122"/>
      <c r="D4" s="123">
        <v>63044</v>
      </c>
      <c r="E4" s="124"/>
      <c r="F4" s="125">
        <v>32858</v>
      </c>
      <c r="G4" s="126"/>
      <c r="H4" s="127"/>
    </row>
    <row r="5" spans="1:8">
      <c r="A5" s="108" t="s">
        <v>511</v>
      </c>
      <c r="B5" s="113"/>
      <c r="C5" s="114"/>
      <c r="D5" s="115">
        <v>62284</v>
      </c>
      <c r="E5" s="116"/>
      <c r="F5" s="117">
        <v>64717</v>
      </c>
      <c r="G5" s="118"/>
      <c r="H5" s="119"/>
    </row>
    <row r="6" spans="1:8">
      <c r="A6" s="120"/>
      <c r="B6" s="121"/>
      <c r="C6" s="122"/>
      <c r="D6" s="123">
        <v>27456</v>
      </c>
      <c r="E6" s="124"/>
      <c r="F6" s="125">
        <v>31931</v>
      </c>
      <c r="G6" s="126"/>
      <c r="H6" s="127"/>
    </row>
    <row r="7" spans="1:8">
      <c r="A7" s="108" t="s">
        <v>512</v>
      </c>
      <c r="B7" s="113"/>
      <c r="C7" s="114"/>
      <c r="D7" s="115">
        <v>41019</v>
      </c>
      <c r="E7" s="116"/>
      <c r="F7" s="117">
        <v>61557</v>
      </c>
      <c r="G7" s="118"/>
      <c r="H7" s="119"/>
    </row>
    <row r="8" spans="1:8">
      <c r="A8" s="120"/>
      <c r="B8" s="121"/>
      <c r="C8" s="122"/>
      <c r="D8" s="123">
        <v>34061</v>
      </c>
      <c r="E8" s="124"/>
      <c r="F8" s="125">
        <v>32497</v>
      </c>
      <c r="G8" s="126"/>
      <c r="H8" s="127"/>
    </row>
    <row r="9" spans="1:8">
      <c r="A9" s="108" t="s">
        <v>513</v>
      </c>
      <c r="B9" s="113"/>
      <c r="C9" s="114"/>
      <c r="D9" s="115">
        <v>52640</v>
      </c>
      <c r="E9" s="116"/>
      <c r="F9" s="117">
        <v>69806</v>
      </c>
      <c r="G9" s="118"/>
      <c r="H9" s="119"/>
    </row>
    <row r="10" spans="1:8">
      <c r="A10" s="120"/>
      <c r="B10" s="121"/>
      <c r="C10" s="122"/>
      <c r="D10" s="123">
        <v>46771</v>
      </c>
      <c r="E10" s="124"/>
      <c r="F10" s="125">
        <v>32823</v>
      </c>
      <c r="G10" s="126"/>
      <c r="H10" s="127"/>
    </row>
    <row r="11" spans="1:8">
      <c r="A11" s="108" t="s">
        <v>514</v>
      </c>
      <c r="B11" s="113"/>
      <c r="C11" s="114"/>
      <c r="D11" s="115">
        <v>52625</v>
      </c>
      <c r="E11" s="116"/>
      <c r="F11" s="117">
        <v>74444</v>
      </c>
      <c r="G11" s="118"/>
      <c r="H11" s="119"/>
    </row>
    <row r="12" spans="1:8">
      <c r="A12" s="120"/>
      <c r="B12" s="121"/>
      <c r="C12" s="128"/>
      <c r="D12" s="123">
        <v>40978</v>
      </c>
      <c r="E12" s="124"/>
      <c r="F12" s="125">
        <v>34175</v>
      </c>
      <c r="G12" s="126"/>
      <c r="H12" s="127"/>
    </row>
    <row r="13" spans="1:8">
      <c r="A13" s="108"/>
      <c r="B13" s="113"/>
      <c r="C13" s="129"/>
      <c r="D13" s="130">
        <v>56133</v>
      </c>
      <c r="E13" s="131"/>
      <c r="F13" s="132">
        <v>67211</v>
      </c>
      <c r="G13" s="133"/>
      <c r="H13" s="119"/>
    </row>
    <row r="14" spans="1:8">
      <c r="A14" s="120"/>
      <c r="B14" s="121"/>
      <c r="C14" s="122"/>
      <c r="D14" s="123">
        <v>42462</v>
      </c>
      <c r="E14" s="124"/>
      <c r="F14" s="125">
        <v>32857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4.29</v>
      </c>
      <c r="C19" s="134">
        <f>ROUND(VALUE(SUBSTITUTE(実質収支比率等に係る経年分析!G$48,"▲","-")),2)</f>
        <v>2.2599999999999998</v>
      </c>
      <c r="D19" s="134">
        <f>ROUND(VALUE(SUBSTITUTE(実質収支比率等に係る経年分析!H$48,"▲","-")),2)</f>
        <v>3.02</v>
      </c>
      <c r="E19" s="134">
        <f>ROUND(VALUE(SUBSTITUTE(実質収支比率等に係る経年分析!I$48,"▲","-")),2)</f>
        <v>1.57</v>
      </c>
      <c r="F19" s="134">
        <f>ROUND(VALUE(SUBSTITUTE(実質収支比率等に係る経年分析!J$48,"▲","-")),2)</f>
        <v>3.41</v>
      </c>
    </row>
    <row r="20" spans="1:11">
      <c r="A20" s="134" t="s">
        <v>42</v>
      </c>
      <c r="B20" s="134">
        <f>ROUND(VALUE(SUBSTITUTE(実質収支比率等に係る経年分析!F$47,"▲","-")),2)</f>
        <v>10.3</v>
      </c>
      <c r="C20" s="134">
        <f>ROUND(VALUE(SUBSTITUTE(実質収支比率等に係る経年分析!G$47,"▲","-")),2)</f>
        <v>13.44</v>
      </c>
      <c r="D20" s="134">
        <f>ROUND(VALUE(SUBSTITUTE(実質収支比率等に係る経年分析!H$47,"▲","-")),2)</f>
        <v>11.31</v>
      </c>
      <c r="E20" s="134">
        <f>ROUND(VALUE(SUBSTITUTE(実質収支比率等に係る経年分析!I$47,"▲","-")),2)</f>
        <v>9.94</v>
      </c>
      <c r="F20" s="134">
        <f>ROUND(VALUE(SUBSTITUTE(実質収支比率等に係る経年分析!J$47,"▲","-")),2)</f>
        <v>12.59</v>
      </c>
    </row>
    <row r="21" spans="1:11">
      <c r="A21" s="134" t="s">
        <v>43</v>
      </c>
      <c r="B21" s="134">
        <f>IF(ISNUMBER(VALUE(SUBSTITUTE(実質収支比率等に係る経年分析!F$49,"▲","-"))),ROUND(VALUE(SUBSTITUTE(実質収支比率等に係る経年分析!F$49,"▲","-")),2),NA())</f>
        <v>5.77</v>
      </c>
      <c r="C21" s="134">
        <f>IF(ISNUMBER(VALUE(SUBSTITUTE(実質収支比率等に係る経年分析!G$49,"▲","-"))),ROUND(VALUE(SUBSTITUTE(実質収支比率等に係る経年分析!G$49,"▲","-")),2),NA())</f>
        <v>-1.17</v>
      </c>
      <c r="D21" s="134">
        <f>IF(ISNUMBER(VALUE(SUBSTITUTE(実質収支比率等に係る経年分析!H$49,"▲","-"))),ROUND(VALUE(SUBSTITUTE(実質収支比率等に係る経年分析!H$49,"▲","-")),2),NA())</f>
        <v>-2.48</v>
      </c>
      <c r="E21" s="134">
        <f>IF(ISNUMBER(VALUE(SUBSTITUTE(実質収支比率等に係る経年分析!I$49,"▲","-"))),ROUND(VALUE(SUBSTITUTE(実質収支比率等に係る経年分析!I$49,"▲","-")),2),NA())</f>
        <v>-4.51</v>
      </c>
      <c r="F21" s="134">
        <f>IF(ISNUMBER(VALUE(SUBSTITUTE(実質収支比率等に係る経年分析!J$49,"▲","-"))),ROUND(VALUE(SUBSTITUTE(実質収支比率等に係る経年分析!J$49,"▲","-")),2),NA())</f>
        <v>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特別会計公共下水道事業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特別会計農業集落排水事業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特別会計国民健康保険事業（事業勘定）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1.1100000000000001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特別会計簡易水道事業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特別会計ケーブルテレビ管理運営事業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特別会計介護保険事業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2.98</v>
      </c>
    </row>
    <row r="36" spans="1:16">
      <c r="A36" s="135" t="str">
        <f>IF(連結実質赤字比率に係る赤字・黒字の構成分析!C$34="",NA(),連結実質赤字比率に係る赤字・黒字の構成分析!C$34)</f>
        <v>上郡町上水道事業会計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1145</v>
      </c>
      <c r="E42" s="136"/>
      <c r="F42" s="136"/>
      <c r="G42" s="136">
        <f>'実質公債費比率（分子）の構造'!L$52</f>
        <v>1068</v>
      </c>
      <c r="H42" s="136"/>
      <c r="I42" s="136"/>
      <c r="J42" s="136">
        <f>'実質公債費比率（分子）の構造'!M$52</f>
        <v>1054</v>
      </c>
      <c r="K42" s="136"/>
      <c r="L42" s="136"/>
      <c r="M42" s="136">
        <f>'実質公債費比率（分子）の構造'!N$52</f>
        <v>1089</v>
      </c>
      <c r="N42" s="136"/>
      <c r="O42" s="136"/>
      <c r="P42" s="136">
        <f>'実質公債費比率（分子）の構造'!O$52</f>
        <v>1127</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183</v>
      </c>
      <c r="C45" s="136"/>
      <c r="D45" s="136"/>
      <c r="E45" s="136">
        <f>'実質公債費比率（分子）の構造'!L$49</f>
        <v>179</v>
      </c>
      <c r="F45" s="136"/>
      <c r="G45" s="136"/>
      <c r="H45" s="136">
        <f>'実質公債費比率（分子）の構造'!M$49</f>
        <v>188</v>
      </c>
      <c r="I45" s="136"/>
      <c r="J45" s="136"/>
      <c r="K45" s="136">
        <f>'実質公債費比率（分子）の構造'!N$49</f>
        <v>205</v>
      </c>
      <c r="L45" s="136"/>
      <c r="M45" s="136"/>
      <c r="N45" s="136">
        <f>'実質公債費比率（分子）の構造'!O$49</f>
        <v>210</v>
      </c>
      <c r="O45" s="136"/>
      <c r="P45" s="136"/>
    </row>
    <row r="46" spans="1:16">
      <c r="A46" s="136" t="s">
        <v>54</v>
      </c>
      <c r="B46" s="136">
        <f>'実質公債費比率（分子）の構造'!K$48</f>
        <v>563</v>
      </c>
      <c r="C46" s="136"/>
      <c r="D46" s="136"/>
      <c r="E46" s="136">
        <f>'実質公債費比率（分子）の構造'!L$48</f>
        <v>535</v>
      </c>
      <c r="F46" s="136"/>
      <c r="G46" s="136"/>
      <c r="H46" s="136">
        <f>'実質公債費比率（分子）の構造'!M$48</f>
        <v>549</v>
      </c>
      <c r="I46" s="136"/>
      <c r="J46" s="136"/>
      <c r="K46" s="136">
        <f>'実質公債費比率（分子）の構造'!N$48</f>
        <v>498</v>
      </c>
      <c r="L46" s="136"/>
      <c r="M46" s="136"/>
      <c r="N46" s="136">
        <f>'実質公債費比率（分子）の構造'!O$48</f>
        <v>563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1074</v>
      </c>
      <c r="C49" s="136"/>
      <c r="D49" s="136"/>
      <c r="E49" s="136">
        <f>'実質公債費比率（分子）の構造'!L$45</f>
        <v>966</v>
      </c>
      <c r="F49" s="136"/>
      <c r="G49" s="136"/>
      <c r="H49" s="136">
        <f>'実質公債費比率（分子）の構造'!M$45</f>
        <v>968</v>
      </c>
      <c r="I49" s="136"/>
      <c r="J49" s="136"/>
      <c r="K49" s="136">
        <f>'実質公債費比率（分子）の構造'!N$45</f>
        <v>1046</v>
      </c>
      <c r="L49" s="136"/>
      <c r="M49" s="136"/>
      <c r="N49" s="136">
        <f>'実質公債費比率（分子）の構造'!O$45</f>
        <v>1084</v>
      </c>
      <c r="O49" s="136"/>
      <c r="P49" s="136"/>
    </row>
    <row r="50" spans="1:16">
      <c r="A50" s="136" t="s">
        <v>58</v>
      </c>
      <c r="B50" s="136" t="e">
        <f>NA()</f>
        <v>#N/A</v>
      </c>
      <c r="C50" s="136">
        <f>IF(ISNUMBER('実質公債費比率（分子）の構造'!K$53),'実質公債費比率（分子）の構造'!K$53,NA())</f>
        <v>675</v>
      </c>
      <c r="D50" s="136" t="e">
        <f>NA()</f>
        <v>#N/A</v>
      </c>
      <c r="E50" s="136" t="e">
        <f>NA()</f>
        <v>#N/A</v>
      </c>
      <c r="F50" s="136">
        <f>IF(ISNUMBER('実質公債費比率（分子）の構造'!L$53),'実質公債費比率（分子）の構造'!L$53,NA())</f>
        <v>613</v>
      </c>
      <c r="G50" s="136" t="e">
        <f>NA()</f>
        <v>#N/A</v>
      </c>
      <c r="H50" s="136" t="e">
        <f>NA()</f>
        <v>#N/A</v>
      </c>
      <c r="I50" s="136">
        <f>IF(ISNUMBER('実質公債費比率（分子）の構造'!M$53),'実質公債費比率（分子）の構造'!M$53,NA())</f>
        <v>651</v>
      </c>
      <c r="J50" s="136" t="e">
        <f>NA()</f>
        <v>#N/A</v>
      </c>
      <c r="K50" s="136" t="e">
        <f>NA()</f>
        <v>#N/A</v>
      </c>
      <c r="L50" s="136">
        <f>IF(ISNUMBER('実質公債費比率（分子）の構造'!N$53),'実質公債費比率（分子）の構造'!N$53,NA())</f>
        <v>660</v>
      </c>
      <c r="M50" s="136" t="e">
        <f>NA()</f>
        <v>#N/A</v>
      </c>
      <c r="N50" s="136" t="e">
        <f>NA()</f>
        <v>#N/A</v>
      </c>
      <c r="O50" s="136">
        <f>IF(ISNUMBER('実質公債費比率（分子）の構造'!O$53),'実質公債費比率（分子）の構造'!O$53,NA())</f>
        <v>730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12772</v>
      </c>
      <c r="E56" s="135"/>
      <c r="F56" s="135"/>
      <c r="G56" s="135">
        <f>'将来負担比率（分子）の構造'!J$51</f>
        <v>12754</v>
      </c>
      <c r="H56" s="135"/>
      <c r="I56" s="135"/>
      <c r="J56" s="135">
        <f>'将来負担比率（分子）の構造'!K$51</f>
        <v>12582</v>
      </c>
      <c r="K56" s="135"/>
      <c r="L56" s="135"/>
      <c r="M56" s="135">
        <f>'将来負担比率（分子）の構造'!L$51</f>
        <v>12319</v>
      </c>
      <c r="N56" s="135"/>
      <c r="O56" s="135"/>
      <c r="P56" s="135">
        <f>'将来負担比率（分子）の構造'!M$51</f>
        <v>12285</v>
      </c>
    </row>
    <row r="57" spans="1:16">
      <c r="A57" s="135" t="s">
        <v>34</v>
      </c>
      <c r="B57" s="135"/>
      <c r="C57" s="135"/>
      <c r="D57" s="135">
        <f>'将来負担比率（分子）の構造'!I$50</f>
        <v>2704</v>
      </c>
      <c r="E57" s="135"/>
      <c r="F57" s="135"/>
      <c r="G57" s="135">
        <f>'将来負担比率（分子）の構造'!J$50</f>
        <v>2767</v>
      </c>
      <c r="H57" s="135"/>
      <c r="I57" s="135"/>
      <c r="J57" s="135">
        <f>'将来負担比率（分子）の構造'!K$50</f>
        <v>2651</v>
      </c>
      <c r="K57" s="135"/>
      <c r="L57" s="135"/>
      <c r="M57" s="135">
        <f>'将来負担比率（分子）の構造'!L$50</f>
        <v>2445</v>
      </c>
      <c r="N57" s="135"/>
      <c r="O57" s="135"/>
      <c r="P57" s="135">
        <f>'将来負担比率（分子）の構造'!M$50</f>
        <v>2210</v>
      </c>
    </row>
    <row r="58" spans="1:16">
      <c r="A58" s="135" t="s">
        <v>33</v>
      </c>
      <c r="B58" s="135"/>
      <c r="C58" s="135"/>
      <c r="D58" s="135">
        <f>'将来負担比率（分子）の構造'!I$49</f>
        <v>676</v>
      </c>
      <c r="E58" s="135"/>
      <c r="F58" s="135"/>
      <c r="G58" s="135">
        <f>'将来負担比率（分子）の構造'!J$49</f>
        <v>896</v>
      </c>
      <c r="H58" s="135"/>
      <c r="I58" s="135"/>
      <c r="J58" s="135">
        <f>'将来負担比率（分子）の構造'!K$49</f>
        <v>909</v>
      </c>
      <c r="K58" s="135"/>
      <c r="L58" s="135"/>
      <c r="M58" s="135">
        <f>'将来負担比率（分子）の構造'!L$49</f>
        <v>776</v>
      </c>
      <c r="N58" s="135"/>
      <c r="O58" s="135"/>
      <c r="P58" s="135">
        <f>'将来負担比率（分子）の構造'!M$49</f>
        <v>908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1492</v>
      </c>
      <c r="C62" s="135"/>
      <c r="D62" s="135"/>
      <c r="E62" s="135">
        <f>'将来負担比率（分子）の構造'!J$45</f>
        <v>1475</v>
      </c>
      <c r="F62" s="135"/>
      <c r="G62" s="135"/>
      <c r="H62" s="135">
        <f>'将来負担比率（分子）の構造'!K$45</f>
        <v>1470</v>
      </c>
      <c r="I62" s="135"/>
      <c r="J62" s="135"/>
      <c r="K62" s="135">
        <f>'将来負担比率（分子）の構造'!L$45</f>
        <v>1425</v>
      </c>
      <c r="L62" s="135"/>
      <c r="M62" s="135"/>
      <c r="N62" s="135">
        <f>'将来負担比率（分子）の構造'!M$45</f>
        <v>1366</v>
      </c>
      <c r="O62" s="135"/>
      <c r="P62" s="135"/>
    </row>
    <row r="63" spans="1:16">
      <c r="A63" s="135" t="s">
        <v>27</v>
      </c>
      <c r="B63" s="135">
        <f>'将来負担比率（分子）の構造'!I$44</f>
        <v>3023</v>
      </c>
      <c r="C63" s="135"/>
      <c r="D63" s="135"/>
      <c r="E63" s="135">
        <f>'将来負担比率（分子）の構造'!J$44</f>
        <v>2665</v>
      </c>
      <c r="F63" s="135"/>
      <c r="G63" s="135"/>
      <c r="H63" s="135">
        <f>'将来負担比率（分子）の構造'!K$44</f>
        <v>2838</v>
      </c>
      <c r="I63" s="135"/>
      <c r="J63" s="135"/>
      <c r="K63" s="135">
        <f>'将来負担比率（分子）の構造'!L$44</f>
        <v>3241</v>
      </c>
      <c r="L63" s="135"/>
      <c r="M63" s="135"/>
      <c r="N63" s="135">
        <f>'将来負担比率（分子）の構造'!M$44</f>
        <v>3119</v>
      </c>
      <c r="O63" s="135"/>
      <c r="P63" s="135"/>
    </row>
    <row r="64" spans="1:16">
      <c r="A64" s="135" t="s">
        <v>26</v>
      </c>
      <c r="B64" s="135">
        <f>'将来負担比率（分子）の構造'!I$43</f>
        <v>10828</v>
      </c>
      <c r="C64" s="135"/>
      <c r="D64" s="135"/>
      <c r="E64" s="135">
        <f>'将来負担比率（分子）の構造'!J$43</f>
        <v>10988</v>
      </c>
      <c r="F64" s="135"/>
      <c r="G64" s="135"/>
      <c r="H64" s="135">
        <f>'将来負担比率（分子）の構造'!K$43</f>
        <v>11614</v>
      </c>
      <c r="I64" s="135"/>
      <c r="J64" s="135"/>
      <c r="K64" s="135">
        <f>'将来負担比率（分子）の構造'!L$43</f>
        <v>10969</v>
      </c>
      <c r="L64" s="135"/>
      <c r="M64" s="135"/>
      <c r="N64" s="135">
        <f>'将来負担比率（分子）の構造'!M$43</f>
        <v>10682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10764</v>
      </c>
      <c r="C66" s="135"/>
      <c r="D66" s="135"/>
      <c r="E66" s="135">
        <f>'将来負担比率（分子）の構造'!J$41</f>
        <v>10720</v>
      </c>
      <c r="F66" s="135"/>
      <c r="G66" s="135"/>
      <c r="H66" s="135">
        <f>'将来負担比率（分子）の構造'!K$41</f>
        <v>10639</v>
      </c>
      <c r="I66" s="135"/>
      <c r="J66" s="135"/>
      <c r="K66" s="135">
        <f>'将来負担比率（分子）の構造'!L$41</f>
        <v>10516</v>
      </c>
      <c r="L66" s="135"/>
      <c r="M66" s="135"/>
      <c r="N66" s="135">
        <f>'将来負担比率（分子）の構造'!M$41</f>
        <v>10428</v>
      </c>
      <c r="O66" s="135"/>
      <c r="P66" s="135"/>
    </row>
    <row r="67" spans="1:16">
      <c r="A67" s="135" t="s">
        <v>62</v>
      </c>
      <c r="B67" s="135" t="e">
        <f>NA()</f>
        <v>#N/A</v>
      </c>
      <c r="C67" s="135">
        <f>IF(ISNUMBER('将来負担比率（分子）の構造'!I$52), IF('将来負担比率（分子）の構造'!I$52 &lt; 0, 0, '将来負担比率（分子）の構造'!I$52), NA())</f>
        <v>9955</v>
      </c>
      <c r="D67" s="135" t="e">
        <f>NA()</f>
        <v>#N/A</v>
      </c>
      <c r="E67" s="135" t="e">
        <f>NA()</f>
        <v>#N/A</v>
      </c>
      <c r="F67" s="135">
        <f>IF(ISNUMBER('将来負担比率（分子）の構造'!J$52), IF('将来負担比率（分子）の構造'!J$52 &lt; 0, 0, '将来負担比率（分子）の構造'!J$52), NA())</f>
        <v>9431</v>
      </c>
      <c r="G67" s="135" t="e">
        <f>NA()</f>
        <v>#N/A</v>
      </c>
      <c r="H67" s="135" t="e">
        <f>NA()</f>
        <v>#N/A</v>
      </c>
      <c r="I67" s="135">
        <f>IF(ISNUMBER('将来負担比率（分子）の構造'!K$52), IF('将来負担比率（分子）の構造'!K$52 &lt; 0, 0, '将来負担比率（分子）の構造'!K$52), NA())</f>
        <v>10419</v>
      </c>
      <c r="J67" s="135" t="e">
        <f>NA()</f>
        <v>#N/A</v>
      </c>
      <c r="K67" s="135" t="e">
        <f>NA()</f>
        <v>#N/A</v>
      </c>
      <c r="L67" s="135">
        <f>IF(ISNUMBER('将来負担比率（分子）の構造'!L$52), IF('将来負担比率（分子）の構造'!L$52 &lt; 0, 0, '将来負担比率（分子）の構造'!L$52), NA())</f>
        <v>10612</v>
      </c>
      <c r="M67" s="135" t="e">
        <f>NA()</f>
        <v>#N/A</v>
      </c>
      <c r="N67" s="135" t="e">
        <f>NA()</f>
        <v>#N/A</v>
      </c>
      <c r="O67" s="135">
        <f>IF(ISNUMBER('将来負担比率（分子）の構造'!M$52), IF('将来負担比率（分子）の構造'!M$52 &lt; 0, 0, '将来負担比率（分子）の構造'!M$52), NA())</f>
        <v>10192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T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2652254</v>
      </c>
      <c r="S5" s="581"/>
      <c r="T5" s="581"/>
      <c r="U5" s="581"/>
      <c r="V5" s="581"/>
      <c r="W5" s="581"/>
      <c r="X5" s="581"/>
      <c r="Y5" s="582"/>
      <c r="Z5" s="583">
        <v>34.5</v>
      </c>
      <c r="AA5" s="583"/>
      <c r="AB5" s="583"/>
      <c r="AC5" s="583"/>
      <c r="AD5" s="584">
        <v>2552754</v>
      </c>
      <c r="AE5" s="584"/>
      <c r="AF5" s="584"/>
      <c r="AG5" s="584"/>
      <c r="AH5" s="584"/>
      <c r="AI5" s="584"/>
      <c r="AJ5" s="584"/>
      <c r="AK5" s="584"/>
      <c r="AL5" s="585">
        <v>53.6</v>
      </c>
      <c r="AM5" s="586"/>
      <c r="AN5" s="586"/>
      <c r="AO5" s="587"/>
      <c r="AP5" s="577" t="s">
        <v>206</v>
      </c>
      <c r="AQ5" s="578"/>
      <c r="AR5" s="578"/>
      <c r="AS5" s="578"/>
      <c r="AT5" s="578"/>
      <c r="AU5" s="578"/>
      <c r="AV5" s="578"/>
      <c r="AW5" s="578"/>
      <c r="AX5" s="578"/>
      <c r="AY5" s="578"/>
      <c r="AZ5" s="578"/>
      <c r="BA5" s="578"/>
      <c r="BB5" s="578"/>
      <c r="BC5" s="578"/>
      <c r="BD5" s="578"/>
      <c r="BE5" s="578"/>
      <c r="BF5" s="579"/>
      <c r="BG5" s="591">
        <v>2552754</v>
      </c>
      <c r="BH5" s="592"/>
      <c r="BI5" s="592"/>
      <c r="BJ5" s="592"/>
      <c r="BK5" s="592"/>
      <c r="BL5" s="592"/>
      <c r="BM5" s="592"/>
      <c r="BN5" s="593"/>
      <c r="BO5" s="594">
        <v>96.2</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99948</v>
      </c>
      <c r="S6" s="592"/>
      <c r="T6" s="592"/>
      <c r="U6" s="592"/>
      <c r="V6" s="592"/>
      <c r="W6" s="592"/>
      <c r="X6" s="592"/>
      <c r="Y6" s="593"/>
      <c r="Z6" s="594">
        <v>1.3</v>
      </c>
      <c r="AA6" s="594"/>
      <c r="AB6" s="594"/>
      <c r="AC6" s="594"/>
      <c r="AD6" s="595">
        <v>99948</v>
      </c>
      <c r="AE6" s="595"/>
      <c r="AF6" s="595"/>
      <c r="AG6" s="595"/>
      <c r="AH6" s="595"/>
      <c r="AI6" s="595"/>
      <c r="AJ6" s="595"/>
      <c r="AK6" s="595"/>
      <c r="AL6" s="596">
        <v>2.1</v>
      </c>
      <c r="AM6" s="597"/>
      <c r="AN6" s="597"/>
      <c r="AO6" s="598"/>
      <c r="AP6" s="588" t="s">
        <v>212</v>
      </c>
      <c r="AQ6" s="589"/>
      <c r="AR6" s="589"/>
      <c r="AS6" s="589"/>
      <c r="AT6" s="589"/>
      <c r="AU6" s="589"/>
      <c r="AV6" s="589"/>
      <c r="AW6" s="589"/>
      <c r="AX6" s="589"/>
      <c r="AY6" s="589"/>
      <c r="AZ6" s="589"/>
      <c r="BA6" s="589"/>
      <c r="BB6" s="589"/>
      <c r="BC6" s="589"/>
      <c r="BD6" s="589"/>
      <c r="BE6" s="589"/>
      <c r="BF6" s="590"/>
      <c r="BG6" s="591">
        <v>2552754</v>
      </c>
      <c r="BH6" s="592"/>
      <c r="BI6" s="592"/>
      <c r="BJ6" s="592"/>
      <c r="BK6" s="592"/>
      <c r="BL6" s="592"/>
      <c r="BM6" s="592"/>
      <c r="BN6" s="593"/>
      <c r="BO6" s="594">
        <v>96.2</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101969</v>
      </c>
      <c r="CS6" s="592"/>
      <c r="CT6" s="592"/>
      <c r="CU6" s="592"/>
      <c r="CV6" s="592"/>
      <c r="CW6" s="592"/>
      <c r="CX6" s="592"/>
      <c r="CY6" s="593"/>
      <c r="CZ6" s="594">
        <v>1.4</v>
      </c>
      <c r="DA6" s="594"/>
      <c r="DB6" s="594"/>
      <c r="DC6" s="594"/>
      <c r="DD6" s="600" t="s">
        <v>207</v>
      </c>
      <c r="DE6" s="592"/>
      <c r="DF6" s="592"/>
      <c r="DG6" s="592"/>
      <c r="DH6" s="592"/>
      <c r="DI6" s="592"/>
      <c r="DJ6" s="592"/>
      <c r="DK6" s="592"/>
      <c r="DL6" s="592"/>
      <c r="DM6" s="592"/>
      <c r="DN6" s="592"/>
      <c r="DO6" s="592"/>
      <c r="DP6" s="593"/>
      <c r="DQ6" s="600">
        <v>101969</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5426</v>
      </c>
      <c r="S7" s="592"/>
      <c r="T7" s="592"/>
      <c r="U7" s="592"/>
      <c r="V7" s="592"/>
      <c r="W7" s="592"/>
      <c r="X7" s="592"/>
      <c r="Y7" s="593"/>
      <c r="Z7" s="594">
        <v>0.1</v>
      </c>
      <c r="AA7" s="594"/>
      <c r="AB7" s="594"/>
      <c r="AC7" s="594"/>
      <c r="AD7" s="595">
        <v>5426</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778807</v>
      </c>
      <c r="BH7" s="592"/>
      <c r="BI7" s="592"/>
      <c r="BJ7" s="592"/>
      <c r="BK7" s="592"/>
      <c r="BL7" s="592"/>
      <c r="BM7" s="592"/>
      <c r="BN7" s="593"/>
      <c r="BO7" s="594">
        <v>29.4</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1015392</v>
      </c>
      <c r="CS7" s="592"/>
      <c r="CT7" s="592"/>
      <c r="CU7" s="592"/>
      <c r="CV7" s="592"/>
      <c r="CW7" s="592"/>
      <c r="CX7" s="592"/>
      <c r="CY7" s="593"/>
      <c r="CZ7" s="594">
        <v>13.5</v>
      </c>
      <c r="DA7" s="594"/>
      <c r="DB7" s="594"/>
      <c r="DC7" s="594"/>
      <c r="DD7" s="600">
        <v>63520</v>
      </c>
      <c r="DE7" s="592"/>
      <c r="DF7" s="592"/>
      <c r="DG7" s="592"/>
      <c r="DH7" s="592"/>
      <c r="DI7" s="592"/>
      <c r="DJ7" s="592"/>
      <c r="DK7" s="592"/>
      <c r="DL7" s="592"/>
      <c r="DM7" s="592"/>
      <c r="DN7" s="592"/>
      <c r="DO7" s="592"/>
      <c r="DP7" s="593"/>
      <c r="DQ7" s="600">
        <v>869920</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10491</v>
      </c>
      <c r="S8" s="592"/>
      <c r="T8" s="592"/>
      <c r="U8" s="592"/>
      <c r="V8" s="592"/>
      <c r="W8" s="592"/>
      <c r="X8" s="592"/>
      <c r="Y8" s="593"/>
      <c r="Z8" s="594">
        <v>0.1</v>
      </c>
      <c r="AA8" s="594"/>
      <c r="AB8" s="594"/>
      <c r="AC8" s="594"/>
      <c r="AD8" s="595">
        <v>10491</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23282</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1705523</v>
      </c>
      <c r="CS8" s="592"/>
      <c r="CT8" s="592"/>
      <c r="CU8" s="592"/>
      <c r="CV8" s="592"/>
      <c r="CW8" s="592"/>
      <c r="CX8" s="592"/>
      <c r="CY8" s="593"/>
      <c r="CZ8" s="594">
        <v>22.7</v>
      </c>
      <c r="DA8" s="594"/>
      <c r="DB8" s="594"/>
      <c r="DC8" s="594"/>
      <c r="DD8" s="600" t="s">
        <v>207</v>
      </c>
      <c r="DE8" s="592"/>
      <c r="DF8" s="592"/>
      <c r="DG8" s="592"/>
      <c r="DH8" s="592"/>
      <c r="DI8" s="592"/>
      <c r="DJ8" s="592"/>
      <c r="DK8" s="592"/>
      <c r="DL8" s="592"/>
      <c r="DM8" s="592"/>
      <c r="DN8" s="592"/>
      <c r="DO8" s="592"/>
      <c r="DP8" s="593"/>
      <c r="DQ8" s="600">
        <v>1025190</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16695</v>
      </c>
      <c r="S9" s="592"/>
      <c r="T9" s="592"/>
      <c r="U9" s="592"/>
      <c r="V9" s="592"/>
      <c r="W9" s="592"/>
      <c r="X9" s="592"/>
      <c r="Y9" s="593"/>
      <c r="Z9" s="594">
        <v>0.2</v>
      </c>
      <c r="AA9" s="594"/>
      <c r="AB9" s="594"/>
      <c r="AC9" s="594"/>
      <c r="AD9" s="595">
        <v>16695</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646365</v>
      </c>
      <c r="BH9" s="592"/>
      <c r="BI9" s="592"/>
      <c r="BJ9" s="592"/>
      <c r="BK9" s="592"/>
      <c r="BL9" s="592"/>
      <c r="BM9" s="592"/>
      <c r="BN9" s="593"/>
      <c r="BO9" s="594">
        <v>24.4</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650059</v>
      </c>
      <c r="CS9" s="592"/>
      <c r="CT9" s="592"/>
      <c r="CU9" s="592"/>
      <c r="CV9" s="592"/>
      <c r="CW9" s="592"/>
      <c r="CX9" s="592"/>
      <c r="CY9" s="593"/>
      <c r="CZ9" s="594">
        <v>8.6999999999999993</v>
      </c>
      <c r="DA9" s="594"/>
      <c r="DB9" s="594"/>
      <c r="DC9" s="594"/>
      <c r="DD9" s="600" t="s">
        <v>110</v>
      </c>
      <c r="DE9" s="592"/>
      <c r="DF9" s="592"/>
      <c r="DG9" s="592"/>
      <c r="DH9" s="592"/>
      <c r="DI9" s="592"/>
      <c r="DJ9" s="592"/>
      <c r="DK9" s="592"/>
      <c r="DL9" s="592"/>
      <c r="DM9" s="592"/>
      <c r="DN9" s="592"/>
      <c r="DO9" s="592"/>
      <c r="DP9" s="593"/>
      <c r="DQ9" s="600">
        <v>557257</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137670</v>
      </c>
      <c r="S10" s="592"/>
      <c r="T10" s="592"/>
      <c r="U10" s="592"/>
      <c r="V10" s="592"/>
      <c r="W10" s="592"/>
      <c r="X10" s="592"/>
      <c r="Y10" s="593"/>
      <c r="Z10" s="594">
        <v>1.8</v>
      </c>
      <c r="AA10" s="594"/>
      <c r="AB10" s="594"/>
      <c r="AC10" s="594"/>
      <c r="AD10" s="595">
        <v>137670</v>
      </c>
      <c r="AE10" s="595"/>
      <c r="AF10" s="595"/>
      <c r="AG10" s="595"/>
      <c r="AH10" s="595"/>
      <c r="AI10" s="595"/>
      <c r="AJ10" s="595"/>
      <c r="AK10" s="595"/>
      <c r="AL10" s="596">
        <v>2.9</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46711</v>
      </c>
      <c r="BH10" s="592"/>
      <c r="BI10" s="592"/>
      <c r="BJ10" s="592"/>
      <c r="BK10" s="592"/>
      <c r="BL10" s="592"/>
      <c r="BM10" s="592"/>
      <c r="BN10" s="593"/>
      <c r="BO10" s="594">
        <v>1.8</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10608</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40443</v>
      </c>
      <c r="S11" s="592"/>
      <c r="T11" s="592"/>
      <c r="U11" s="592"/>
      <c r="V11" s="592"/>
      <c r="W11" s="592"/>
      <c r="X11" s="592"/>
      <c r="Y11" s="593"/>
      <c r="Z11" s="594">
        <v>0.5</v>
      </c>
      <c r="AA11" s="594"/>
      <c r="AB11" s="594"/>
      <c r="AC11" s="594"/>
      <c r="AD11" s="595">
        <v>40443</v>
      </c>
      <c r="AE11" s="595"/>
      <c r="AF11" s="595"/>
      <c r="AG11" s="595"/>
      <c r="AH11" s="595"/>
      <c r="AI11" s="595"/>
      <c r="AJ11" s="595"/>
      <c r="AK11" s="595"/>
      <c r="AL11" s="596">
        <v>0.8</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62449</v>
      </c>
      <c r="BH11" s="592"/>
      <c r="BI11" s="592"/>
      <c r="BJ11" s="592"/>
      <c r="BK11" s="592"/>
      <c r="BL11" s="592"/>
      <c r="BM11" s="592"/>
      <c r="BN11" s="593"/>
      <c r="BO11" s="594">
        <v>2.4</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488118</v>
      </c>
      <c r="CS11" s="592"/>
      <c r="CT11" s="592"/>
      <c r="CU11" s="592"/>
      <c r="CV11" s="592"/>
      <c r="CW11" s="592"/>
      <c r="CX11" s="592"/>
      <c r="CY11" s="593"/>
      <c r="CZ11" s="594">
        <v>6.5</v>
      </c>
      <c r="DA11" s="594"/>
      <c r="DB11" s="594"/>
      <c r="DC11" s="594"/>
      <c r="DD11" s="600">
        <v>134462</v>
      </c>
      <c r="DE11" s="592"/>
      <c r="DF11" s="592"/>
      <c r="DG11" s="592"/>
      <c r="DH11" s="592"/>
      <c r="DI11" s="592"/>
      <c r="DJ11" s="592"/>
      <c r="DK11" s="592"/>
      <c r="DL11" s="592"/>
      <c r="DM11" s="592"/>
      <c r="DN11" s="592"/>
      <c r="DO11" s="592"/>
      <c r="DP11" s="593"/>
      <c r="DQ11" s="600">
        <v>361097</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1631555</v>
      </c>
      <c r="BH12" s="592"/>
      <c r="BI12" s="592"/>
      <c r="BJ12" s="592"/>
      <c r="BK12" s="592"/>
      <c r="BL12" s="592"/>
      <c r="BM12" s="592"/>
      <c r="BN12" s="593"/>
      <c r="BO12" s="594">
        <v>61.5</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37356</v>
      </c>
      <c r="CS12" s="592"/>
      <c r="CT12" s="592"/>
      <c r="CU12" s="592"/>
      <c r="CV12" s="592"/>
      <c r="CW12" s="592"/>
      <c r="CX12" s="592"/>
      <c r="CY12" s="593"/>
      <c r="CZ12" s="594">
        <v>0.5</v>
      </c>
      <c r="DA12" s="594"/>
      <c r="DB12" s="594"/>
      <c r="DC12" s="594"/>
      <c r="DD12" s="600" t="s">
        <v>110</v>
      </c>
      <c r="DE12" s="592"/>
      <c r="DF12" s="592"/>
      <c r="DG12" s="592"/>
      <c r="DH12" s="592"/>
      <c r="DI12" s="592"/>
      <c r="DJ12" s="592"/>
      <c r="DK12" s="592"/>
      <c r="DL12" s="592"/>
      <c r="DM12" s="592"/>
      <c r="DN12" s="592"/>
      <c r="DO12" s="592"/>
      <c r="DP12" s="593"/>
      <c r="DQ12" s="600">
        <v>35428</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38732</v>
      </c>
      <c r="S13" s="592"/>
      <c r="T13" s="592"/>
      <c r="U13" s="592"/>
      <c r="V13" s="592"/>
      <c r="W13" s="592"/>
      <c r="X13" s="592"/>
      <c r="Y13" s="593"/>
      <c r="Z13" s="594">
        <v>0.5</v>
      </c>
      <c r="AA13" s="594"/>
      <c r="AB13" s="594"/>
      <c r="AC13" s="594"/>
      <c r="AD13" s="595">
        <v>38732</v>
      </c>
      <c r="AE13" s="595"/>
      <c r="AF13" s="595"/>
      <c r="AG13" s="595"/>
      <c r="AH13" s="595"/>
      <c r="AI13" s="595"/>
      <c r="AJ13" s="595"/>
      <c r="AK13" s="595"/>
      <c r="AL13" s="596">
        <v>0.8</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1605216</v>
      </c>
      <c r="BH13" s="592"/>
      <c r="BI13" s="592"/>
      <c r="BJ13" s="592"/>
      <c r="BK13" s="592"/>
      <c r="BL13" s="592"/>
      <c r="BM13" s="592"/>
      <c r="BN13" s="593"/>
      <c r="BO13" s="594">
        <v>60.5</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871006</v>
      </c>
      <c r="CS13" s="592"/>
      <c r="CT13" s="592"/>
      <c r="CU13" s="592"/>
      <c r="CV13" s="592"/>
      <c r="CW13" s="592"/>
      <c r="CX13" s="592"/>
      <c r="CY13" s="593"/>
      <c r="CZ13" s="594">
        <v>11.6</v>
      </c>
      <c r="DA13" s="594"/>
      <c r="DB13" s="594"/>
      <c r="DC13" s="594"/>
      <c r="DD13" s="600">
        <v>231126</v>
      </c>
      <c r="DE13" s="592"/>
      <c r="DF13" s="592"/>
      <c r="DG13" s="592"/>
      <c r="DH13" s="592"/>
      <c r="DI13" s="592"/>
      <c r="DJ13" s="592"/>
      <c r="DK13" s="592"/>
      <c r="DL13" s="592"/>
      <c r="DM13" s="592"/>
      <c r="DN13" s="592"/>
      <c r="DO13" s="592"/>
      <c r="DP13" s="593"/>
      <c r="DQ13" s="600">
        <v>712343</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40254</v>
      </c>
      <c r="BH14" s="592"/>
      <c r="BI14" s="592"/>
      <c r="BJ14" s="592"/>
      <c r="BK14" s="592"/>
      <c r="BL14" s="592"/>
      <c r="BM14" s="592"/>
      <c r="BN14" s="593"/>
      <c r="BO14" s="594">
        <v>1.5</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407208</v>
      </c>
      <c r="CS14" s="592"/>
      <c r="CT14" s="592"/>
      <c r="CU14" s="592"/>
      <c r="CV14" s="592"/>
      <c r="CW14" s="592"/>
      <c r="CX14" s="592"/>
      <c r="CY14" s="593"/>
      <c r="CZ14" s="594">
        <v>5.4</v>
      </c>
      <c r="DA14" s="594"/>
      <c r="DB14" s="594"/>
      <c r="DC14" s="594"/>
      <c r="DD14" s="600">
        <v>69561</v>
      </c>
      <c r="DE14" s="592"/>
      <c r="DF14" s="592"/>
      <c r="DG14" s="592"/>
      <c r="DH14" s="592"/>
      <c r="DI14" s="592"/>
      <c r="DJ14" s="592"/>
      <c r="DK14" s="592"/>
      <c r="DL14" s="592"/>
      <c r="DM14" s="592"/>
      <c r="DN14" s="592"/>
      <c r="DO14" s="592"/>
      <c r="DP14" s="593"/>
      <c r="DQ14" s="600">
        <v>327734</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7077</v>
      </c>
      <c r="S15" s="592"/>
      <c r="T15" s="592"/>
      <c r="U15" s="592"/>
      <c r="V15" s="592"/>
      <c r="W15" s="592"/>
      <c r="X15" s="592"/>
      <c r="Y15" s="593"/>
      <c r="Z15" s="594">
        <v>0.1</v>
      </c>
      <c r="AA15" s="594"/>
      <c r="AB15" s="594"/>
      <c r="AC15" s="594"/>
      <c r="AD15" s="595">
        <v>7077</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102138</v>
      </c>
      <c r="BH15" s="592"/>
      <c r="BI15" s="592"/>
      <c r="BJ15" s="592"/>
      <c r="BK15" s="592"/>
      <c r="BL15" s="592"/>
      <c r="BM15" s="592"/>
      <c r="BN15" s="593"/>
      <c r="BO15" s="594">
        <v>3.9</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1101320</v>
      </c>
      <c r="CS15" s="592"/>
      <c r="CT15" s="592"/>
      <c r="CU15" s="592"/>
      <c r="CV15" s="592"/>
      <c r="CW15" s="592"/>
      <c r="CX15" s="592"/>
      <c r="CY15" s="593"/>
      <c r="CZ15" s="594">
        <v>14.7</v>
      </c>
      <c r="DA15" s="594"/>
      <c r="DB15" s="594"/>
      <c r="DC15" s="594"/>
      <c r="DD15" s="600">
        <v>364220</v>
      </c>
      <c r="DE15" s="592"/>
      <c r="DF15" s="592"/>
      <c r="DG15" s="592"/>
      <c r="DH15" s="592"/>
      <c r="DI15" s="592"/>
      <c r="DJ15" s="592"/>
      <c r="DK15" s="592"/>
      <c r="DL15" s="592"/>
      <c r="DM15" s="592"/>
      <c r="DN15" s="592"/>
      <c r="DO15" s="592"/>
      <c r="DP15" s="593"/>
      <c r="DQ15" s="600">
        <v>674322</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2068907</v>
      </c>
      <c r="S16" s="592"/>
      <c r="T16" s="592"/>
      <c r="U16" s="592"/>
      <c r="V16" s="592"/>
      <c r="W16" s="592"/>
      <c r="X16" s="592"/>
      <c r="Y16" s="593"/>
      <c r="Z16" s="594">
        <v>26.9</v>
      </c>
      <c r="AA16" s="594"/>
      <c r="AB16" s="594"/>
      <c r="AC16" s="594"/>
      <c r="AD16" s="595">
        <v>1831702</v>
      </c>
      <c r="AE16" s="595"/>
      <c r="AF16" s="595"/>
      <c r="AG16" s="595"/>
      <c r="AH16" s="595"/>
      <c r="AI16" s="595"/>
      <c r="AJ16" s="595"/>
      <c r="AK16" s="595"/>
      <c r="AL16" s="596">
        <v>38.5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23633</v>
      </c>
      <c r="CS16" s="592"/>
      <c r="CT16" s="592"/>
      <c r="CU16" s="592"/>
      <c r="CV16" s="592"/>
      <c r="CW16" s="592"/>
      <c r="CX16" s="592"/>
      <c r="CY16" s="593"/>
      <c r="CZ16" s="594">
        <v>0.3</v>
      </c>
      <c r="DA16" s="594"/>
      <c r="DB16" s="594"/>
      <c r="DC16" s="594"/>
      <c r="DD16" s="600" t="s">
        <v>110</v>
      </c>
      <c r="DE16" s="592"/>
      <c r="DF16" s="592"/>
      <c r="DG16" s="592"/>
      <c r="DH16" s="592"/>
      <c r="DI16" s="592"/>
      <c r="DJ16" s="592"/>
      <c r="DK16" s="592"/>
      <c r="DL16" s="592"/>
      <c r="DM16" s="592"/>
      <c r="DN16" s="592"/>
      <c r="DO16" s="592"/>
      <c r="DP16" s="593"/>
      <c r="DQ16" s="600">
        <v>15467</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1831702</v>
      </c>
      <c r="S17" s="592"/>
      <c r="T17" s="592"/>
      <c r="U17" s="592"/>
      <c r="V17" s="592"/>
      <c r="W17" s="592"/>
      <c r="X17" s="592"/>
      <c r="Y17" s="593"/>
      <c r="Z17" s="594">
        <v>23.8</v>
      </c>
      <c r="AA17" s="594"/>
      <c r="AB17" s="594"/>
      <c r="AC17" s="594"/>
      <c r="AD17" s="595">
        <v>1831702</v>
      </c>
      <c r="AE17" s="595"/>
      <c r="AF17" s="595"/>
      <c r="AG17" s="595"/>
      <c r="AH17" s="595"/>
      <c r="AI17" s="595"/>
      <c r="AJ17" s="595"/>
      <c r="AK17" s="595"/>
      <c r="AL17" s="596">
        <v>38.5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1085493</v>
      </c>
      <c r="CS17" s="592"/>
      <c r="CT17" s="592"/>
      <c r="CU17" s="592"/>
      <c r="CV17" s="592"/>
      <c r="CW17" s="592"/>
      <c r="CX17" s="592"/>
      <c r="CY17" s="593"/>
      <c r="CZ17" s="594">
        <v>14.5</v>
      </c>
      <c r="DA17" s="594"/>
      <c r="DB17" s="594"/>
      <c r="DC17" s="594"/>
      <c r="DD17" s="600" t="s">
        <v>110</v>
      </c>
      <c r="DE17" s="592"/>
      <c r="DF17" s="592"/>
      <c r="DG17" s="592"/>
      <c r="DH17" s="592"/>
      <c r="DI17" s="592"/>
      <c r="DJ17" s="592"/>
      <c r="DK17" s="592"/>
      <c r="DL17" s="592"/>
      <c r="DM17" s="592"/>
      <c r="DN17" s="592"/>
      <c r="DO17" s="592"/>
      <c r="DP17" s="593"/>
      <c r="DQ17" s="600">
        <v>1025669</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237200</v>
      </c>
      <c r="S18" s="592"/>
      <c r="T18" s="592"/>
      <c r="U18" s="592"/>
      <c r="V18" s="592"/>
      <c r="W18" s="592"/>
      <c r="X18" s="592"/>
      <c r="Y18" s="593"/>
      <c r="Z18" s="594">
        <v>3.1</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99500</v>
      </c>
      <c r="BH19" s="592"/>
      <c r="BI19" s="592"/>
      <c r="BJ19" s="592"/>
      <c r="BK19" s="592"/>
      <c r="BL19" s="592"/>
      <c r="BM19" s="592"/>
      <c r="BN19" s="593"/>
      <c r="BO19" s="594">
        <v>3.8</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5077643</v>
      </c>
      <c r="S20" s="592"/>
      <c r="T20" s="592"/>
      <c r="U20" s="592"/>
      <c r="V20" s="592"/>
      <c r="W20" s="592"/>
      <c r="X20" s="592"/>
      <c r="Y20" s="593"/>
      <c r="Z20" s="594">
        <v>66.099999999999994</v>
      </c>
      <c r="AA20" s="594"/>
      <c r="AB20" s="594"/>
      <c r="AC20" s="594"/>
      <c r="AD20" s="595">
        <v>4740938</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99500</v>
      </c>
      <c r="BH20" s="592"/>
      <c r="BI20" s="592"/>
      <c r="BJ20" s="592"/>
      <c r="BK20" s="592"/>
      <c r="BL20" s="592"/>
      <c r="BM20" s="592"/>
      <c r="BN20" s="593"/>
      <c r="BO20" s="594">
        <v>3.8</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7497685</v>
      </c>
      <c r="CS20" s="592"/>
      <c r="CT20" s="592"/>
      <c r="CU20" s="592"/>
      <c r="CV20" s="592"/>
      <c r="CW20" s="592"/>
      <c r="CX20" s="592"/>
      <c r="CY20" s="593"/>
      <c r="CZ20" s="594">
        <v>100</v>
      </c>
      <c r="DA20" s="594"/>
      <c r="DB20" s="594"/>
      <c r="DC20" s="594"/>
      <c r="DD20" s="600">
        <v>862889</v>
      </c>
      <c r="DE20" s="592"/>
      <c r="DF20" s="592"/>
      <c r="DG20" s="592"/>
      <c r="DH20" s="592"/>
      <c r="DI20" s="592"/>
      <c r="DJ20" s="592"/>
      <c r="DK20" s="592"/>
      <c r="DL20" s="592"/>
      <c r="DM20" s="592"/>
      <c r="DN20" s="592"/>
      <c r="DO20" s="592"/>
      <c r="DP20" s="593"/>
      <c r="DQ20" s="600">
        <v>5706396</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3052</v>
      </c>
      <c r="S21" s="592"/>
      <c r="T21" s="592"/>
      <c r="U21" s="592"/>
      <c r="V21" s="592"/>
      <c r="W21" s="592"/>
      <c r="X21" s="592"/>
      <c r="Y21" s="593"/>
      <c r="Z21" s="594">
        <v>0</v>
      </c>
      <c r="AA21" s="594"/>
      <c r="AB21" s="594"/>
      <c r="AC21" s="594"/>
      <c r="AD21" s="595">
        <v>3052</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67970</v>
      </c>
      <c r="S22" s="592"/>
      <c r="T22" s="592"/>
      <c r="U22" s="592"/>
      <c r="V22" s="592"/>
      <c r="W22" s="592"/>
      <c r="X22" s="592"/>
      <c r="Y22" s="593"/>
      <c r="Z22" s="594">
        <v>0.9</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126173</v>
      </c>
      <c r="S23" s="592"/>
      <c r="T23" s="592"/>
      <c r="U23" s="592"/>
      <c r="V23" s="592"/>
      <c r="W23" s="592"/>
      <c r="X23" s="592"/>
      <c r="Y23" s="593"/>
      <c r="Z23" s="594">
        <v>1.6</v>
      </c>
      <c r="AA23" s="594"/>
      <c r="AB23" s="594"/>
      <c r="AC23" s="594"/>
      <c r="AD23" s="595">
        <v>14008</v>
      </c>
      <c r="AE23" s="595"/>
      <c r="AF23" s="595"/>
      <c r="AG23" s="595"/>
      <c r="AH23" s="595"/>
      <c r="AI23" s="595"/>
      <c r="AJ23" s="595"/>
      <c r="AK23" s="595"/>
      <c r="AL23" s="596">
        <v>0.3</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99500</v>
      </c>
      <c r="BH23" s="592"/>
      <c r="BI23" s="592"/>
      <c r="BJ23" s="592"/>
      <c r="BK23" s="592"/>
      <c r="BL23" s="592"/>
      <c r="BM23" s="592"/>
      <c r="BN23" s="593"/>
      <c r="BO23" s="594">
        <v>3.8</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42210</v>
      </c>
      <c r="S24" s="592"/>
      <c r="T24" s="592"/>
      <c r="U24" s="592"/>
      <c r="V24" s="592"/>
      <c r="W24" s="592"/>
      <c r="X24" s="592"/>
      <c r="Y24" s="593"/>
      <c r="Z24" s="594">
        <v>0.5</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3018575</v>
      </c>
      <c r="CS24" s="581"/>
      <c r="CT24" s="581"/>
      <c r="CU24" s="581"/>
      <c r="CV24" s="581"/>
      <c r="CW24" s="581"/>
      <c r="CX24" s="581"/>
      <c r="CY24" s="582"/>
      <c r="CZ24" s="620">
        <v>40.299999999999997</v>
      </c>
      <c r="DA24" s="621"/>
      <c r="DB24" s="621"/>
      <c r="DC24" s="622"/>
      <c r="DD24" s="619">
        <v>2304892</v>
      </c>
      <c r="DE24" s="581"/>
      <c r="DF24" s="581"/>
      <c r="DG24" s="581"/>
      <c r="DH24" s="581"/>
      <c r="DI24" s="581"/>
      <c r="DJ24" s="581"/>
      <c r="DK24" s="582"/>
      <c r="DL24" s="619">
        <v>2284343</v>
      </c>
      <c r="DM24" s="581"/>
      <c r="DN24" s="581"/>
      <c r="DO24" s="581"/>
      <c r="DP24" s="581"/>
      <c r="DQ24" s="581"/>
      <c r="DR24" s="581"/>
      <c r="DS24" s="581"/>
      <c r="DT24" s="581"/>
      <c r="DU24" s="581"/>
      <c r="DV24" s="582"/>
      <c r="DW24" s="585">
        <v>44.2</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497743</v>
      </c>
      <c r="S25" s="592"/>
      <c r="T25" s="592"/>
      <c r="U25" s="592"/>
      <c r="V25" s="592"/>
      <c r="W25" s="592"/>
      <c r="X25" s="592"/>
      <c r="Y25" s="593"/>
      <c r="Z25" s="594">
        <v>6.5</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1147072</v>
      </c>
      <c r="CS25" s="623"/>
      <c r="CT25" s="623"/>
      <c r="CU25" s="623"/>
      <c r="CV25" s="623"/>
      <c r="CW25" s="623"/>
      <c r="CX25" s="623"/>
      <c r="CY25" s="624"/>
      <c r="CZ25" s="625">
        <v>15.3</v>
      </c>
      <c r="DA25" s="626"/>
      <c r="DB25" s="626"/>
      <c r="DC25" s="627"/>
      <c r="DD25" s="600">
        <v>1038276</v>
      </c>
      <c r="DE25" s="623"/>
      <c r="DF25" s="623"/>
      <c r="DG25" s="623"/>
      <c r="DH25" s="623"/>
      <c r="DI25" s="623"/>
      <c r="DJ25" s="623"/>
      <c r="DK25" s="624"/>
      <c r="DL25" s="600">
        <v>1018455</v>
      </c>
      <c r="DM25" s="623"/>
      <c r="DN25" s="623"/>
      <c r="DO25" s="623"/>
      <c r="DP25" s="623"/>
      <c r="DQ25" s="623"/>
      <c r="DR25" s="623"/>
      <c r="DS25" s="623"/>
      <c r="DT25" s="623"/>
      <c r="DU25" s="623"/>
      <c r="DV25" s="624"/>
      <c r="DW25" s="596">
        <v>19.7</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705988</v>
      </c>
      <c r="CS26" s="592"/>
      <c r="CT26" s="592"/>
      <c r="CU26" s="592"/>
      <c r="CV26" s="592"/>
      <c r="CW26" s="592"/>
      <c r="CX26" s="592"/>
      <c r="CY26" s="593"/>
      <c r="CZ26" s="625">
        <v>9.4</v>
      </c>
      <c r="DA26" s="626"/>
      <c r="DB26" s="626"/>
      <c r="DC26" s="627"/>
      <c r="DD26" s="600">
        <v>604025</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17"/>
      <c r="DY26" s="617"/>
      <c r="DZ26" s="617"/>
      <c r="EA26" s="617"/>
      <c r="EB26" s="617"/>
      <c r="EC26" s="618"/>
    </row>
    <row r="27" spans="2:133" ht="11.25" customHeight="1">
      <c r="B27" s="588" t="s">
        <v>277</v>
      </c>
      <c r="C27" s="589"/>
      <c r="D27" s="589"/>
      <c r="E27" s="589"/>
      <c r="F27" s="589"/>
      <c r="G27" s="589"/>
      <c r="H27" s="589"/>
      <c r="I27" s="589"/>
      <c r="J27" s="589"/>
      <c r="K27" s="589"/>
      <c r="L27" s="589"/>
      <c r="M27" s="589"/>
      <c r="N27" s="589"/>
      <c r="O27" s="589"/>
      <c r="P27" s="589"/>
      <c r="Q27" s="590"/>
      <c r="R27" s="591">
        <v>452823</v>
      </c>
      <c r="S27" s="592"/>
      <c r="T27" s="592"/>
      <c r="U27" s="592"/>
      <c r="V27" s="592"/>
      <c r="W27" s="592"/>
      <c r="X27" s="592"/>
      <c r="Y27" s="593"/>
      <c r="Z27" s="594">
        <v>5.9</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2652254</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786010</v>
      </c>
      <c r="CS27" s="623"/>
      <c r="CT27" s="623"/>
      <c r="CU27" s="623"/>
      <c r="CV27" s="623"/>
      <c r="CW27" s="623"/>
      <c r="CX27" s="623"/>
      <c r="CY27" s="624"/>
      <c r="CZ27" s="625">
        <v>10.5</v>
      </c>
      <c r="DA27" s="626"/>
      <c r="DB27" s="626"/>
      <c r="DC27" s="627"/>
      <c r="DD27" s="600">
        <v>240947</v>
      </c>
      <c r="DE27" s="623"/>
      <c r="DF27" s="623"/>
      <c r="DG27" s="623"/>
      <c r="DH27" s="623"/>
      <c r="DI27" s="623"/>
      <c r="DJ27" s="623"/>
      <c r="DK27" s="624"/>
      <c r="DL27" s="600">
        <v>240219</v>
      </c>
      <c r="DM27" s="623"/>
      <c r="DN27" s="623"/>
      <c r="DO27" s="623"/>
      <c r="DP27" s="623"/>
      <c r="DQ27" s="623"/>
      <c r="DR27" s="623"/>
      <c r="DS27" s="623"/>
      <c r="DT27" s="623"/>
      <c r="DU27" s="623"/>
      <c r="DV27" s="624"/>
      <c r="DW27" s="596">
        <v>4.7</v>
      </c>
      <c r="DX27" s="617"/>
      <c r="DY27" s="617"/>
      <c r="DZ27" s="617"/>
      <c r="EA27" s="617"/>
      <c r="EB27" s="617"/>
      <c r="EC27" s="618"/>
    </row>
    <row r="28" spans="2:133" ht="11.25" customHeight="1">
      <c r="B28" s="588" t="s">
        <v>280</v>
      </c>
      <c r="C28" s="589"/>
      <c r="D28" s="589"/>
      <c r="E28" s="589"/>
      <c r="F28" s="589"/>
      <c r="G28" s="589"/>
      <c r="H28" s="589"/>
      <c r="I28" s="589"/>
      <c r="J28" s="589"/>
      <c r="K28" s="589"/>
      <c r="L28" s="589"/>
      <c r="M28" s="589"/>
      <c r="N28" s="589"/>
      <c r="O28" s="589"/>
      <c r="P28" s="589"/>
      <c r="Q28" s="590"/>
      <c r="R28" s="591">
        <v>170523</v>
      </c>
      <c r="S28" s="592"/>
      <c r="T28" s="592"/>
      <c r="U28" s="592"/>
      <c r="V28" s="592"/>
      <c r="W28" s="592"/>
      <c r="X28" s="592"/>
      <c r="Y28" s="593"/>
      <c r="Z28" s="594">
        <v>2.2000000000000002</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1085493</v>
      </c>
      <c r="CS28" s="592"/>
      <c r="CT28" s="592"/>
      <c r="CU28" s="592"/>
      <c r="CV28" s="592"/>
      <c r="CW28" s="592"/>
      <c r="CX28" s="592"/>
      <c r="CY28" s="593"/>
      <c r="CZ28" s="625">
        <v>14.5</v>
      </c>
      <c r="DA28" s="626"/>
      <c r="DB28" s="626"/>
      <c r="DC28" s="627"/>
      <c r="DD28" s="600">
        <v>1025669</v>
      </c>
      <c r="DE28" s="592"/>
      <c r="DF28" s="592"/>
      <c r="DG28" s="592"/>
      <c r="DH28" s="592"/>
      <c r="DI28" s="592"/>
      <c r="DJ28" s="592"/>
      <c r="DK28" s="593"/>
      <c r="DL28" s="600">
        <v>1025669</v>
      </c>
      <c r="DM28" s="592"/>
      <c r="DN28" s="592"/>
      <c r="DO28" s="592"/>
      <c r="DP28" s="592"/>
      <c r="DQ28" s="592"/>
      <c r="DR28" s="592"/>
      <c r="DS28" s="592"/>
      <c r="DT28" s="592"/>
      <c r="DU28" s="592"/>
      <c r="DV28" s="593"/>
      <c r="DW28" s="596">
        <v>19.899999999999999</v>
      </c>
      <c r="DX28" s="617"/>
      <c r="DY28" s="617"/>
      <c r="DZ28" s="617"/>
      <c r="EA28" s="617"/>
      <c r="EB28" s="617"/>
      <c r="EC28" s="618"/>
    </row>
    <row r="29" spans="2:133" ht="11.25" customHeight="1">
      <c r="B29" s="588" t="s">
        <v>282</v>
      </c>
      <c r="C29" s="589"/>
      <c r="D29" s="589"/>
      <c r="E29" s="589"/>
      <c r="F29" s="589"/>
      <c r="G29" s="589"/>
      <c r="H29" s="589"/>
      <c r="I29" s="589"/>
      <c r="J29" s="589"/>
      <c r="K29" s="589"/>
      <c r="L29" s="589"/>
      <c r="M29" s="589"/>
      <c r="N29" s="589"/>
      <c r="O29" s="589"/>
      <c r="P29" s="589"/>
      <c r="Q29" s="590"/>
      <c r="R29" s="591">
        <v>2521</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1084081</v>
      </c>
      <c r="CS29" s="623"/>
      <c r="CT29" s="623"/>
      <c r="CU29" s="623"/>
      <c r="CV29" s="623"/>
      <c r="CW29" s="623"/>
      <c r="CX29" s="623"/>
      <c r="CY29" s="624"/>
      <c r="CZ29" s="625">
        <v>14.5</v>
      </c>
      <c r="DA29" s="626"/>
      <c r="DB29" s="626"/>
      <c r="DC29" s="627"/>
      <c r="DD29" s="600">
        <v>1024257</v>
      </c>
      <c r="DE29" s="623"/>
      <c r="DF29" s="623"/>
      <c r="DG29" s="623"/>
      <c r="DH29" s="623"/>
      <c r="DI29" s="623"/>
      <c r="DJ29" s="623"/>
      <c r="DK29" s="624"/>
      <c r="DL29" s="600">
        <v>1024257</v>
      </c>
      <c r="DM29" s="623"/>
      <c r="DN29" s="623"/>
      <c r="DO29" s="623"/>
      <c r="DP29" s="623"/>
      <c r="DQ29" s="623"/>
      <c r="DR29" s="623"/>
      <c r="DS29" s="623"/>
      <c r="DT29" s="623"/>
      <c r="DU29" s="623"/>
      <c r="DV29" s="624"/>
      <c r="DW29" s="596">
        <v>19.8</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98478</v>
      </c>
      <c r="S30" s="592"/>
      <c r="T30" s="592"/>
      <c r="U30" s="592"/>
      <c r="V30" s="592"/>
      <c r="W30" s="592"/>
      <c r="X30" s="592"/>
      <c r="Y30" s="593"/>
      <c r="Z30" s="594">
        <v>1.3</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v>
      </c>
      <c r="BH30" s="650"/>
      <c r="BI30" s="650"/>
      <c r="BJ30" s="650"/>
      <c r="BK30" s="650"/>
      <c r="BL30" s="650"/>
      <c r="BM30" s="586">
        <v>95.2</v>
      </c>
      <c r="BN30" s="650"/>
      <c r="BO30" s="650"/>
      <c r="BP30" s="650"/>
      <c r="BQ30" s="651"/>
      <c r="BR30" s="649">
        <v>98.7</v>
      </c>
      <c r="BS30" s="650"/>
      <c r="BT30" s="650"/>
      <c r="BU30" s="650"/>
      <c r="BV30" s="650"/>
      <c r="BW30" s="650"/>
      <c r="BX30" s="586">
        <v>94.6</v>
      </c>
      <c r="BY30" s="650"/>
      <c r="BZ30" s="650"/>
      <c r="CA30" s="650"/>
      <c r="CB30" s="651"/>
      <c r="CD30" s="654"/>
      <c r="CE30" s="655"/>
      <c r="CF30" s="605" t="s">
        <v>290</v>
      </c>
      <c r="CG30" s="606"/>
      <c r="CH30" s="606"/>
      <c r="CI30" s="606"/>
      <c r="CJ30" s="606"/>
      <c r="CK30" s="606"/>
      <c r="CL30" s="606"/>
      <c r="CM30" s="606"/>
      <c r="CN30" s="606"/>
      <c r="CO30" s="606"/>
      <c r="CP30" s="606"/>
      <c r="CQ30" s="607"/>
      <c r="CR30" s="591">
        <v>927974</v>
      </c>
      <c r="CS30" s="592"/>
      <c r="CT30" s="592"/>
      <c r="CU30" s="592"/>
      <c r="CV30" s="592"/>
      <c r="CW30" s="592"/>
      <c r="CX30" s="592"/>
      <c r="CY30" s="593"/>
      <c r="CZ30" s="625">
        <v>12.4</v>
      </c>
      <c r="DA30" s="626"/>
      <c r="DB30" s="626"/>
      <c r="DC30" s="627"/>
      <c r="DD30" s="600">
        <v>868172</v>
      </c>
      <c r="DE30" s="592"/>
      <c r="DF30" s="592"/>
      <c r="DG30" s="592"/>
      <c r="DH30" s="592"/>
      <c r="DI30" s="592"/>
      <c r="DJ30" s="592"/>
      <c r="DK30" s="593"/>
      <c r="DL30" s="600">
        <v>868172</v>
      </c>
      <c r="DM30" s="592"/>
      <c r="DN30" s="592"/>
      <c r="DO30" s="592"/>
      <c r="DP30" s="592"/>
      <c r="DQ30" s="592"/>
      <c r="DR30" s="592"/>
      <c r="DS30" s="592"/>
      <c r="DT30" s="592"/>
      <c r="DU30" s="592"/>
      <c r="DV30" s="593"/>
      <c r="DW30" s="596">
        <v>16.8</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122445</v>
      </c>
      <c r="S31" s="592"/>
      <c r="T31" s="592"/>
      <c r="U31" s="592"/>
      <c r="V31" s="592"/>
      <c r="W31" s="592"/>
      <c r="X31" s="592"/>
      <c r="Y31" s="593"/>
      <c r="Z31" s="594">
        <v>1.6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98.6</v>
      </c>
      <c r="BH31" s="623"/>
      <c r="BI31" s="623"/>
      <c r="BJ31" s="623"/>
      <c r="BK31" s="623"/>
      <c r="BL31" s="623"/>
      <c r="BM31" s="597">
        <v>94.6</v>
      </c>
      <c r="BN31" s="647"/>
      <c r="BO31" s="647"/>
      <c r="BP31" s="647"/>
      <c r="BQ31" s="648"/>
      <c r="BR31" s="646">
        <v>98.7</v>
      </c>
      <c r="BS31" s="623"/>
      <c r="BT31" s="623"/>
      <c r="BU31" s="623"/>
      <c r="BV31" s="623"/>
      <c r="BW31" s="623"/>
      <c r="BX31" s="597">
        <v>94.7</v>
      </c>
      <c r="BY31" s="647"/>
      <c r="BZ31" s="647"/>
      <c r="CA31" s="647"/>
      <c r="CB31" s="648"/>
      <c r="CD31" s="654"/>
      <c r="CE31" s="655"/>
      <c r="CF31" s="605" t="s">
        <v>294</v>
      </c>
      <c r="CG31" s="606"/>
      <c r="CH31" s="606"/>
      <c r="CI31" s="606"/>
      <c r="CJ31" s="606"/>
      <c r="CK31" s="606"/>
      <c r="CL31" s="606"/>
      <c r="CM31" s="606"/>
      <c r="CN31" s="606"/>
      <c r="CO31" s="606"/>
      <c r="CP31" s="606"/>
      <c r="CQ31" s="607"/>
      <c r="CR31" s="591">
        <v>156107</v>
      </c>
      <c r="CS31" s="623"/>
      <c r="CT31" s="623"/>
      <c r="CU31" s="623"/>
      <c r="CV31" s="623"/>
      <c r="CW31" s="623"/>
      <c r="CX31" s="623"/>
      <c r="CY31" s="624"/>
      <c r="CZ31" s="625">
        <v>2.1</v>
      </c>
      <c r="DA31" s="626"/>
      <c r="DB31" s="626"/>
      <c r="DC31" s="627"/>
      <c r="DD31" s="600">
        <v>156085</v>
      </c>
      <c r="DE31" s="623"/>
      <c r="DF31" s="623"/>
      <c r="DG31" s="623"/>
      <c r="DH31" s="623"/>
      <c r="DI31" s="623"/>
      <c r="DJ31" s="623"/>
      <c r="DK31" s="624"/>
      <c r="DL31" s="600">
        <v>156085</v>
      </c>
      <c r="DM31" s="623"/>
      <c r="DN31" s="623"/>
      <c r="DO31" s="623"/>
      <c r="DP31" s="623"/>
      <c r="DQ31" s="623"/>
      <c r="DR31" s="623"/>
      <c r="DS31" s="623"/>
      <c r="DT31" s="623"/>
      <c r="DU31" s="623"/>
      <c r="DV31" s="624"/>
      <c r="DW31" s="596">
        <v>3</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180285</v>
      </c>
      <c r="S32" s="592"/>
      <c r="T32" s="592"/>
      <c r="U32" s="592"/>
      <c r="V32" s="592"/>
      <c r="W32" s="592"/>
      <c r="X32" s="592"/>
      <c r="Y32" s="593"/>
      <c r="Z32" s="594">
        <v>2.2999999999999998</v>
      </c>
      <c r="AA32" s="594"/>
      <c r="AB32" s="594"/>
      <c r="AC32" s="594"/>
      <c r="AD32" s="595">
        <v>5438</v>
      </c>
      <c r="AE32" s="595"/>
      <c r="AF32" s="595"/>
      <c r="AG32" s="595"/>
      <c r="AH32" s="595"/>
      <c r="AI32" s="595"/>
      <c r="AJ32" s="595"/>
      <c r="AK32" s="595"/>
      <c r="AL32" s="596">
        <v>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99.2</v>
      </c>
      <c r="BH32" s="659"/>
      <c r="BI32" s="659"/>
      <c r="BJ32" s="659"/>
      <c r="BK32" s="659"/>
      <c r="BL32" s="659"/>
      <c r="BM32" s="660">
        <v>95.8</v>
      </c>
      <c r="BN32" s="659"/>
      <c r="BO32" s="659"/>
      <c r="BP32" s="659"/>
      <c r="BQ32" s="661"/>
      <c r="BR32" s="658">
        <v>98.6</v>
      </c>
      <c r="BS32" s="659"/>
      <c r="BT32" s="659"/>
      <c r="BU32" s="659"/>
      <c r="BV32" s="659"/>
      <c r="BW32" s="659"/>
      <c r="BX32" s="660">
        <v>94.9</v>
      </c>
      <c r="BY32" s="659"/>
      <c r="BZ32" s="659"/>
      <c r="CA32" s="659"/>
      <c r="CB32" s="661"/>
      <c r="CD32" s="656"/>
      <c r="CE32" s="657"/>
      <c r="CF32" s="605" t="s">
        <v>297</v>
      </c>
      <c r="CG32" s="606"/>
      <c r="CH32" s="606"/>
      <c r="CI32" s="606"/>
      <c r="CJ32" s="606"/>
      <c r="CK32" s="606"/>
      <c r="CL32" s="606"/>
      <c r="CM32" s="606"/>
      <c r="CN32" s="606"/>
      <c r="CO32" s="606"/>
      <c r="CP32" s="606"/>
      <c r="CQ32" s="607"/>
      <c r="CR32" s="591">
        <v>1412</v>
      </c>
      <c r="CS32" s="592"/>
      <c r="CT32" s="592"/>
      <c r="CU32" s="592"/>
      <c r="CV32" s="592"/>
      <c r="CW32" s="592"/>
      <c r="CX32" s="592"/>
      <c r="CY32" s="593"/>
      <c r="CZ32" s="625">
        <v>0</v>
      </c>
      <c r="DA32" s="626"/>
      <c r="DB32" s="626"/>
      <c r="DC32" s="627"/>
      <c r="DD32" s="600">
        <v>1412</v>
      </c>
      <c r="DE32" s="592"/>
      <c r="DF32" s="592"/>
      <c r="DG32" s="592"/>
      <c r="DH32" s="592"/>
      <c r="DI32" s="592"/>
      <c r="DJ32" s="592"/>
      <c r="DK32" s="593"/>
      <c r="DL32" s="600">
        <v>1412</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840229</v>
      </c>
      <c r="S33" s="592"/>
      <c r="T33" s="592"/>
      <c r="U33" s="592"/>
      <c r="V33" s="592"/>
      <c r="W33" s="592"/>
      <c r="X33" s="592"/>
      <c r="Y33" s="593"/>
      <c r="Z33" s="594">
        <v>10.9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3592588</v>
      </c>
      <c r="CS33" s="623"/>
      <c r="CT33" s="623"/>
      <c r="CU33" s="623"/>
      <c r="CV33" s="623"/>
      <c r="CW33" s="623"/>
      <c r="CX33" s="623"/>
      <c r="CY33" s="624"/>
      <c r="CZ33" s="625">
        <v>47.9</v>
      </c>
      <c r="DA33" s="626"/>
      <c r="DB33" s="626"/>
      <c r="DC33" s="627"/>
      <c r="DD33" s="600">
        <v>3205227</v>
      </c>
      <c r="DE33" s="623"/>
      <c r="DF33" s="623"/>
      <c r="DG33" s="623"/>
      <c r="DH33" s="623"/>
      <c r="DI33" s="623"/>
      <c r="DJ33" s="623"/>
      <c r="DK33" s="624"/>
      <c r="DL33" s="600">
        <v>2594144</v>
      </c>
      <c r="DM33" s="623"/>
      <c r="DN33" s="623"/>
      <c r="DO33" s="623"/>
      <c r="DP33" s="623"/>
      <c r="DQ33" s="623"/>
      <c r="DR33" s="623"/>
      <c r="DS33" s="623"/>
      <c r="DT33" s="623"/>
      <c r="DU33" s="623"/>
      <c r="DV33" s="624"/>
      <c r="DW33" s="596">
        <v>50.2</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1159735</v>
      </c>
      <c r="CS34" s="592"/>
      <c r="CT34" s="592"/>
      <c r="CU34" s="592"/>
      <c r="CV34" s="592"/>
      <c r="CW34" s="592"/>
      <c r="CX34" s="592"/>
      <c r="CY34" s="593"/>
      <c r="CZ34" s="625">
        <v>15.5</v>
      </c>
      <c r="DA34" s="626"/>
      <c r="DB34" s="626"/>
      <c r="DC34" s="627"/>
      <c r="DD34" s="600">
        <v>913487</v>
      </c>
      <c r="DE34" s="592"/>
      <c r="DF34" s="592"/>
      <c r="DG34" s="592"/>
      <c r="DH34" s="592"/>
      <c r="DI34" s="592"/>
      <c r="DJ34" s="592"/>
      <c r="DK34" s="593"/>
      <c r="DL34" s="600">
        <v>815331</v>
      </c>
      <c r="DM34" s="592"/>
      <c r="DN34" s="592"/>
      <c r="DO34" s="592"/>
      <c r="DP34" s="592"/>
      <c r="DQ34" s="592"/>
      <c r="DR34" s="592"/>
      <c r="DS34" s="592"/>
      <c r="DT34" s="592"/>
      <c r="DU34" s="592"/>
      <c r="DV34" s="593"/>
      <c r="DW34" s="596">
        <v>15.8</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400229</v>
      </c>
      <c r="S35" s="592"/>
      <c r="T35" s="592"/>
      <c r="U35" s="592"/>
      <c r="V35" s="592"/>
      <c r="W35" s="592"/>
      <c r="X35" s="592"/>
      <c r="Y35" s="593"/>
      <c r="Z35" s="594">
        <v>5.2</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1460312</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1284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35255</v>
      </c>
      <c r="CS35" s="623"/>
      <c r="CT35" s="623"/>
      <c r="CU35" s="623"/>
      <c r="CV35" s="623"/>
      <c r="CW35" s="623"/>
      <c r="CX35" s="623"/>
      <c r="CY35" s="624"/>
      <c r="CZ35" s="625">
        <v>0.5</v>
      </c>
      <c r="DA35" s="626"/>
      <c r="DB35" s="626"/>
      <c r="DC35" s="627"/>
      <c r="DD35" s="600">
        <v>31460</v>
      </c>
      <c r="DE35" s="623"/>
      <c r="DF35" s="623"/>
      <c r="DG35" s="623"/>
      <c r="DH35" s="623"/>
      <c r="DI35" s="623"/>
      <c r="DJ35" s="623"/>
      <c r="DK35" s="624"/>
      <c r="DL35" s="600">
        <v>31460</v>
      </c>
      <c r="DM35" s="623"/>
      <c r="DN35" s="623"/>
      <c r="DO35" s="623"/>
      <c r="DP35" s="623"/>
      <c r="DQ35" s="623"/>
      <c r="DR35" s="623"/>
      <c r="DS35" s="623"/>
      <c r="DT35" s="623"/>
      <c r="DU35" s="623"/>
      <c r="DV35" s="624"/>
      <c r="DW35" s="596">
        <v>0.6</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7682095</v>
      </c>
      <c r="S36" s="664"/>
      <c r="T36" s="664"/>
      <c r="U36" s="664"/>
      <c r="V36" s="664"/>
      <c r="W36" s="664"/>
      <c r="X36" s="664"/>
      <c r="Y36" s="665"/>
      <c r="Z36" s="666">
        <v>100</v>
      </c>
      <c r="AA36" s="666"/>
      <c r="AB36" s="666"/>
      <c r="AC36" s="666"/>
      <c r="AD36" s="667">
        <v>4763436</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692350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-8841</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905144</v>
      </c>
      <c r="CS36" s="592"/>
      <c r="CT36" s="592"/>
      <c r="CU36" s="592"/>
      <c r="CV36" s="592"/>
      <c r="CW36" s="592"/>
      <c r="CX36" s="592"/>
      <c r="CY36" s="593"/>
      <c r="CZ36" s="625">
        <v>12.1</v>
      </c>
      <c r="DA36" s="626"/>
      <c r="DB36" s="626"/>
      <c r="DC36" s="627"/>
      <c r="DD36" s="600">
        <v>847952</v>
      </c>
      <c r="DE36" s="592"/>
      <c r="DF36" s="592"/>
      <c r="DG36" s="592"/>
      <c r="DH36" s="592"/>
      <c r="DI36" s="592"/>
      <c r="DJ36" s="592"/>
      <c r="DK36" s="593"/>
      <c r="DL36" s="600">
        <v>596486</v>
      </c>
      <c r="DM36" s="592"/>
      <c r="DN36" s="592"/>
      <c r="DO36" s="592"/>
      <c r="DP36" s="592"/>
      <c r="DQ36" s="592"/>
      <c r="DR36" s="592"/>
      <c r="DS36" s="592"/>
      <c r="DT36" s="592"/>
      <c r="DU36" s="592"/>
      <c r="DV36" s="593"/>
      <c r="DW36" s="596">
        <v>11.6</v>
      </c>
      <c r="DX36" s="617"/>
      <c r="DY36" s="617"/>
      <c r="DZ36" s="617"/>
      <c r="EA36" s="617"/>
      <c r="EB36" s="617"/>
      <c r="EC36" s="618"/>
    </row>
    <row r="37" spans="2:133" ht="11.25" customHeight="1">
      <c r="AQ37" s="670" t="s">
        <v>312</v>
      </c>
      <c r="AR37" s="671"/>
      <c r="AS37" s="671"/>
      <c r="AT37" s="671"/>
      <c r="AU37" s="671"/>
      <c r="AV37" s="671"/>
      <c r="AW37" s="671"/>
      <c r="AX37" s="671"/>
      <c r="AY37" s="672"/>
      <c r="AZ37" s="591">
        <v>160172</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2522</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230179</v>
      </c>
      <c r="CS37" s="623"/>
      <c r="CT37" s="623"/>
      <c r="CU37" s="623"/>
      <c r="CV37" s="623"/>
      <c r="CW37" s="623"/>
      <c r="CX37" s="623"/>
      <c r="CY37" s="624"/>
      <c r="CZ37" s="625">
        <v>3.1</v>
      </c>
      <c r="DA37" s="626"/>
      <c r="DB37" s="626"/>
      <c r="DC37" s="627"/>
      <c r="DD37" s="600">
        <v>230179</v>
      </c>
      <c r="DE37" s="623"/>
      <c r="DF37" s="623"/>
      <c r="DG37" s="623"/>
      <c r="DH37" s="623"/>
      <c r="DI37" s="623"/>
      <c r="DJ37" s="623"/>
      <c r="DK37" s="624"/>
      <c r="DL37" s="600">
        <v>208688</v>
      </c>
      <c r="DM37" s="623"/>
      <c r="DN37" s="623"/>
      <c r="DO37" s="623"/>
      <c r="DP37" s="623"/>
      <c r="DQ37" s="623"/>
      <c r="DR37" s="623"/>
      <c r="DS37" s="623"/>
      <c r="DT37" s="623"/>
      <c r="DU37" s="623"/>
      <c r="DV37" s="624"/>
      <c r="DW37" s="596">
        <v>4</v>
      </c>
      <c r="DX37" s="617"/>
      <c r="DY37" s="617"/>
      <c r="DZ37" s="617"/>
      <c r="EA37" s="617"/>
      <c r="EB37" s="617"/>
      <c r="EC37" s="618"/>
    </row>
    <row r="38" spans="2:133" ht="11.25" customHeight="1">
      <c r="AQ38" s="670" t="s">
        <v>315</v>
      </c>
      <c r="AR38" s="671"/>
      <c r="AS38" s="671"/>
      <c r="AT38" s="671"/>
      <c r="AU38" s="671"/>
      <c r="AV38" s="671"/>
      <c r="AW38" s="671"/>
      <c r="AX38" s="671"/>
      <c r="AY38" s="672"/>
      <c r="AZ38" s="591">
        <v>31600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4280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1261401</v>
      </c>
      <c r="CS38" s="592"/>
      <c r="CT38" s="592"/>
      <c r="CU38" s="592"/>
      <c r="CV38" s="592"/>
      <c r="CW38" s="592"/>
      <c r="CX38" s="592"/>
      <c r="CY38" s="593"/>
      <c r="CZ38" s="625">
        <v>16.8</v>
      </c>
      <c r="DA38" s="626"/>
      <c r="DB38" s="626"/>
      <c r="DC38" s="627"/>
      <c r="DD38" s="600">
        <v>1194684</v>
      </c>
      <c r="DE38" s="592"/>
      <c r="DF38" s="592"/>
      <c r="DG38" s="592"/>
      <c r="DH38" s="592"/>
      <c r="DI38" s="592"/>
      <c r="DJ38" s="592"/>
      <c r="DK38" s="593"/>
      <c r="DL38" s="600">
        <v>1150867</v>
      </c>
      <c r="DM38" s="592"/>
      <c r="DN38" s="592"/>
      <c r="DO38" s="592"/>
      <c r="DP38" s="592"/>
      <c r="DQ38" s="592"/>
      <c r="DR38" s="592"/>
      <c r="DS38" s="592"/>
      <c r="DT38" s="592"/>
      <c r="DU38" s="592"/>
      <c r="DV38" s="593"/>
      <c r="DW38" s="596">
        <v>22.3</v>
      </c>
      <c r="DX38" s="617"/>
      <c r="DY38" s="617"/>
      <c r="DZ38" s="617"/>
      <c r="EA38" s="617"/>
      <c r="EB38" s="617"/>
      <c r="EC38" s="618"/>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222532</v>
      </c>
      <c r="CS39" s="623"/>
      <c r="CT39" s="623"/>
      <c r="CU39" s="623"/>
      <c r="CV39" s="623"/>
      <c r="CW39" s="623"/>
      <c r="CX39" s="623"/>
      <c r="CY39" s="624"/>
      <c r="CZ39" s="625">
        <v>3</v>
      </c>
      <c r="DA39" s="626"/>
      <c r="DB39" s="626"/>
      <c r="DC39" s="627"/>
      <c r="DD39" s="600">
        <v>217623</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88247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8521</v>
      </c>
      <c r="CS40" s="592"/>
      <c r="CT40" s="592"/>
      <c r="CU40" s="592"/>
      <c r="CV40" s="592"/>
      <c r="CW40" s="592"/>
      <c r="CX40" s="592"/>
      <c r="CY40" s="593"/>
      <c r="CZ40" s="625">
        <v>0.1</v>
      </c>
      <c r="DA40" s="626"/>
      <c r="DB40" s="626"/>
      <c r="DC40" s="627"/>
      <c r="DD40" s="600">
        <v>21</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487943</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321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886522</v>
      </c>
      <c r="CS42" s="592"/>
      <c r="CT42" s="592"/>
      <c r="CU42" s="592"/>
      <c r="CV42" s="592"/>
      <c r="CW42" s="592"/>
      <c r="CX42" s="592"/>
      <c r="CY42" s="593"/>
      <c r="CZ42" s="625">
        <v>11.8</v>
      </c>
      <c r="DA42" s="674"/>
      <c r="DB42" s="674"/>
      <c r="DC42" s="675"/>
      <c r="DD42" s="600">
        <v>196277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50583</v>
      </c>
      <c r="CS43" s="623"/>
      <c r="CT43" s="623"/>
      <c r="CU43" s="623"/>
      <c r="CV43" s="623"/>
      <c r="CW43" s="623"/>
      <c r="CX43" s="623"/>
      <c r="CY43" s="624"/>
      <c r="CZ43" s="625">
        <v>0.7</v>
      </c>
      <c r="DA43" s="626"/>
      <c r="DB43" s="626"/>
      <c r="DC43" s="627"/>
      <c r="DD43" s="600">
        <v>50583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862889</v>
      </c>
      <c r="CS44" s="592"/>
      <c r="CT44" s="592"/>
      <c r="CU44" s="592"/>
      <c r="CV44" s="592"/>
      <c r="CW44" s="592"/>
      <c r="CX44" s="592"/>
      <c r="CY44" s="593"/>
      <c r="CZ44" s="625">
        <v>11.5</v>
      </c>
      <c r="DA44" s="674"/>
      <c r="DB44" s="674"/>
      <c r="DC44" s="675"/>
      <c r="DD44" s="600">
        <v>180810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190975</v>
      </c>
      <c r="CS45" s="623"/>
      <c r="CT45" s="623"/>
      <c r="CU45" s="623"/>
      <c r="CV45" s="623"/>
      <c r="CW45" s="623"/>
      <c r="CX45" s="623"/>
      <c r="CY45" s="624"/>
      <c r="CZ45" s="625">
        <v>2.5</v>
      </c>
      <c r="DA45" s="626"/>
      <c r="DB45" s="626"/>
      <c r="DC45" s="627"/>
      <c r="DD45" s="600">
        <v>2193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671914</v>
      </c>
      <c r="CS46" s="592"/>
      <c r="CT46" s="592"/>
      <c r="CU46" s="592"/>
      <c r="CV46" s="592"/>
      <c r="CW46" s="592"/>
      <c r="CX46" s="592"/>
      <c r="CY46" s="593"/>
      <c r="CZ46" s="625">
        <v>9</v>
      </c>
      <c r="DA46" s="674"/>
      <c r="DB46" s="674"/>
      <c r="DC46" s="675"/>
      <c r="DD46" s="600">
        <v>178617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23633</v>
      </c>
      <c r="CS47" s="623"/>
      <c r="CT47" s="623"/>
      <c r="CU47" s="623"/>
      <c r="CV47" s="623"/>
      <c r="CW47" s="623"/>
      <c r="CX47" s="623"/>
      <c r="CY47" s="624"/>
      <c r="CZ47" s="625">
        <v>0.3</v>
      </c>
      <c r="DA47" s="626"/>
      <c r="DB47" s="626"/>
      <c r="DC47" s="627"/>
      <c r="DD47" s="600">
        <v>15467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7497685</v>
      </c>
      <c r="CS49" s="659"/>
      <c r="CT49" s="659"/>
      <c r="CU49" s="659"/>
      <c r="CV49" s="659"/>
      <c r="CW49" s="659"/>
      <c r="CX49" s="659"/>
      <c r="CY49" s="686"/>
      <c r="CZ49" s="687">
        <v>100</v>
      </c>
      <c r="DA49" s="688"/>
      <c r="DB49" s="688"/>
      <c r="DC49" s="689"/>
      <c r="DD49" s="690">
        <v>5706396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10" sqref="AP10:AT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7545</v>
      </c>
      <c r="R7" s="721"/>
      <c r="S7" s="721"/>
      <c r="T7" s="721"/>
      <c r="U7" s="721"/>
      <c r="V7" s="721">
        <v>7381</v>
      </c>
      <c r="W7" s="721"/>
      <c r="X7" s="721"/>
      <c r="Y7" s="721"/>
      <c r="Z7" s="721"/>
      <c r="AA7" s="721">
        <v>163</v>
      </c>
      <c r="AB7" s="721"/>
      <c r="AC7" s="721"/>
      <c r="AD7" s="721"/>
      <c r="AE7" s="722"/>
      <c r="AF7" s="723">
        <v>147</v>
      </c>
      <c r="AG7" s="724"/>
      <c r="AH7" s="724"/>
      <c r="AI7" s="724"/>
      <c r="AJ7" s="725"/>
      <c r="AK7" s="760">
        <v>98</v>
      </c>
      <c r="AL7" s="761"/>
      <c r="AM7" s="761"/>
      <c r="AN7" s="761"/>
      <c r="AO7" s="761"/>
      <c r="AP7" s="761">
        <v>10304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26</v>
      </c>
      <c r="R8" s="745"/>
      <c r="S8" s="745"/>
      <c r="T8" s="745"/>
      <c r="U8" s="745"/>
      <c r="V8" s="745">
        <v>26</v>
      </c>
      <c r="W8" s="745"/>
      <c r="X8" s="745"/>
      <c r="Y8" s="745"/>
      <c r="Z8" s="745"/>
      <c r="AA8" s="745">
        <v>0</v>
      </c>
      <c r="AB8" s="745"/>
      <c r="AC8" s="745"/>
      <c r="AD8" s="745"/>
      <c r="AE8" s="746"/>
      <c r="AF8" s="747">
        <v>0</v>
      </c>
      <c r="AG8" s="748"/>
      <c r="AH8" s="748"/>
      <c r="AI8" s="748"/>
      <c r="AJ8" s="749"/>
      <c r="AK8" s="750">
        <v>18</v>
      </c>
      <c r="AL8" s="751"/>
      <c r="AM8" s="751"/>
      <c r="AN8" s="751"/>
      <c r="AO8" s="751"/>
      <c r="AP8" s="751">
        <v>124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129</v>
      </c>
      <c r="R9" s="745"/>
      <c r="S9" s="745"/>
      <c r="T9" s="745"/>
      <c r="U9" s="745"/>
      <c r="V9" s="745">
        <v>108</v>
      </c>
      <c r="W9" s="745"/>
      <c r="X9" s="745"/>
      <c r="Y9" s="745"/>
      <c r="Z9" s="745"/>
      <c r="AA9" s="745">
        <v>21</v>
      </c>
      <c r="AB9" s="745"/>
      <c r="AC9" s="745"/>
      <c r="AD9" s="745"/>
      <c r="AE9" s="746"/>
      <c r="AF9" s="747">
        <v>21</v>
      </c>
      <c r="AG9" s="748"/>
      <c r="AH9" s="748"/>
      <c r="AI9" s="748"/>
      <c r="AJ9" s="749"/>
      <c r="AK9" s="750">
        <v>0</v>
      </c>
      <c r="AL9" s="751"/>
      <c r="AM9" s="751"/>
      <c r="AN9" s="751"/>
      <c r="AO9" s="751"/>
      <c r="AP9" s="751" t="s">
        <v>554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7700</v>
      </c>
      <c r="R23" s="780"/>
      <c r="S23" s="780"/>
      <c r="T23" s="780"/>
      <c r="U23" s="780"/>
      <c r="V23" s="780">
        <v>7515</v>
      </c>
      <c r="W23" s="780"/>
      <c r="X23" s="780"/>
      <c r="Y23" s="780"/>
      <c r="Z23" s="780"/>
      <c r="AA23" s="780">
        <v>184</v>
      </c>
      <c r="AB23" s="780"/>
      <c r="AC23" s="780"/>
      <c r="AD23" s="780"/>
      <c r="AE23" s="781"/>
      <c r="AF23" s="782">
        <v>168</v>
      </c>
      <c r="AG23" s="780"/>
      <c r="AH23" s="780"/>
      <c r="AI23" s="780"/>
      <c r="AJ23" s="783"/>
      <c r="AK23" s="784"/>
      <c r="AL23" s="785"/>
      <c r="AM23" s="785"/>
      <c r="AN23" s="785"/>
      <c r="AO23" s="785"/>
      <c r="AP23" s="780">
        <v>10428</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1937</v>
      </c>
      <c r="R28" s="809"/>
      <c r="S28" s="809"/>
      <c r="T28" s="809"/>
      <c r="U28" s="809"/>
      <c r="V28" s="809">
        <v>1936</v>
      </c>
      <c r="W28" s="809"/>
      <c r="X28" s="809"/>
      <c r="Y28" s="809"/>
      <c r="Z28" s="809"/>
      <c r="AA28" s="809">
        <v>1</v>
      </c>
      <c r="AB28" s="809"/>
      <c r="AC28" s="809"/>
      <c r="AD28" s="809"/>
      <c r="AE28" s="810"/>
      <c r="AF28" s="811">
        <v>1</v>
      </c>
      <c r="AG28" s="809"/>
      <c r="AH28" s="809"/>
      <c r="AI28" s="809"/>
      <c r="AJ28" s="812"/>
      <c r="AK28" s="813">
        <v>88</v>
      </c>
      <c r="AL28" s="804"/>
      <c r="AM28" s="804"/>
      <c r="AN28" s="804"/>
      <c r="AO28" s="804"/>
      <c r="AP28" s="804">
        <v>0</v>
      </c>
      <c r="AQ28" s="804"/>
      <c r="AR28" s="804"/>
      <c r="AS28" s="804"/>
      <c r="AT28" s="804"/>
      <c r="AU28" s="804">
        <v>0</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34</v>
      </c>
      <c r="R29" s="745"/>
      <c r="S29" s="745"/>
      <c r="T29" s="745"/>
      <c r="U29" s="745"/>
      <c r="V29" s="745">
        <v>34</v>
      </c>
      <c r="W29" s="745"/>
      <c r="X29" s="745"/>
      <c r="Y29" s="745"/>
      <c r="Z29" s="745"/>
      <c r="AA29" s="745">
        <v>0</v>
      </c>
      <c r="AB29" s="745"/>
      <c r="AC29" s="745"/>
      <c r="AD29" s="745"/>
      <c r="AE29" s="746"/>
      <c r="AF29" s="747" t="s">
        <v>110</v>
      </c>
      <c r="AG29" s="748"/>
      <c r="AH29" s="748"/>
      <c r="AI29" s="748"/>
      <c r="AJ29" s="749"/>
      <c r="AK29" s="816">
        <v>0</v>
      </c>
      <c r="AL29" s="817"/>
      <c r="AM29" s="817"/>
      <c r="AN29" s="817"/>
      <c r="AO29" s="817"/>
      <c r="AP29" s="817">
        <v>0</v>
      </c>
      <c r="AQ29" s="817"/>
      <c r="AR29" s="817"/>
      <c r="AS29" s="817"/>
      <c r="AT29" s="817"/>
      <c r="AU29" s="817">
        <v>0</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1738</v>
      </c>
      <c r="R30" s="745"/>
      <c r="S30" s="745"/>
      <c r="T30" s="745"/>
      <c r="U30" s="745"/>
      <c r="V30" s="745">
        <v>1717</v>
      </c>
      <c r="W30" s="745"/>
      <c r="X30" s="745"/>
      <c r="Y30" s="745"/>
      <c r="Z30" s="745"/>
      <c r="AA30" s="745">
        <v>21</v>
      </c>
      <c r="AB30" s="745"/>
      <c r="AC30" s="745"/>
      <c r="AD30" s="745"/>
      <c r="AE30" s="746"/>
      <c r="AF30" s="747">
        <v>21</v>
      </c>
      <c r="AG30" s="748"/>
      <c r="AH30" s="748"/>
      <c r="AI30" s="748"/>
      <c r="AJ30" s="749"/>
      <c r="AK30" s="816">
        <v>247</v>
      </c>
      <c r="AL30" s="817"/>
      <c r="AM30" s="817"/>
      <c r="AN30" s="817"/>
      <c r="AO30" s="817"/>
      <c r="AP30" s="817">
        <v>0</v>
      </c>
      <c r="AQ30" s="817"/>
      <c r="AR30" s="817"/>
      <c r="AS30" s="817"/>
      <c r="AT30" s="817"/>
      <c r="AU30" s="817">
        <v>0</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226</v>
      </c>
      <c r="R31" s="745"/>
      <c r="S31" s="745"/>
      <c r="T31" s="745"/>
      <c r="U31" s="745"/>
      <c r="V31" s="745">
        <v>226</v>
      </c>
      <c r="W31" s="745"/>
      <c r="X31" s="745"/>
      <c r="Y31" s="745"/>
      <c r="Z31" s="745"/>
      <c r="AA31" s="745">
        <v>0</v>
      </c>
      <c r="AB31" s="745"/>
      <c r="AC31" s="745"/>
      <c r="AD31" s="745"/>
      <c r="AE31" s="746"/>
      <c r="AF31" s="747" t="s">
        <v>110</v>
      </c>
      <c r="AG31" s="748"/>
      <c r="AH31" s="748"/>
      <c r="AI31" s="748"/>
      <c r="AJ31" s="749"/>
      <c r="AK31" s="816">
        <v>56</v>
      </c>
      <c r="AL31" s="817"/>
      <c r="AM31" s="817"/>
      <c r="AN31" s="817"/>
      <c r="AO31" s="817"/>
      <c r="AP31" s="817">
        <v>0</v>
      </c>
      <c r="AQ31" s="817"/>
      <c r="AR31" s="817"/>
      <c r="AS31" s="817"/>
      <c r="AT31" s="817"/>
      <c r="AU31" s="817">
        <v>0</v>
      </c>
      <c r="AV31" s="817"/>
      <c r="AW31" s="817"/>
      <c r="AX31" s="817"/>
      <c r="AY31" s="817"/>
      <c r="AZ31" s="818" t="s">
        <v>536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401</v>
      </c>
      <c r="R32" s="745"/>
      <c r="S32" s="745"/>
      <c r="T32" s="745"/>
      <c r="U32" s="745"/>
      <c r="V32" s="745">
        <v>345</v>
      </c>
      <c r="W32" s="745"/>
      <c r="X32" s="745"/>
      <c r="Y32" s="745"/>
      <c r="Z32" s="745"/>
      <c r="AA32" s="745">
        <v>56</v>
      </c>
      <c r="AB32" s="745"/>
      <c r="AC32" s="745"/>
      <c r="AD32" s="745"/>
      <c r="AE32" s="746"/>
      <c r="AF32" s="747">
        <v>727</v>
      </c>
      <c r="AG32" s="748"/>
      <c r="AH32" s="748"/>
      <c r="AI32" s="748"/>
      <c r="AJ32" s="749"/>
      <c r="AK32" s="816">
        <v>55</v>
      </c>
      <c r="AL32" s="817"/>
      <c r="AM32" s="817"/>
      <c r="AN32" s="817"/>
      <c r="AO32" s="817"/>
      <c r="AP32" s="817">
        <v>871</v>
      </c>
      <c r="AQ32" s="817"/>
      <c r="AR32" s="817"/>
      <c r="AS32" s="817"/>
      <c r="AT32" s="817"/>
      <c r="AU32" s="817">
        <v>96</v>
      </c>
      <c r="AV32" s="817"/>
      <c r="AW32" s="817"/>
      <c r="AX32" s="817"/>
      <c r="AY32" s="817"/>
      <c r="AZ32" s="818" t="s">
        <v>536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81</v>
      </c>
      <c r="R33" s="745"/>
      <c r="S33" s="745"/>
      <c r="T33" s="745"/>
      <c r="U33" s="745"/>
      <c r="V33" s="745">
        <v>83</v>
      </c>
      <c r="W33" s="745"/>
      <c r="X33" s="745"/>
      <c r="Y33" s="745"/>
      <c r="Z33" s="745"/>
      <c r="AA33" s="745">
        <v>2</v>
      </c>
      <c r="AB33" s="745"/>
      <c r="AC33" s="745"/>
      <c r="AD33" s="745"/>
      <c r="AE33" s="746"/>
      <c r="AF33" s="747">
        <v>2</v>
      </c>
      <c r="AG33" s="748"/>
      <c r="AH33" s="748"/>
      <c r="AI33" s="748"/>
      <c r="AJ33" s="749"/>
      <c r="AK33" s="816">
        <v>32</v>
      </c>
      <c r="AL33" s="817"/>
      <c r="AM33" s="817"/>
      <c r="AN33" s="817"/>
      <c r="AO33" s="817"/>
      <c r="AP33" s="817">
        <v>293</v>
      </c>
      <c r="AQ33" s="817"/>
      <c r="AR33" s="817"/>
      <c r="AS33" s="817"/>
      <c r="AT33" s="817"/>
      <c r="AU33" s="817">
        <v>282</v>
      </c>
      <c r="AV33" s="817"/>
      <c r="AW33" s="817"/>
      <c r="AX33" s="817"/>
      <c r="AY33" s="817"/>
      <c r="AZ33" s="818" t="s">
        <v>536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779</v>
      </c>
      <c r="R34" s="745"/>
      <c r="S34" s="745"/>
      <c r="T34" s="745"/>
      <c r="U34" s="745"/>
      <c r="V34" s="745">
        <v>780</v>
      </c>
      <c r="W34" s="745"/>
      <c r="X34" s="745"/>
      <c r="Y34" s="745"/>
      <c r="Z34" s="745"/>
      <c r="AA34" s="745">
        <v>1</v>
      </c>
      <c r="AB34" s="745"/>
      <c r="AC34" s="745"/>
      <c r="AD34" s="745"/>
      <c r="AE34" s="746"/>
      <c r="AF34" s="747">
        <v>1</v>
      </c>
      <c r="AG34" s="748"/>
      <c r="AH34" s="748"/>
      <c r="AI34" s="748"/>
      <c r="AJ34" s="749"/>
      <c r="AK34" s="816">
        <v>425</v>
      </c>
      <c r="AL34" s="817"/>
      <c r="AM34" s="817"/>
      <c r="AN34" s="817"/>
      <c r="AO34" s="817"/>
      <c r="AP34" s="817">
        <v>7995</v>
      </c>
      <c r="AQ34" s="817"/>
      <c r="AR34" s="817"/>
      <c r="AS34" s="817"/>
      <c r="AT34" s="817"/>
      <c r="AU34" s="817">
        <v>7340</v>
      </c>
      <c r="AV34" s="817"/>
      <c r="AW34" s="817"/>
      <c r="AX34" s="817"/>
      <c r="AY34" s="817"/>
      <c r="AZ34" s="818" t="s">
        <v>536</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571</v>
      </c>
      <c r="R35" s="745"/>
      <c r="S35" s="745"/>
      <c r="T35" s="745"/>
      <c r="U35" s="745"/>
      <c r="V35" s="745">
        <v>572</v>
      </c>
      <c r="W35" s="745"/>
      <c r="X35" s="745"/>
      <c r="Y35" s="745"/>
      <c r="Z35" s="745"/>
      <c r="AA35" s="745">
        <v>1</v>
      </c>
      <c r="AB35" s="745"/>
      <c r="AC35" s="745"/>
      <c r="AD35" s="745"/>
      <c r="AE35" s="746"/>
      <c r="AF35" s="747">
        <v>1</v>
      </c>
      <c r="AG35" s="748"/>
      <c r="AH35" s="748"/>
      <c r="AI35" s="748"/>
      <c r="AJ35" s="749"/>
      <c r="AK35" s="816">
        <v>230</v>
      </c>
      <c r="AL35" s="817"/>
      <c r="AM35" s="817"/>
      <c r="AN35" s="817"/>
      <c r="AO35" s="817"/>
      <c r="AP35" s="817">
        <v>2977</v>
      </c>
      <c r="AQ35" s="817"/>
      <c r="AR35" s="817"/>
      <c r="AS35" s="817"/>
      <c r="AT35" s="817"/>
      <c r="AU35" s="817">
        <v>2372</v>
      </c>
      <c r="AV35" s="817"/>
      <c r="AW35" s="817"/>
      <c r="AX35" s="817"/>
      <c r="AY35" s="817"/>
      <c r="AZ35" s="818" t="s">
        <v>535</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753</v>
      </c>
      <c r="AG63" s="828"/>
      <c r="AH63" s="828"/>
      <c r="AI63" s="828"/>
      <c r="AJ63" s="829"/>
      <c r="AK63" s="830"/>
      <c r="AL63" s="825"/>
      <c r="AM63" s="825"/>
      <c r="AN63" s="825"/>
      <c r="AO63" s="825"/>
      <c r="AP63" s="828">
        <v>12136</v>
      </c>
      <c r="AQ63" s="828"/>
      <c r="AR63" s="828"/>
      <c r="AS63" s="828"/>
      <c r="AT63" s="828"/>
      <c r="AU63" s="828">
        <v>10090</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393</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500</v>
      </c>
      <c r="R68" s="852"/>
      <c r="S68" s="852"/>
      <c r="T68" s="852"/>
      <c r="U68" s="852"/>
      <c r="V68" s="852">
        <v>485</v>
      </c>
      <c r="W68" s="852"/>
      <c r="X68" s="852"/>
      <c r="Y68" s="852"/>
      <c r="Z68" s="852"/>
      <c r="AA68" s="852">
        <v>15</v>
      </c>
      <c r="AB68" s="852"/>
      <c r="AC68" s="852"/>
      <c r="AD68" s="852"/>
      <c r="AE68" s="852"/>
      <c r="AF68" s="852">
        <v>15</v>
      </c>
      <c r="AG68" s="852"/>
      <c r="AH68" s="852"/>
      <c r="AI68" s="852"/>
      <c r="AJ68" s="852"/>
      <c r="AK68" s="852" t="s">
        <v>550</v>
      </c>
      <c r="AL68" s="852"/>
      <c r="AM68" s="852"/>
      <c r="AN68" s="852"/>
      <c r="AO68" s="852"/>
      <c r="AP68" s="852">
        <v>1798</v>
      </c>
      <c r="AQ68" s="852"/>
      <c r="AR68" s="852"/>
      <c r="AS68" s="852"/>
      <c r="AT68" s="852"/>
      <c r="AU68" s="852">
        <v>947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553</v>
      </c>
      <c r="R69" s="817"/>
      <c r="S69" s="817"/>
      <c r="T69" s="817"/>
      <c r="U69" s="817"/>
      <c r="V69" s="817">
        <v>553</v>
      </c>
      <c r="W69" s="817"/>
      <c r="X69" s="817"/>
      <c r="Y69" s="817"/>
      <c r="Z69" s="817"/>
      <c r="AA69" s="817">
        <v>0</v>
      </c>
      <c r="AB69" s="817"/>
      <c r="AC69" s="817"/>
      <c r="AD69" s="817"/>
      <c r="AE69" s="817"/>
      <c r="AF69" s="817">
        <v>184</v>
      </c>
      <c r="AG69" s="817"/>
      <c r="AH69" s="817"/>
      <c r="AI69" s="817"/>
      <c r="AJ69" s="817"/>
      <c r="AK69" s="817">
        <v>194</v>
      </c>
      <c r="AL69" s="817"/>
      <c r="AM69" s="817"/>
      <c r="AN69" s="817"/>
      <c r="AO69" s="817"/>
      <c r="AP69" s="817">
        <v>4170</v>
      </c>
      <c r="AQ69" s="817"/>
      <c r="AR69" s="817"/>
      <c r="AS69" s="817"/>
      <c r="AT69" s="817"/>
      <c r="AU69" s="817">
        <v>892</v>
      </c>
      <c r="AV69" s="817"/>
      <c r="AW69" s="817"/>
      <c r="AX69" s="817"/>
      <c r="AY69" s="817"/>
      <c r="AZ69" s="863" t="s">
        <v>548</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213</v>
      </c>
      <c r="R70" s="817"/>
      <c r="S70" s="817"/>
      <c r="T70" s="817"/>
      <c r="U70" s="817"/>
      <c r="V70" s="817">
        <v>213</v>
      </c>
      <c r="W70" s="817"/>
      <c r="X70" s="817"/>
      <c r="Y70" s="817"/>
      <c r="Z70" s="817"/>
      <c r="AA70" s="817">
        <v>0</v>
      </c>
      <c r="AB70" s="817"/>
      <c r="AC70" s="817"/>
      <c r="AD70" s="817"/>
      <c r="AE70" s="817"/>
      <c r="AF70" s="817">
        <v>293</v>
      </c>
      <c r="AG70" s="817"/>
      <c r="AH70" s="817"/>
      <c r="AI70" s="817"/>
      <c r="AJ70" s="817"/>
      <c r="AK70" s="817">
        <v>96</v>
      </c>
      <c r="AL70" s="817"/>
      <c r="AM70" s="817"/>
      <c r="AN70" s="817"/>
      <c r="AO70" s="817"/>
      <c r="AP70" s="817">
        <v>868</v>
      </c>
      <c r="AQ70" s="817"/>
      <c r="AR70" s="817"/>
      <c r="AS70" s="817"/>
      <c r="AT70" s="817"/>
      <c r="AU70" s="817">
        <v>247</v>
      </c>
      <c r="AV70" s="817"/>
      <c r="AW70" s="817"/>
      <c r="AX70" s="817"/>
      <c r="AY70" s="817"/>
      <c r="AZ70" s="863" t="s">
        <v>548</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713</v>
      </c>
      <c r="R71" s="817"/>
      <c r="S71" s="817"/>
      <c r="T71" s="817"/>
      <c r="U71" s="817"/>
      <c r="V71" s="817">
        <v>692</v>
      </c>
      <c r="W71" s="817"/>
      <c r="X71" s="817"/>
      <c r="Y71" s="817"/>
      <c r="Z71" s="817"/>
      <c r="AA71" s="817">
        <v>21</v>
      </c>
      <c r="AB71" s="817"/>
      <c r="AC71" s="817"/>
      <c r="AD71" s="817"/>
      <c r="AE71" s="817"/>
      <c r="AF71" s="817">
        <v>21</v>
      </c>
      <c r="AG71" s="817"/>
      <c r="AH71" s="817"/>
      <c r="AI71" s="817"/>
      <c r="AJ71" s="817"/>
      <c r="AK71" s="817" t="s">
        <v>550</v>
      </c>
      <c r="AL71" s="817"/>
      <c r="AM71" s="817"/>
      <c r="AN71" s="817"/>
      <c r="AO71" s="817"/>
      <c r="AP71" s="817">
        <v>5598</v>
      </c>
      <c r="AQ71" s="817"/>
      <c r="AR71" s="817"/>
      <c r="AS71" s="817"/>
      <c r="AT71" s="817"/>
      <c r="AU71" s="817">
        <v>880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t="s">
        <v>535</v>
      </c>
      <c r="R72" s="817"/>
      <c r="S72" s="817"/>
      <c r="T72" s="817"/>
      <c r="U72" s="817"/>
      <c r="V72" s="817" t="s">
        <v>535</v>
      </c>
      <c r="W72" s="817"/>
      <c r="X72" s="817"/>
      <c r="Y72" s="817"/>
      <c r="Z72" s="817"/>
      <c r="AA72" s="817" t="s">
        <v>535</v>
      </c>
      <c r="AB72" s="817"/>
      <c r="AC72" s="817"/>
      <c r="AD72" s="817"/>
      <c r="AE72" s="817"/>
      <c r="AF72" s="817">
        <v>2</v>
      </c>
      <c r="AG72" s="817"/>
      <c r="AH72" s="817"/>
      <c r="AI72" s="817"/>
      <c r="AJ72" s="817"/>
      <c r="AK72" s="817">
        <v>150</v>
      </c>
      <c r="AL72" s="817"/>
      <c r="AM72" s="817"/>
      <c r="AN72" s="817"/>
      <c r="AO72" s="817"/>
      <c r="AP72" s="817">
        <v>810</v>
      </c>
      <c r="AQ72" s="817"/>
      <c r="AR72" s="817"/>
      <c r="AS72" s="817"/>
      <c r="AT72" s="817"/>
      <c r="AU72" s="817">
        <v>131</v>
      </c>
      <c r="AV72" s="817"/>
      <c r="AW72" s="817"/>
      <c r="AX72" s="817"/>
      <c r="AY72" s="817"/>
      <c r="AZ72" s="863" t="s">
        <v>548</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19284</v>
      </c>
      <c r="R73" s="817"/>
      <c r="S73" s="817"/>
      <c r="T73" s="817"/>
      <c r="U73" s="817"/>
      <c r="V73" s="817">
        <v>19130</v>
      </c>
      <c r="W73" s="817"/>
      <c r="X73" s="817"/>
      <c r="Y73" s="817"/>
      <c r="Z73" s="817"/>
      <c r="AA73" s="817">
        <v>154</v>
      </c>
      <c r="AB73" s="817"/>
      <c r="AC73" s="817"/>
      <c r="AD73" s="817"/>
      <c r="AE73" s="817"/>
      <c r="AF73" s="817">
        <v>154</v>
      </c>
      <c r="AG73" s="817"/>
      <c r="AH73" s="817"/>
      <c r="AI73" s="817"/>
      <c r="AJ73" s="817"/>
      <c r="AK73" s="817">
        <v>400</v>
      </c>
      <c r="AL73" s="817"/>
      <c r="AM73" s="817"/>
      <c r="AN73" s="817"/>
      <c r="AO73" s="817"/>
      <c r="AP73" s="817" t="s">
        <v>549</v>
      </c>
      <c r="AQ73" s="817"/>
      <c r="AR73" s="817"/>
      <c r="AS73" s="817"/>
      <c r="AT73" s="817"/>
      <c r="AU73" s="817" t="s">
        <v>553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19</v>
      </c>
      <c r="R74" s="817"/>
      <c r="S74" s="817"/>
      <c r="T74" s="817"/>
      <c r="U74" s="817"/>
      <c r="V74" s="817">
        <v>18</v>
      </c>
      <c r="W74" s="817"/>
      <c r="X74" s="817"/>
      <c r="Y74" s="817"/>
      <c r="Z74" s="817"/>
      <c r="AA74" s="817">
        <v>1</v>
      </c>
      <c r="AB74" s="817"/>
      <c r="AC74" s="817"/>
      <c r="AD74" s="817"/>
      <c r="AE74" s="817"/>
      <c r="AF74" s="817">
        <v>1</v>
      </c>
      <c r="AG74" s="817"/>
      <c r="AH74" s="817"/>
      <c r="AI74" s="817"/>
      <c r="AJ74" s="817"/>
      <c r="AK74" s="817">
        <v>1</v>
      </c>
      <c r="AL74" s="817"/>
      <c r="AM74" s="817"/>
      <c r="AN74" s="817"/>
      <c r="AO74" s="817"/>
      <c r="AP74" s="817" t="s">
        <v>550</v>
      </c>
      <c r="AQ74" s="817"/>
      <c r="AR74" s="817"/>
      <c r="AS74" s="817"/>
      <c r="AT74" s="817"/>
      <c r="AU74" s="817" t="s">
        <v>550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123</v>
      </c>
      <c r="R75" s="866"/>
      <c r="S75" s="866"/>
      <c r="T75" s="866"/>
      <c r="U75" s="816"/>
      <c r="V75" s="867">
        <v>120</v>
      </c>
      <c r="W75" s="866"/>
      <c r="X75" s="866"/>
      <c r="Y75" s="866"/>
      <c r="Z75" s="816"/>
      <c r="AA75" s="867">
        <v>3</v>
      </c>
      <c r="AB75" s="866"/>
      <c r="AC75" s="866"/>
      <c r="AD75" s="866"/>
      <c r="AE75" s="816"/>
      <c r="AF75" s="867">
        <v>3</v>
      </c>
      <c r="AG75" s="866"/>
      <c r="AH75" s="866"/>
      <c r="AI75" s="866"/>
      <c r="AJ75" s="816"/>
      <c r="AK75" s="867">
        <v>39</v>
      </c>
      <c r="AL75" s="866"/>
      <c r="AM75" s="866"/>
      <c r="AN75" s="866"/>
      <c r="AO75" s="816"/>
      <c r="AP75" s="867" t="s">
        <v>550</v>
      </c>
      <c r="AQ75" s="866"/>
      <c r="AR75" s="866"/>
      <c r="AS75" s="866"/>
      <c r="AT75" s="816"/>
      <c r="AU75" s="867" t="s">
        <v>550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465</v>
      </c>
      <c r="R76" s="866"/>
      <c r="S76" s="866"/>
      <c r="T76" s="866"/>
      <c r="U76" s="816"/>
      <c r="V76" s="867">
        <v>368</v>
      </c>
      <c r="W76" s="866"/>
      <c r="X76" s="866"/>
      <c r="Y76" s="866"/>
      <c r="Z76" s="816"/>
      <c r="AA76" s="867">
        <v>98</v>
      </c>
      <c r="AB76" s="866"/>
      <c r="AC76" s="866"/>
      <c r="AD76" s="866"/>
      <c r="AE76" s="816"/>
      <c r="AF76" s="867">
        <v>98</v>
      </c>
      <c r="AG76" s="866"/>
      <c r="AH76" s="866"/>
      <c r="AI76" s="866"/>
      <c r="AJ76" s="816"/>
      <c r="AK76" s="867">
        <v>171</v>
      </c>
      <c r="AL76" s="866"/>
      <c r="AM76" s="866"/>
      <c r="AN76" s="866"/>
      <c r="AO76" s="816"/>
      <c r="AP76" s="867" t="s">
        <v>550</v>
      </c>
      <c r="AQ76" s="866"/>
      <c r="AR76" s="866"/>
      <c r="AS76" s="866"/>
      <c r="AT76" s="816"/>
      <c r="AU76" s="867" t="s">
        <v>550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633531</v>
      </c>
      <c r="R77" s="866"/>
      <c r="S77" s="866"/>
      <c r="T77" s="866"/>
      <c r="U77" s="816"/>
      <c r="V77" s="867">
        <v>615938</v>
      </c>
      <c r="W77" s="866"/>
      <c r="X77" s="866"/>
      <c r="Y77" s="866"/>
      <c r="Z77" s="816"/>
      <c r="AA77" s="867">
        <v>17593</v>
      </c>
      <c r="AB77" s="866"/>
      <c r="AC77" s="866"/>
      <c r="AD77" s="866"/>
      <c r="AE77" s="816"/>
      <c r="AF77" s="867">
        <v>17593</v>
      </c>
      <c r="AG77" s="866"/>
      <c r="AH77" s="866"/>
      <c r="AI77" s="866"/>
      <c r="AJ77" s="816"/>
      <c r="AK77" s="867">
        <v>7897</v>
      </c>
      <c r="AL77" s="866"/>
      <c r="AM77" s="866"/>
      <c r="AN77" s="866"/>
      <c r="AO77" s="816"/>
      <c r="AP77" s="867" t="s">
        <v>550</v>
      </c>
      <c r="AQ77" s="866"/>
      <c r="AR77" s="866"/>
      <c r="AS77" s="866"/>
      <c r="AT77" s="816"/>
      <c r="AU77" s="867" t="s">
        <v>551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v>65</v>
      </c>
      <c r="AG78" s="817"/>
      <c r="AH78" s="817"/>
      <c r="AI78" s="817"/>
      <c r="AJ78" s="817"/>
      <c r="AK78" s="817" t="s">
        <v>550</v>
      </c>
      <c r="AL78" s="817"/>
      <c r="AM78" s="817"/>
      <c r="AN78" s="817"/>
      <c r="AO78" s="817"/>
      <c r="AP78" s="817" t="s">
        <v>549</v>
      </c>
      <c r="AQ78" s="817"/>
      <c r="AR78" s="817"/>
      <c r="AS78" s="817"/>
      <c r="AT78" s="817"/>
      <c r="AU78" s="817" t="s">
        <v>552</v>
      </c>
      <c r="AV78" s="817"/>
      <c r="AW78" s="817"/>
      <c r="AX78" s="817"/>
      <c r="AY78" s="817"/>
      <c r="AZ78" s="863" t="s">
        <v>548</v>
      </c>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18429</v>
      </c>
      <c r="AG88" s="828"/>
      <c r="AH88" s="828"/>
      <c r="AI88" s="828"/>
      <c r="AJ88" s="828"/>
      <c r="AK88" s="825"/>
      <c r="AL88" s="825"/>
      <c r="AM88" s="825"/>
      <c r="AN88" s="825"/>
      <c r="AO88" s="825"/>
      <c r="AP88" s="828">
        <v>13244</v>
      </c>
      <c r="AQ88" s="828"/>
      <c r="AR88" s="828"/>
      <c r="AS88" s="828"/>
      <c r="AT88" s="828"/>
      <c r="AU88" s="828">
        <v>3124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284</v>
      </c>
      <c r="AG109" s="881"/>
      <c r="AH109" s="881"/>
      <c r="AI109" s="881"/>
      <c r="AJ109" s="882"/>
      <c r="AK109" s="880" t="s">
        <v>283</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284</v>
      </c>
      <c r="BW109" s="881"/>
      <c r="BX109" s="881"/>
      <c r="BY109" s="881"/>
      <c r="BZ109" s="882"/>
      <c r="CA109" s="880" t="s">
        <v>283</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284</v>
      </c>
      <c r="DM109" s="881"/>
      <c r="DN109" s="881"/>
      <c r="DO109" s="881"/>
      <c r="DP109" s="882"/>
      <c r="DQ109" s="880" t="s">
        <v>283</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967589</v>
      </c>
      <c r="AB110" s="888"/>
      <c r="AC110" s="888"/>
      <c r="AD110" s="888"/>
      <c r="AE110" s="889"/>
      <c r="AF110" s="890">
        <v>1046469</v>
      </c>
      <c r="AG110" s="888"/>
      <c r="AH110" s="888"/>
      <c r="AI110" s="888"/>
      <c r="AJ110" s="889"/>
      <c r="AK110" s="890">
        <v>1084081</v>
      </c>
      <c r="AL110" s="888"/>
      <c r="AM110" s="888"/>
      <c r="AN110" s="888"/>
      <c r="AO110" s="889"/>
      <c r="AP110" s="891">
        <v>27.4</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10638574</v>
      </c>
      <c r="BR110" s="925"/>
      <c r="BS110" s="925"/>
      <c r="BT110" s="925"/>
      <c r="BU110" s="925"/>
      <c r="BV110" s="925">
        <v>10515964</v>
      </c>
      <c r="BW110" s="925"/>
      <c r="BX110" s="925"/>
      <c r="BY110" s="925"/>
      <c r="BZ110" s="925"/>
      <c r="CA110" s="925">
        <v>10428218</v>
      </c>
      <c r="CB110" s="925"/>
      <c r="CC110" s="925"/>
      <c r="CD110" s="925"/>
      <c r="CE110" s="925"/>
      <c r="CF110" s="939">
        <v>263.5</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11613805</v>
      </c>
      <c r="BR112" s="918"/>
      <c r="BS112" s="918"/>
      <c r="BT112" s="918"/>
      <c r="BU112" s="918"/>
      <c r="BV112" s="918">
        <v>10969393</v>
      </c>
      <c r="BW112" s="918"/>
      <c r="BX112" s="918"/>
      <c r="BY112" s="918"/>
      <c r="BZ112" s="918"/>
      <c r="CA112" s="918">
        <v>10682402</v>
      </c>
      <c r="CB112" s="918"/>
      <c r="CC112" s="918"/>
      <c r="CD112" s="918"/>
      <c r="CE112" s="918"/>
      <c r="CF112" s="912">
        <v>269.89999999999998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549229</v>
      </c>
      <c r="AB113" s="932"/>
      <c r="AC113" s="932"/>
      <c r="AD113" s="932"/>
      <c r="AE113" s="933"/>
      <c r="AF113" s="934">
        <v>497669</v>
      </c>
      <c r="AG113" s="932"/>
      <c r="AH113" s="932"/>
      <c r="AI113" s="932"/>
      <c r="AJ113" s="933"/>
      <c r="AK113" s="934">
        <v>562932</v>
      </c>
      <c r="AL113" s="932"/>
      <c r="AM113" s="932"/>
      <c r="AN113" s="932"/>
      <c r="AO113" s="933"/>
      <c r="AP113" s="935">
        <v>14.2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2838433</v>
      </c>
      <c r="BR113" s="918"/>
      <c r="BS113" s="918"/>
      <c r="BT113" s="918"/>
      <c r="BU113" s="918"/>
      <c r="BV113" s="918">
        <v>3240991</v>
      </c>
      <c r="BW113" s="918"/>
      <c r="BX113" s="918"/>
      <c r="BY113" s="918"/>
      <c r="BZ113" s="918"/>
      <c r="CA113" s="918">
        <v>3118901</v>
      </c>
      <c r="CB113" s="918"/>
      <c r="CC113" s="918"/>
      <c r="CD113" s="918"/>
      <c r="CE113" s="918"/>
      <c r="CF113" s="912">
        <v>78.8</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188317</v>
      </c>
      <c r="AB114" s="957"/>
      <c r="AC114" s="957"/>
      <c r="AD114" s="957"/>
      <c r="AE114" s="958"/>
      <c r="AF114" s="959">
        <v>205432</v>
      </c>
      <c r="AG114" s="957"/>
      <c r="AH114" s="957"/>
      <c r="AI114" s="957"/>
      <c r="AJ114" s="958"/>
      <c r="AK114" s="959">
        <v>210261</v>
      </c>
      <c r="AL114" s="957"/>
      <c r="AM114" s="957"/>
      <c r="AN114" s="957"/>
      <c r="AO114" s="958"/>
      <c r="AP114" s="960">
        <v>5.3</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1470095</v>
      </c>
      <c r="BR114" s="918"/>
      <c r="BS114" s="918"/>
      <c r="BT114" s="918"/>
      <c r="BU114" s="918"/>
      <c r="BV114" s="918">
        <v>1424989</v>
      </c>
      <c r="BW114" s="918"/>
      <c r="BX114" s="918"/>
      <c r="BY114" s="918"/>
      <c r="BZ114" s="918"/>
      <c r="CA114" s="918">
        <v>1366390</v>
      </c>
      <c r="CB114" s="918"/>
      <c r="CC114" s="918"/>
      <c r="CD114" s="918"/>
      <c r="CE114" s="918"/>
      <c r="CF114" s="912">
        <v>34.5</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377</v>
      </c>
      <c r="AB116" s="957"/>
      <c r="AC116" s="957"/>
      <c r="AD116" s="957"/>
      <c r="AE116" s="958"/>
      <c r="AF116" s="959">
        <v>114</v>
      </c>
      <c r="AG116" s="957"/>
      <c r="AH116" s="957"/>
      <c r="AI116" s="957"/>
      <c r="AJ116" s="958"/>
      <c r="AK116" s="959">
        <v>239</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1705512</v>
      </c>
      <c r="AB117" s="964"/>
      <c r="AC117" s="964"/>
      <c r="AD117" s="964"/>
      <c r="AE117" s="965"/>
      <c r="AF117" s="963">
        <v>1749684</v>
      </c>
      <c r="AG117" s="964"/>
      <c r="AH117" s="964"/>
      <c r="AI117" s="964"/>
      <c r="AJ117" s="965"/>
      <c r="AK117" s="963">
        <v>1857513</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284</v>
      </c>
      <c r="AG118" s="881"/>
      <c r="AH118" s="881"/>
      <c r="AI118" s="881"/>
      <c r="AJ118" s="882"/>
      <c r="AK118" s="880" t="s">
        <v>283</v>
      </c>
      <c r="AL118" s="881"/>
      <c r="AM118" s="881"/>
      <c r="AN118" s="881"/>
      <c r="AO118" s="882"/>
      <c r="AP118" s="988" t="s">
        <v>404</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432</v>
      </c>
      <c r="BP118" s="992"/>
      <c r="BQ118" s="983">
        <v>26560907</v>
      </c>
      <c r="BR118" s="984"/>
      <c r="BS118" s="984"/>
      <c r="BT118" s="984"/>
      <c r="BU118" s="984"/>
      <c r="BV118" s="984">
        <v>26151337</v>
      </c>
      <c r="BW118" s="984"/>
      <c r="BX118" s="984"/>
      <c r="BY118" s="984"/>
      <c r="BZ118" s="984"/>
      <c r="CA118" s="984">
        <v>25595911</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908522</v>
      </c>
      <c r="BR119" s="925"/>
      <c r="BS119" s="925"/>
      <c r="BT119" s="925"/>
      <c r="BU119" s="925"/>
      <c r="BV119" s="925">
        <v>775653</v>
      </c>
      <c r="BW119" s="925"/>
      <c r="BX119" s="925"/>
      <c r="BY119" s="925"/>
      <c r="BZ119" s="925"/>
      <c r="CA119" s="925">
        <v>907711</v>
      </c>
      <c r="CB119" s="925"/>
      <c r="CC119" s="925"/>
      <c r="CD119" s="925"/>
      <c r="CE119" s="925"/>
      <c r="CF119" s="939">
        <v>22.9</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2651096</v>
      </c>
      <c r="BR120" s="918"/>
      <c r="BS120" s="918"/>
      <c r="BT120" s="918"/>
      <c r="BU120" s="918"/>
      <c r="BV120" s="918">
        <v>2444921</v>
      </c>
      <c r="BW120" s="918"/>
      <c r="BX120" s="918"/>
      <c r="BY120" s="918"/>
      <c r="BZ120" s="918"/>
      <c r="CA120" s="918">
        <v>2210339</v>
      </c>
      <c r="CB120" s="918"/>
      <c r="CC120" s="918"/>
      <c r="CD120" s="918"/>
      <c r="CE120" s="918"/>
      <c r="CF120" s="912">
        <v>55.9</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8179816</v>
      </c>
      <c r="DH120" s="925"/>
      <c r="DI120" s="925"/>
      <c r="DJ120" s="925"/>
      <c r="DK120" s="925"/>
      <c r="DL120" s="925">
        <v>7536988</v>
      </c>
      <c r="DM120" s="925"/>
      <c r="DN120" s="925"/>
      <c r="DO120" s="925"/>
      <c r="DP120" s="925"/>
      <c r="DQ120" s="925">
        <v>7339566</v>
      </c>
      <c r="DR120" s="925"/>
      <c r="DS120" s="925"/>
      <c r="DT120" s="925"/>
      <c r="DU120" s="925"/>
      <c r="DV120" s="926">
        <v>185.5</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12582253</v>
      </c>
      <c r="BR121" s="984"/>
      <c r="BS121" s="984"/>
      <c r="BT121" s="984"/>
      <c r="BU121" s="984"/>
      <c r="BV121" s="984">
        <v>12318749</v>
      </c>
      <c r="BW121" s="984"/>
      <c r="BX121" s="984"/>
      <c r="BY121" s="984"/>
      <c r="BZ121" s="984"/>
      <c r="CA121" s="984">
        <v>12285418</v>
      </c>
      <c r="CB121" s="984"/>
      <c r="CC121" s="984"/>
      <c r="CD121" s="984"/>
      <c r="CE121" s="984"/>
      <c r="CF121" s="1022">
        <v>310.5</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3199277</v>
      </c>
      <c r="DH121" s="918"/>
      <c r="DI121" s="918"/>
      <c r="DJ121" s="918"/>
      <c r="DK121" s="918"/>
      <c r="DL121" s="918">
        <v>3100864</v>
      </c>
      <c r="DM121" s="918"/>
      <c r="DN121" s="918"/>
      <c r="DO121" s="918"/>
      <c r="DP121" s="918"/>
      <c r="DQ121" s="918">
        <v>2965328</v>
      </c>
      <c r="DR121" s="918"/>
      <c r="DS121" s="918"/>
      <c r="DT121" s="918"/>
      <c r="DU121" s="918"/>
      <c r="DV121" s="919">
        <v>74.900000000000006</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441</v>
      </c>
      <c r="BP122" s="992"/>
      <c r="BQ122" s="1032">
        <v>16141871</v>
      </c>
      <c r="BR122" s="1033"/>
      <c r="BS122" s="1033"/>
      <c r="BT122" s="1033"/>
      <c r="BU122" s="1033"/>
      <c r="BV122" s="1033">
        <v>15539323</v>
      </c>
      <c r="BW122" s="1033"/>
      <c r="BX122" s="1033"/>
      <c r="BY122" s="1033"/>
      <c r="BZ122" s="1033"/>
      <c r="CA122" s="1033">
        <v>15403468</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184368</v>
      </c>
      <c r="DH122" s="918"/>
      <c r="DI122" s="918"/>
      <c r="DJ122" s="918"/>
      <c r="DK122" s="918"/>
      <c r="DL122" s="918">
        <v>258876</v>
      </c>
      <c r="DM122" s="918"/>
      <c r="DN122" s="918"/>
      <c r="DO122" s="918"/>
      <c r="DP122" s="918"/>
      <c r="DQ122" s="918">
        <v>281685</v>
      </c>
      <c r="DR122" s="918"/>
      <c r="DS122" s="918"/>
      <c r="DT122" s="918"/>
      <c r="DU122" s="918"/>
      <c r="DV122" s="919">
        <v>7.1</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260.60000000000002</v>
      </c>
      <c r="BR123" s="1025"/>
      <c r="BS123" s="1025"/>
      <c r="BT123" s="1025"/>
      <c r="BU123" s="1025"/>
      <c r="BV123" s="1025">
        <v>269.3</v>
      </c>
      <c r="BW123" s="1025"/>
      <c r="BX123" s="1025"/>
      <c r="BY123" s="1025"/>
      <c r="BZ123" s="1025"/>
      <c r="CA123" s="1025">
        <v>257.5</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50344</v>
      </c>
      <c r="DH123" s="957"/>
      <c r="DI123" s="957"/>
      <c r="DJ123" s="957"/>
      <c r="DK123" s="958"/>
      <c r="DL123" s="959">
        <v>72665</v>
      </c>
      <c r="DM123" s="957"/>
      <c r="DN123" s="957"/>
      <c r="DO123" s="957"/>
      <c r="DP123" s="958"/>
      <c r="DQ123" s="959">
        <v>95823</v>
      </c>
      <c r="DR123" s="957"/>
      <c r="DS123" s="957"/>
      <c r="DT123" s="957"/>
      <c r="DU123" s="958"/>
      <c r="DV123" s="960">
        <v>2.4</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452</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150840</v>
      </c>
      <c r="AB128" s="1088"/>
      <c r="AC128" s="1088"/>
      <c r="AD128" s="1088"/>
      <c r="AE128" s="1089"/>
      <c r="AF128" s="1090">
        <v>146545</v>
      </c>
      <c r="AG128" s="1088"/>
      <c r="AH128" s="1088"/>
      <c r="AI128" s="1088"/>
      <c r="AJ128" s="1089"/>
      <c r="AK128" s="1090">
        <v>148175</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4900522</v>
      </c>
      <c r="AB129" s="957"/>
      <c r="AC129" s="957"/>
      <c r="AD129" s="957"/>
      <c r="AE129" s="958"/>
      <c r="AF129" s="959">
        <v>4883426</v>
      </c>
      <c r="AG129" s="957"/>
      <c r="AH129" s="957"/>
      <c r="AI129" s="957"/>
      <c r="AJ129" s="958"/>
      <c r="AK129" s="959">
        <v>4936635</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17.100000000000001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902758</v>
      </c>
      <c r="AB130" s="957"/>
      <c r="AC130" s="957"/>
      <c r="AD130" s="957"/>
      <c r="AE130" s="958"/>
      <c r="AF130" s="959">
        <v>943467</v>
      </c>
      <c r="AG130" s="957"/>
      <c r="AH130" s="957"/>
      <c r="AI130" s="957"/>
      <c r="AJ130" s="958"/>
      <c r="AK130" s="959">
        <v>979385</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257.5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3997764</v>
      </c>
      <c r="AB131" s="996"/>
      <c r="AC131" s="996"/>
      <c r="AD131" s="996"/>
      <c r="AE131" s="997"/>
      <c r="AF131" s="998">
        <v>3939959</v>
      </c>
      <c r="AG131" s="996"/>
      <c r="AH131" s="996"/>
      <c r="AI131" s="996"/>
      <c r="AJ131" s="997"/>
      <c r="AK131" s="998">
        <v>3957250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16.306965590000001</v>
      </c>
      <c r="AB132" s="1102"/>
      <c r="AC132" s="1102"/>
      <c r="AD132" s="1102"/>
      <c r="AE132" s="1103"/>
      <c r="AF132" s="1104">
        <v>16.743118389999999</v>
      </c>
      <c r="AG132" s="1102"/>
      <c r="AH132" s="1102"/>
      <c r="AI132" s="1102"/>
      <c r="AJ132" s="1103"/>
      <c r="AK132" s="1104">
        <v>18.445966259999999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16.3</v>
      </c>
      <c r="AB133" s="1109"/>
      <c r="AC133" s="1109"/>
      <c r="AD133" s="1109"/>
      <c r="AE133" s="1110"/>
      <c r="AF133" s="1108">
        <v>16.100000000000001</v>
      </c>
      <c r="AG133" s="1109"/>
      <c r="AH133" s="1109"/>
      <c r="AI133" s="1109"/>
      <c r="AJ133" s="1110"/>
      <c r="AK133" s="1108">
        <v>17.100000000000001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J73" sqref="J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election activeCell="G29" sqref="G29:I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1147072</v>
      </c>
      <c r="L9" s="264">
        <v>69956</v>
      </c>
      <c r="M9" s="265">
        <v>76983</v>
      </c>
      <c r="N9" s="266">
        <v>-9.1</v>
      </c>
    </row>
    <row r="10" spans="1:16">
      <c r="A10" s="248"/>
      <c r="B10" s="244"/>
      <c r="C10" s="244"/>
      <c r="D10" s="244"/>
      <c r="E10" s="244"/>
      <c r="F10" s="244"/>
      <c r="G10" s="1117" t="s">
        <v>474</v>
      </c>
      <c r="H10" s="1118"/>
      <c r="I10" s="1118"/>
      <c r="J10" s="1119"/>
      <c r="K10" s="267">
        <v>205220</v>
      </c>
      <c r="L10" s="268">
        <v>12516</v>
      </c>
      <c r="M10" s="269">
        <v>8074</v>
      </c>
      <c r="N10" s="270">
        <v>55</v>
      </c>
    </row>
    <row r="11" spans="1:16" ht="13.5" customHeight="1">
      <c r="A11" s="248"/>
      <c r="B11" s="244"/>
      <c r="C11" s="244"/>
      <c r="D11" s="244"/>
      <c r="E11" s="244"/>
      <c r="F11" s="244"/>
      <c r="G11" s="1117" t="s">
        <v>475</v>
      </c>
      <c r="H11" s="1118"/>
      <c r="I11" s="1118"/>
      <c r="J11" s="1119"/>
      <c r="K11" s="267">
        <v>18044</v>
      </c>
      <c r="L11" s="268">
        <v>1100</v>
      </c>
      <c r="M11" s="269">
        <v>11657</v>
      </c>
      <c r="N11" s="270">
        <v>-90.6</v>
      </c>
    </row>
    <row r="12" spans="1:16" ht="13.5" customHeight="1">
      <c r="A12" s="248"/>
      <c r="B12" s="244"/>
      <c r="C12" s="244"/>
      <c r="D12" s="244"/>
      <c r="E12" s="244"/>
      <c r="F12" s="244"/>
      <c r="G12" s="1117" t="s">
        <v>476</v>
      </c>
      <c r="H12" s="1118"/>
      <c r="I12" s="1118"/>
      <c r="J12" s="1119"/>
      <c r="K12" s="267" t="s">
        <v>477</v>
      </c>
      <c r="L12" s="268" t="s">
        <v>477</v>
      </c>
      <c r="M12" s="269">
        <v>448</v>
      </c>
      <c r="N12" s="270" t="s">
        <v>477</v>
      </c>
    </row>
    <row r="13" spans="1:16" ht="13.5" customHeight="1">
      <c r="A13" s="248"/>
      <c r="B13" s="244"/>
      <c r="C13" s="244"/>
      <c r="D13" s="244"/>
      <c r="E13" s="244"/>
      <c r="F13" s="244"/>
      <c r="G13" s="1117" t="s">
        <v>478</v>
      </c>
      <c r="H13" s="1118"/>
      <c r="I13" s="1118"/>
      <c r="J13" s="1119"/>
      <c r="K13" s="267" t="s">
        <v>477</v>
      </c>
      <c r="L13" s="268" t="s">
        <v>477</v>
      </c>
      <c r="M13" s="269" t="s">
        <v>477</v>
      </c>
      <c r="N13" s="270" t="s">
        <v>477</v>
      </c>
    </row>
    <row r="14" spans="1:16" ht="13.5" customHeight="1">
      <c r="A14" s="248"/>
      <c r="B14" s="244"/>
      <c r="C14" s="244"/>
      <c r="D14" s="244"/>
      <c r="E14" s="244"/>
      <c r="F14" s="244"/>
      <c r="G14" s="1117" t="s">
        <v>479</v>
      </c>
      <c r="H14" s="1118"/>
      <c r="I14" s="1118"/>
      <c r="J14" s="1119"/>
      <c r="K14" s="267">
        <v>104854</v>
      </c>
      <c r="L14" s="268">
        <v>6395</v>
      </c>
      <c r="M14" s="269">
        <v>3486</v>
      </c>
      <c r="N14" s="270">
        <v>83.4</v>
      </c>
    </row>
    <row r="15" spans="1:16" ht="13.5" customHeight="1">
      <c r="A15" s="248"/>
      <c r="B15" s="244"/>
      <c r="C15" s="244"/>
      <c r="D15" s="244"/>
      <c r="E15" s="244"/>
      <c r="F15" s="244"/>
      <c r="G15" s="1117" t="s">
        <v>480</v>
      </c>
      <c r="H15" s="1118"/>
      <c r="I15" s="1118"/>
      <c r="J15" s="1119"/>
      <c r="K15" s="267">
        <v>50583</v>
      </c>
      <c r="L15" s="268">
        <v>3085</v>
      </c>
      <c r="M15" s="269">
        <v>1601</v>
      </c>
      <c r="N15" s="270">
        <v>92.7</v>
      </c>
    </row>
    <row r="16" spans="1:16">
      <c r="A16" s="248"/>
      <c r="B16" s="244"/>
      <c r="C16" s="244"/>
      <c r="D16" s="244"/>
      <c r="E16" s="244"/>
      <c r="F16" s="244"/>
      <c r="G16" s="1120" t="s">
        <v>481</v>
      </c>
      <c r="H16" s="1121"/>
      <c r="I16" s="1121"/>
      <c r="J16" s="1122"/>
      <c r="K16" s="268">
        <v>-142039</v>
      </c>
      <c r="L16" s="268">
        <v>-8662</v>
      </c>
      <c r="M16" s="269">
        <v>-9493</v>
      </c>
      <c r="N16" s="270">
        <v>-8.8000000000000007</v>
      </c>
    </row>
    <row r="17" spans="1:16">
      <c r="A17" s="248"/>
      <c r="B17" s="244"/>
      <c r="C17" s="244"/>
      <c r="D17" s="244"/>
      <c r="E17" s="244"/>
      <c r="F17" s="244"/>
      <c r="G17" s="1120" t="s">
        <v>168</v>
      </c>
      <c r="H17" s="1121"/>
      <c r="I17" s="1121"/>
      <c r="J17" s="1122"/>
      <c r="K17" s="268">
        <v>1383734</v>
      </c>
      <c r="L17" s="268">
        <v>84389</v>
      </c>
      <c r="M17" s="269">
        <v>92756</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9.2100000000000009</v>
      </c>
      <c r="L21" s="281">
        <v>8.7799999999999994</v>
      </c>
      <c r="M21" s="282">
        <v>0.43</v>
      </c>
      <c r="N21" s="249"/>
      <c r="O21" s="283"/>
      <c r="P21" s="279"/>
    </row>
    <row r="22" spans="1:16" s="284" customFormat="1">
      <c r="A22" s="279"/>
      <c r="B22" s="249"/>
      <c r="C22" s="249"/>
      <c r="D22" s="249"/>
      <c r="E22" s="249"/>
      <c r="F22" s="249"/>
      <c r="G22" s="1112" t="s">
        <v>487</v>
      </c>
      <c r="H22" s="1113"/>
      <c r="I22" s="1113"/>
      <c r="J22" s="1114"/>
      <c r="K22" s="285">
        <v>97</v>
      </c>
      <c r="L22" s="286">
        <v>96.3</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1084081</v>
      </c>
      <c r="L32" s="294">
        <v>66115</v>
      </c>
      <c r="M32" s="295">
        <v>53752</v>
      </c>
      <c r="N32" s="296">
        <v>23</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8</v>
      </c>
      <c r="N34" s="296" t="s">
        <v>477</v>
      </c>
    </row>
    <row r="35" spans="1:16" ht="27" customHeight="1">
      <c r="A35" s="248"/>
      <c r="B35" s="244"/>
      <c r="C35" s="244"/>
      <c r="D35" s="244"/>
      <c r="E35" s="244"/>
      <c r="F35" s="244"/>
      <c r="G35" s="1128" t="s">
        <v>494</v>
      </c>
      <c r="H35" s="1129"/>
      <c r="I35" s="1129"/>
      <c r="J35" s="1130"/>
      <c r="K35" s="294">
        <v>562932</v>
      </c>
      <c r="L35" s="294">
        <v>34331</v>
      </c>
      <c r="M35" s="295">
        <v>15811</v>
      </c>
      <c r="N35" s="296">
        <v>117.1</v>
      </c>
    </row>
    <row r="36" spans="1:16" ht="27" customHeight="1">
      <c r="A36" s="248"/>
      <c r="B36" s="244"/>
      <c r="C36" s="244"/>
      <c r="D36" s="244"/>
      <c r="E36" s="244"/>
      <c r="F36" s="244"/>
      <c r="G36" s="1128" t="s">
        <v>495</v>
      </c>
      <c r="H36" s="1129"/>
      <c r="I36" s="1129"/>
      <c r="J36" s="1130"/>
      <c r="K36" s="294">
        <v>210261</v>
      </c>
      <c r="L36" s="294">
        <v>12823</v>
      </c>
      <c r="M36" s="295">
        <v>3371</v>
      </c>
      <c r="N36" s="296">
        <v>280.39999999999998</v>
      </c>
    </row>
    <row r="37" spans="1:16" ht="13.5" customHeight="1">
      <c r="A37" s="248"/>
      <c r="B37" s="244"/>
      <c r="C37" s="244"/>
      <c r="D37" s="244"/>
      <c r="E37" s="244"/>
      <c r="F37" s="244"/>
      <c r="G37" s="1128" t="s">
        <v>496</v>
      </c>
      <c r="H37" s="1129"/>
      <c r="I37" s="1129"/>
      <c r="J37" s="1130"/>
      <c r="K37" s="294" t="s">
        <v>477</v>
      </c>
      <c r="L37" s="294" t="s">
        <v>477</v>
      </c>
      <c r="M37" s="295">
        <v>1425</v>
      </c>
      <c r="N37" s="296" t="s">
        <v>477</v>
      </c>
    </row>
    <row r="38" spans="1:16" ht="27" customHeight="1">
      <c r="A38" s="248"/>
      <c r="B38" s="244"/>
      <c r="C38" s="244"/>
      <c r="D38" s="244"/>
      <c r="E38" s="244"/>
      <c r="F38" s="244"/>
      <c r="G38" s="1131" t="s">
        <v>497</v>
      </c>
      <c r="H38" s="1132"/>
      <c r="I38" s="1132"/>
      <c r="J38" s="1133"/>
      <c r="K38" s="297">
        <v>239</v>
      </c>
      <c r="L38" s="297">
        <v>15</v>
      </c>
      <c r="M38" s="298">
        <v>8</v>
      </c>
      <c r="N38" s="299">
        <v>87.5</v>
      </c>
      <c r="O38" s="293"/>
    </row>
    <row r="39" spans="1:16">
      <c r="A39" s="248"/>
      <c r="B39" s="244"/>
      <c r="C39" s="244"/>
      <c r="D39" s="244"/>
      <c r="E39" s="244"/>
      <c r="F39" s="244"/>
      <c r="G39" s="1131" t="s">
        <v>498</v>
      </c>
      <c r="H39" s="1132"/>
      <c r="I39" s="1132"/>
      <c r="J39" s="1133"/>
      <c r="K39" s="300">
        <v>-148175</v>
      </c>
      <c r="L39" s="300">
        <v>-9037</v>
      </c>
      <c r="M39" s="301">
        <v>-3247</v>
      </c>
      <c r="N39" s="302">
        <v>178.3</v>
      </c>
      <c r="O39" s="293"/>
    </row>
    <row r="40" spans="1:16" ht="27" customHeight="1">
      <c r="A40" s="248"/>
      <c r="B40" s="244"/>
      <c r="C40" s="244"/>
      <c r="D40" s="244"/>
      <c r="E40" s="244"/>
      <c r="F40" s="244"/>
      <c r="G40" s="1128" t="s">
        <v>499</v>
      </c>
      <c r="H40" s="1129"/>
      <c r="I40" s="1129"/>
      <c r="J40" s="1130"/>
      <c r="K40" s="300">
        <v>-979385</v>
      </c>
      <c r="L40" s="300">
        <v>-59730</v>
      </c>
      <c r="M40" s="301">
        <v>-45760</v>
      </c>
      <c r="N40" s="302">
        <v>30.5</v>
      </c>
      <c r="O40" s="293"/>
    </row>
    <row r="41" spans="1:16">
      <c r="A41" s="248"/>
      <c r="B41" s="244"/>
      <c r="C41" s="244"/>
      <c r="D41" s="244"/>
      <c r="E41" s="244"/>
      <c r="F41" s="244"/>
      <c r="G41" s="1134" t="s">
        <v>278</v>
      </c>
      <c r="H41" s="1135"/>
      <c r="I41" s="1135"/>
      <c r="J41" s="1136"/>
      <c r="K41" s="294">
        <v>729953</v>
      </c>
      <c r="L41" s="300">
        <v>44517</v>
      </c>
      <c r="M41" s="301">
        <v>25369</v>
      </c>
      <c r="N41" s="302">
        <v>75.5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1246600</v>
      </c>
      <c r="J51" s="320">
        <v>72095</v>
      </c>
      <c r="K51" s="321">
        <v>-63.3</v>
      </c>
      <c r="L51" s="322">
        <v>65529</v>
      </c>
      <c r="M51" s="323">
        <v>43</v>
      </c>
      <c r="N51" s="324">
        <v>-106.3</v>
      </c>
    </row>
    <row r="52" spans="1:14">
      <c r="A52" s="248"/>
      <c r="B52" s="244"/>
      <c r="C52" s="244"/>
      <c r="D52" s="244"/>
      <c r="E52" s="244"/>
      <c r="F52" s="244"/>
      <c r="G52" s="325"/>
      <c r="H52" s="326" t="s">
        <v>510</v>
      </c>
      <c r="I52" s="327">
        <v>1090090</v>
      </c>
      <c r="J52" s="328">
        <v>63044</v>
      </c>
      <c r="K52" s="329">
        <v>-43.5</v>
      </c>
      <c r="L52" s="330">
        <v>32858</v>
      </c>
      <c r="M52" s="331">
        <v>44.5</v>
      </c>
      <c r="N52" s="332">
        <v>-88</v>
      </c>
    </row>
    <row r="53" spans="1:14">
      <c r="A53" s="248"/>
      <c r="B53" s="244"/>
      <c r="C53" s="244"/>
      <c r="D53" s="244"/>
      <c r="E53" s="244"/>
      <c r="F53" s="244"/>
      <c r="G53" s="310" t="s">
        <v>511</v>
      </c>
      <c r="H53" s="311"/>
      <c r="I53" s="319">
        <v>1057955</v>
      </c>
      <c r="J53" s="320">
        <v>62284</v>
      </c>
      <c r="K53" s="321">
        <v>-13.6</v>
      </c>
      <c r="L53" s="322">
        <v>64717</v>
      </c>
      <c r="M53" s="323">
        <v>-1.2</v>
      </c>
      <c r="N53" s="324">
        <v>-12.4</v>
      </c>
    </row>
    <row r="54" spans="1:14">
      <c r="A54" s="248"/>
      <c r="B54" s="244"/>
      <c r="C54" s="244"/>
      <c r="D54" s="244"/>
      <c r="E54" s="244"/>
      <c r="F54" s="244"/>
      <c r="G54" s="325"/>
      <c r="H54" s="326" t="s">
        <v>510</v>
      </c>
      <c r="I54" s="327">
        <v>466370</v>
      </c>
      <c r="J54" s="328">
        <v>27456</v>
      </c>
      <c r="K54" s="329">
        <v>-56.4</v>
      </c>
      <c r="L54" s="330">
        <v>31931</v>
      </c>
      <c r="M54" s="331">
        <v>-2.8</v>
      </c>
      <c r="N54" s="332">
        <v>-53.6</v>
      </c>
    </row>
    <row r="55" spans="1:14">
      <c r="A55" s="248"/>
      <c r="B55" s="244"/>
      <c r="C55" s="244"/>
      <c r="D55" s="244"/>
      <c r="E55" s="244"/>
      <c r="F55" s="244"/>
      <c r="G55" s="310" t="s">
        <v>512</v>
      </c>
      <c r="H55" s="311"/>
      <c r="I55" s="319">
        <v>687563</v>
      </c>
      <c r="J55" s="320">
        <v>41019</v>
      </c>
      <c r="K55" s="321">
        <v>-34.1</v>
      </c>
      <c r="L55" s="322">
        <v>61557</v>
      </c>
      <c r="M55" s="323">
        <v>-4.9000000000000004</v>
      </c>
      <c r="N55" s="324">
        <v>-29.2</v>
      </c>
    </row>
    <row r="56" spans="1:14">
      <c r="A56" s="248"/>
      <c r="B56" s="244"/>
      <c r="C56" s="244"/>
      <c r="D56" s="244"/>
      <c r="E56" s="244"/>
      <c r="F56" s="244"/>
      <c r="G56" s="325"/>
      <c r="H56" s="326" t="s">
        <v>510</v>
      </c>
      <c r="I56" s="327">
        <v>570937</v>
      </c>
      <c r="J56" s="328">
        <v>34061</v>
      </c>
      <c r="K56" s="329">
        <v>24.1</v>
      </c>
      <c r="L56" s="330">
        <v>32497</v>
      </c>
      <c r="M56" s="331">
        <v>1.8</v>
      </c>
      <c r="N56" s="332">
        <v>22.3</v>
      </c>
    </row>
    <row r="57" spans="1:14">
      <c r="A57" s="248"/>
      <c r="B57" s="244"/>
      <c r="C57" s="244"/>
      <c r="D57" s="244"/>
      <c r="E57" s="244"/>
      <c r="F57" s="244"/>
      <c r="G57" s="310" t="s">
        <v>513</v>
      </c>
      <c r="H57" s="311"/>
      <c r="I57" s="319">
        <v>875621</v>
      </c>
      <c r="J57" s="320">
        <v>52640</v>
      </c>
      <c r="K57" s="321">
        <v>28.3</v>
      </c>
      <c r="L57" s="322">
        <v>69806</v>
      </c>
      <c r="M57" s="323">
        <v>13.4</v>
      </c>
      <c r="N57" s="324">
        <v>14.9</v>
      </c>
    </row>
    <row r="58" spans="1:14">
      <c r="A58" s="248"/>
      <c r="B58" s="244"/>
      <c r="C58" s="244"/>
      <c r="D58" s="244"/>
      <c r="E58" s="244"/>
      <c r="F58" s="244"/>
      <c r="G58" s="325"/>
      <c r="H58" s="326" t="s">
        <v>510</v>
      </c>
      <c r="I58" s="327">
        <v>777984</v>
      </c>
      <c r="J58" s="328">
        <v>46771</v>
      </c>
      <c r="K58" s="329">
        <v>37.299999999999997</v>
      </c>
      <c r="L58" s="330">
        <v>32823</v>
      </c>
      <c r="M58" s="331">
        <v>1</v>
      </c>
      <c r="N58" s="332">
        <v>36.299999999999997</v>
      </c>
    </row>
    <row r="59" spans="1:14">
      <c r="A59" s="248"/>
      <c r="B59" s="244"/>
      <c r="C59" s="244"/>
      <c r="D59" s="244"/>
      <c r="E59" s="244"/>
      <c r="F59" s="244"/>
      <c r="G59" s="310" t="s">
        <v>514</v>
      </c>
      <c r="H59" s="311"/>
      <c r="I59" s="319">
        <v>862889</v>
      </c>
      <c r="J59" s="320">
        <v>52625</v>
      </c>
      <c r="K59" s="321">
        <v>0</v>
      </c>
      <c r="L59" s="322">
        <v>74444</v>
      </c>
      <c r="M59" s="323">
        <v>6.6</v>
      </c>
      <c r="N59" s="324">
        <v>-6.6</v>
      </c>
    </row>
    <row r="60" spans="1:14">
      <c r="A60" s="248"/>
      <c r="B60" s="244"/>
      <c r="C60" s="244"/>
      <c r="D60" s="244"/>
      <c r="E60" s="244"/>
      <c r="F60" s="244"/>
      <c r="G60" s="325"/>
      <c r="H60" s="326" t="s">
        <v>510</v>
      </c>
      <c r="I60" s="333">
        <v>671914</v>
      </c>
      <c r="J60" s="328">
        <v>40978</v>
      </c>
      <c r="K60" s="329">
        <v>-12.4</v>
      </c>
      <c r="L60" s="330">
        <v>34175</v>
      </c>
      <c r="M60" s="331">
        <v>4.0999999999999996</v>
      </c>
      <c r="N60" s="332">
        <v>-16.5</v>
      </c>
    </row>
    <row r="61" spans="1:14">
      <c r="A61" s="248"/>
      <c r="B61" s="244"/>
      <c r="C61" s="244"/>
      <c r="D61" s="244"/>
      <c r="E61" s="244"/>
      <c r="F61" s="244"/>
      <c r="G61" s="310" t="s">
        <v>515</v>
      </c>
      <c r="H61" s="334"/>
      <c r="I61" s="335">
        <v>946126</v>
      </c>
      <c r="J61" s="336">
        <v>56133</v>
      </c>
      <c r="K61" s="337">
        <v>-16.5</v>
      </c>
      <c r="L61" s="338">
        <v>67211</v>
      </c>
      <c r="M61" s="339">
        <v>11.4</v>
      </c>
      <c r="N61" s="324">
        <v>-27.9</v>
      </c>
    </row>
    <row r="62" spans="1:14">
      <c r="A62" s="248"/>
      <c r="B62" s="244"/>
      <c r="C62" s="244"/>
      <c r="D62" s="244"/>
      <c r="E62" s="244"/>
      <c r="F62" s="244"/>
      <c r="G62" s="325"/>
      <c r="H62" s="326" t="s">
        <v>510</v>
      </c>
      <c r="I62" s="327">
        <v>715459</v>
      </c>
      <c r="J62" s="328">
        <v>42462</v>
      </c>
      <c r="K62" s="329">
        <v>-10.199999999999999</v>
      </c>
      <c r="L62" s="330">
        <v>32857</v>
      </c>
      <c r="M62" s="331">
        <v>9.6999999999999993</v>
      </c>
      <c r="N62" s="332">
        <v>-19.899999999999999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10.3</v>
      </c>
      <c r="G47" s="12">
        <v>13.44</v>
      </c>
      <c r="H47" s="12">
        <v>11.31</v>
      </c>
      <c r="I47" s="12">
        <v>9.94</v>
      </c>
      <c r="J47" s="13">
        <v>12.59</v>
      </c>
    </row>
    <row r="48" spans="2:10" ht="57.75" customHeight="1">
      <c r="B48" s="14"/>
      <c r="C48" s="1139" t="s">
        <v>4</v>
      </c>
      <c r="D48" s="1139"/>
      <c r="E48" s="1140"/>
      <c r="F48" s="15">
        <v>4.29</v>
      </c>
      <c r="G48" s="16">
        <v>2.2599999999999998</v>
      </c>
      <c r="H48" s="16">
        <v>3.02</v>
      </c>
      <c r="I48" s="16">
        <v>1.57</v>
      </c>
      <c r="J48" s="17">
        <v>3.41</v>
      </c>
    </row>
    <row r="49" spans="2:10" ht="57.75" customHeight="1" thickBot="1">
      <c r="B49" s="18"/>
      <c r="C49" s="1141" t="s">
        <v>5</v>
      </c>
      <c r="D49" s="1141"/>
      <c r="E49" s="1142"/>
      <c r="F49" s="19">
        <v>5.77</v>
      </c>
      <c r="G49" s="20" t="s">
        <v>522</v>
      </c>
      <c r="H49" s="20" t="s">
        <v>523</v>
      </c>
      <c r="I49" s="20" t="s">
        <v>524</v>
      </c>
      <c r="J49" s="21">
        <v>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525</v>
      </c>
      <c r="D34" s="1149"/>
      <c r="E34" s="1150"/>
      <c r="F34" s="32">
        <v>13.35</v>
      </c>
      <c r="G34" s="33">
        <v>11.54</v>
      </c>
      <c r="H34" s="33">
        <v>9.76</v>
      </c>
      <c r="I34" s="33">
        <v>11.11</v>
      </c>
      <c r="J34" s="34">
        <v>14.73</v>
      </c>
      <c r="K34" s="22"/>
      <c r="L34" s="22"/>
      <c r="M34" s="22"/>
      <c r="N34" s="22"/>
      <c r="O34" s="22"/>
      <c r="P34" s="22"/>
    </row>
    <row r="35" spans="1:16" ht="39" customHeight="1">
      <c r="A35" s="22"/>
      <c r="B35" s="35"/>
      <c r="C35" s="1143" t="s">
        <v>526</v>
      </c>
      <c r="D35" s="1144"/>
      <c r="E35" s="1145"/>
      <c r="F35" s="36">
        <v>4.1900000000000004</v>
      </c>
      <c r="G35" s="37">
        <v>1.86</v>
      </c>
      <c r="H35" s="37">
        <v>2.57</v>
      </c>
      <c r="I35" s="37">
        <v>0.94</v>
      </c>
      <c r="J35" s="38">
        <v>2.98</v>
      </c>
      <c r="K35" s="22"/>
      <c r="L35" s="22"/>
      <c r="M35" s="22"/>
      <c r="N35" s="22"/>
      <c r="O35" s="22"/>
      <c r="P35" s="22"/>
    </row>
    <row r="36" spans="1:16" ht="39" customHeight="1">
      <c r="A36" s="22"/>
      <c r="B36" s="35"/>
      <c r="C36" s="1143" t="s">
        <v>527</v>
      </c>
      <c r="D36" s="1144"/>
      <c r="E36" s="1145"/>
      <c r="F36" s="36">
        <v>0.36</v>
      </c>
      <c r="G36" s="37">
        <v>0.08</v>
      </c>
      <c r="H36" s="37">
        <v>0.05</v>
      </c>
      <c r="I36" s="37">
        <v>7.0000000000000007E-2</v>
      </c>
      <c r="J36" s="38">
        <v>0.43</v>
      </c>
      <c r="K36" s="22"/>
      <c r="L36" s="22"/>
      <c r="M36" s="22"/>
      <c r="N36" s="22"/>
      <c r="O36" s="22"/>
      <c r="P36" s="22"/>
    </row>
    <row r="37" spans="1:16" ht="39" customHeight="1">
      <c r="A37" s="22"/>
      <c r="B37" s="35"/>
      <c r="C37" s="1143" t="s">
        <v>528</v>
      </c>
      <c r="D37" s="1144"/>
      <c r="E37" s="1145"/>
      <c r="F37" s="36">
        <v>0.09</v>
      </c>
      <c r="G37" s="37">
        <v>0.4</v>
      </c>
      <c r="H37" s="37">
        <v>0.45</v>
      </c>
      <c r="I37" s="37">
        <v>0.64</v>
      </c>
      <c r="J37" s="38">
        <v>0.43</v>
      </c>
      <c r="K37" s="22"/>
      <c r="L37" s="22"/>
      <c r="M37" s="22"/>
      <c r="N37" s="22"/>
      <c r="O37" s="22"/>
      <c r="P37" s="22"/>
    </row>
    <row r="38" spans="1:16" ht="39" customHeight="1">
      <c r="A38" s="22"/>
      <c r="B38" s="35"/>
      <c r="C38" s="1143" t="s">
        <v>529</v>
      </c>
      <c r="D38" s="1144"/>
      <c r="E38" s="1145"/>
      <c r="F38" s="36">
        <v>0.02</v>
      </c>
      <c r="G38" s="37">
        <v>0.01</v>
      </c>
      <c r="H38" s="37">
        <v>0.02</v>
      </c>
      <c r="I38" s="37">
        <v>0.02</v>
      </c>
      <c r="J38" s="38">
        <v>0.03</v>
      </c>
      <c r="K38" s="22"/>
      <c r="L38" s="22"/>
      <c r="M38" s="22"/>
      <c r="N38" s="22"/>
      <c r="O38" s="22"/>
      <c r="P38" s="22"/>
    </row>
    <row r="39" spans="1:16" ht="39" customHeight="1">
      <c r="A39" s="22"/>
      <c r="B39" s="35"/>
      <c r="C39" s="1143" t="s">
        <v>530</v>
      </c>
      <c r="D39" s="1144"/>
      <c r="E39" s="1145"/>
      <c r="F39" s="36">
        <v>0.31</v>
      </c>
      <c r="G39" s="37">
        <v>1.1100000000000001</v>
      </c>
      <c r="H39" s="37">
        <v>0.42</v>
      </c>
      <c r="I39" s="37">
        <v>0.75</v>
      </c>
      <c r="J39" s="38">
        <v>0.03</v>
      </c>
      <c r="K39" s="22"/>
      <c r="L39" s="22"/>
      <c r="M39" s="22"/>
      <c r="N39" s="22"/>
      <c r="O39" s="22"/>
      <c r="P39" s="22"/>
    </row>
    <row r="40" spans="1:16" ht="39" customHeight="1">
      <c r="A40" s="22"/>
      <c r="B40" s="35"/>
      <c r="C40" s="1143" t="s">
        <v>531</v>
      </c>
      <c r="D40" s="1144"/>
      <c r="E40" s="1145"/>
      <c r="F40" s="36">
        <v>0.02</v>
      </c>
      <c r="G40" s="37">
        <v>0.01</v>
      </c>
      <c r="H40" s="37">
        <v>0.06</v>
      </c>
      <c r="I40" s="37">
        <v>3.4</v>
      </c>
      <c r="J40" s="38">
        <v>0.02</v>
      </c>
      <c r="K40" s="22"/>
      <c r="L40" s="22"/>
      <c r="M40" s="22"/>
      <c r="N40" s="22"/>
      <c r="O40" s="22"/>
      <c r="P40" s="22"/>
    </row>
    <row r="41" spans="1:16" ht="39" customHeight="1">
      <c r="A41" s="22"/>
      <c r="B41" s="35"/>
      <c r="C41" s="1143" t="s">
        <v>532</v>
      </c>
      <c r="D41" s="1144"/>
      <c r="E41" s="1145"/>
      <c r="F41" s="36">
        <v>0.02</v>
      </c>
      <c r="G41" s="37">
        <v>0.02</v>
      </c>
      <c r="H41" s="37">
        <v>0.02</v>
      </c>
      <c r="I41" s="37">
        <v>0.01</v>
      </c>
      <c r="J41" s="38">
        <v>0.02</v>
      </c>
      <c r="K41" s="22"/>
      <c r="L41" s="22"/>
      <c r="M41" s="22"/>
      <c r="N41" s="22"/>
      <c r="O41" s="22"/>
      <c r="P41" s="22"/>
    </row>
    <row r="42" spans="1:16" ht="39" customHeight="1">
      <c r="A42" s="22"/>
      <c r="B42" s="39"/>
      <c r="C42" s="1143" t="s">
        <v>533</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534</v>
      </c>
      <c r="D43" s="1147"/>
      <c r="E43" s="1148"/>
      <c r="F43" s="41">
        <v>0.11</v>
      </c>
      <c r="G43" s="42">
        <v>0.21</v>
      </c>
      <c r="H43" s="42">
        <v>0.32</v>
      </c>
      <c r="I43" s="42">
        <v>0.08</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1074</v>
      </c>
      <c r="L45" s="60">
        <v>966</v>
      </c>
      <c r="M45" s="60">
        <v>968</v>
      </c>
      <c r="N45" s="60">
        <v>1046</v>
      </c>
      <c r="O45" s="61">
        <v>1084</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563</v>
      </c>
      <c r="L48" s="64">
        <v>535</v>
      </c>
      <c r="M48" s="64">
        <v>549</v>
      </c>
      <c r="N48" s="64">
        <v>498</v>
      </c>
      <c r="O48" s="65">
        <v>563</v>
      </c>
      <c r="P48" s="48"/>
      <c r="Q48" s="48"/>
      <c r="R48" s="48"/>
      <c r="S48" s="48"/>
      <c r="T48" s="48"/>
      <c r="U48" s="48"/>
    </row>
    <row r="49" spans="1:21" ht="30.75" customHeight="1">
      <c r="A49" s="48"/>
      <c r="B49" s="1161"/>
      <c r="C49" s="1162"/>
      <c r="D49" s="62"/>
      <c r="E49" s="1153" t="s">
        <v>15</v>
      </c>
      <c r="F49" s="1153"/>
      <c r="G49" s="1153"/>
      <c r="H49" s="1153"/>
      <c r="I49" s="1153"/>
      <c r="J49" s="1154"/>
      <c r="K49" s="63">
        <v>183</v>
      </c>
      <c r="L49" s="64">
        <v>179</v>
      </c>
      <c r="M49" s="64">
        <v>188</v>
      </c>
      <c r="N49" s="64">
        <v>205</v>
      </c>
      <c r="O49" s="65">
        <v>210</v>
      </c>
      <c r="P49" s="48"/>
      <c r="Q49" s="48"/>
      <c r="R49" s="48"/>
      <c r="S49" s="48"/>
      <c r="T49" s="48"/>
      <c r="U49" s="48"/>
    </row>
    <row r="50" spans="1:21" ht="30.75" customHeight="1">
      <c r="A50" s="48"/>
      <c r="B50" s="1161"/>
      <c r="C50" s="1162"/>
      <c r="D50" s="62"/>
      <c r="E50" s="1153" t="s">
        <v>16</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17</v>
      </c>
      <c r="F51" s="1153"/>
      <c r="G51" s="1153"/>
      <c r="H51" s="1153"/>
      <c r="I51" s="1153"/>
      <c r="J51" s="1154"/>
      <c r="K51" s="63">
        <v>0</v>
      </c>
      <c r="L51" s="64">
        <v>1</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1145</v>
      </c>
      <c r="L52" s="64">
        <v>1068</v>
      </c>
      <c r="M52" s="64">
        <v>1054</v>
      </c>
      <c r="N52" s="64">
        <v>1089</v>
      </c>
      <c r="O52" s="65">
        <v>1127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675</v>
      </c>
      <c r="L53" s="69">
        <v>613</v>
      </c>
      <c r="M53" s="69">
        <v>651</v>
      </c>
      <c r="N53" s="69">
        <v>660</v>
      </c>
      <c r="O53" s="70">
        <v>730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2015-04-17T00:29:09Z</cp:lastPrinted>
  <dcterms:created xsi:type="dcterms:W3CDTF">2015-02-17T07:16:44Z</dcterms:created>
  <dcterms:modified xsi:type="dcterms:W3CDTF">2015-04-25T04:05:13Z</dcterms:modified>
  <cp:category/>
</cp:coreProperties>
</file>