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50" windowWidth="14940" windowHeight="7785" tabRatio="8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AM36" i="9"/>
  <c r="C36" i="9"/>
  <c r="BW35" i="9"/>
  <c r="BW36" i="9" s="1"/>
  <c r="AM35" i="9"/>
  <c r="BW34" i="9"/>
  <c r="AM34" i="9"/>
  <c r="C34" i="9"/>
  <c r="C35" i="9" s="1"/>
  <c r="BW37" i="9" l="1"/>
  <c r="BW38" i="9" s="1"/>
  <c r="BW39" i="9" s="1"/>
  <c r="BW40" i="9" s="1"/>
  <c r="BW41" i="9" s="1"/>
  <c r="BW42" i="9" s="1"/>
  <c r="BW43" i="9" s="1"/>
  <c r="CO34" i="9"/>
  <c r="CO35" i="9" s="1"/>
  <c r="CO36" i="9" s="1"/>
  <c r="CO37" i="9" s="1"/>
  <c r="CO38" i="9" s="1"/>
  <c r="CO39" i="9" s="1"/>
  <c r="CO40" i="9" s="1"/>
  <c r="BE34" i="9"/>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<sst xmlns="http://schemas.openxmlformats.org/spreadsheetml/2006/main" count="1009" uniqueCount="563">
  <si>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</si>
  <si>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</si>
  <si>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</si>
  <si>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</si>
  <si>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</si>
  <si>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</si>
  <si>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</si>
  <si>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</si>
  <si>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</si>
  <si>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</si>
  <si>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</si>
  <si>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</si>
  <si>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</si>
  <si>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</si>
  <si>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</si>
  <si>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</si>
  <si>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</si>
  <si>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</si>
  <si>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</si>
  <si>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</si>
  <si>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</si>
  <si>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</si>
  <si>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</si>
  <si>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</si>
  <si>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</si>
  <si>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</si>
  <si>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</si>
  <si>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</si>
  <si>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</si>
  <si>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</si>
  <si>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</si>
  <si>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</si>
  <si>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</si>
  <si>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</si>
  <si>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</si>
  <si>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</si>
  <si>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</si>
  <si>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</si>
  <si>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</si>
  <si>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</si>
  <si>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</si>
  <si>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</si>
  <si>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</si>
  <si>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</si>
  <si>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</si>
  <si>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</si>
  <si>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</si>
  <si>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</si>
  <si>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</si>
  <si>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</si>
  <si>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</si>
  <si>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</si>
  <si>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</si>
  <si>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</si>
  <si>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</si>
  <si>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</si>
  <si>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</si>
  <si>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</si>
  <si>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</si>
  <si>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</si>
  <si>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</si>
  <si>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</si>
  <si>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</si>
  <si>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</si>
  <si>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</si>
  <si>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</si>
  <si>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</si>
  <si>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</si>
  <si>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</si>
  <si>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</si>
  <si>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</si>
  <si>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</si>
  <si>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</si>
  <si>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</si>
  <si>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</si>
  <si>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</si>
  <si>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</si>
  <si>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</si>
  <si>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</si>
  <si>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</si>
  <si>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</si>
  <si>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</si>
  <si>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</si>
  <si>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</si>
  <si>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</si>
  <si>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</si>
  <si>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</si>
  <si>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</si>
  <si>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</si>
  <si>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</si>
  <si>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</si>
  <si>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</si>
  <si>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</si>
  <si>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</si>
  <si>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</si>
  <si>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</si>
  <si>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</si>
  <si>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</si>
  <si>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</si>
  <si>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</si>
  <si>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</si>
  <si>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</si>
  <si>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</si>
  <si>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</si>
  <si>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</si>
  <si>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</si>
  <si>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</si>
  <si>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</si>
  <si>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</si>
  <si>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</si>
  <si>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</si>
  <si>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</si>
  <si>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</si>
  <si>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</si>
  <si>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</si>
  <si>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</si>
  <si>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</si>
  <si>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</si>
  <si>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</si>
  <si>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</si>
  <si>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</si>
  <si>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</si>
  <si>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</si>
  <si>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</si>
  <si>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</si>
  <si>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</si>
  <si>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</si>
  <si>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</si>
  <si>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</si>
  <si>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</si>
  <si>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</si>
  <si>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</si>
  <si>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</si>
  <si>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</si>
  <si>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</si>
  <si>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</si>
  <si>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</si>
  <si>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</si>
  <si>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</si>
  <si>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</si>
  <si>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</si>
  <si>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</si>
  <si>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</si>
  <si>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</si>
  <si>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</si>
  <si>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</si>
  <si>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</si>
  <si>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</si>
  <si>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</si>
  <si>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</si>
  <si>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</si>
  <si>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</si>
  <si>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</si>
  <si>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</si>
  <si>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</si>
  <si>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</si>
  <si>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</si>
  <si>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</si>
  <si>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</si>
  <si>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</si>
  <si>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</si>
  <si>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</si>
  <si>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</si>
  <si>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</si>
  <si>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</si>
  <si>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</si>
  <si>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</si>
  <si>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</si>
  <si>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</si>
  <si>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</si>
  <si>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</si>
  <si>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</si>
  <si>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</si>
  <si>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</si>
  <si>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</si>
  <si>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</si>
  <si>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</si>
  <si>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</si>
  <si>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</si>
  <si>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</si>
  <si>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</si>
  <si>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</si>
  <si>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</si>
  <si>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</si>
  <si>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</si>
  <si>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</si>
  <si>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</si>
  <si>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</si>
  <si>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</si>
  <si>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</si>
  <si>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</si>
  <si>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</si>
  <si>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</si>
  <si>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</si>
  <si>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</si>
  <si>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兵庫県洲本市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</si>
  <si>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</si>
  <si>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</si>
  <si>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</si>
  <si>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</si>
  <si>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</si>
  <si>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</si>
  <si>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</si>
  <si>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</si>
  <si>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</si>
  <si>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</si>
  <si>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</si>
  <si>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</si>
  <si>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</si>
  <si>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</si>
  <si>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</si>
  <si>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</si>
  <si>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</si>
  <si>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</si>
  <si>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</si>
  <si>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</si>
  <si>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</si>
  <si>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</si>
  <si>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</si>
  <si>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</si>
  <si>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</si>
  <si>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</si>
  <si>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</si>
  <si>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</si>
  <si>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</si>
  <si>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</si>
  <si>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</si>
  <si>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</si>
  <si>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</si>
  <si>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</si>
  <si>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</si>
  <si>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</si>
  <si>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</si>
  <si>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</si>
  <si>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</si>
  <si>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</si>
  <si>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</si>
  <si>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</si>
  <si>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</si>
  <si>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</si>
  <si>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</si>
  <si>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</si>
  <si>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</si>
  <si>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</si>
  <si>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</si>
  <si>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</si>
  <si>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</si>
  <si>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</si>
  <si>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</si>
  <si>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</si>
  <si>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</si>
  <si>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</si>
  <si>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</si>
  <si>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</si>
  <si>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</si>
  <si>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</si>
  <si>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</si>
  <si>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</si>
  <si>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</si>
  <si>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</si>
  <si>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</si>
  <si>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</si>
  <si>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</si>
  <si>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</si>
  <si>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</si>
  <si>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</si>
  <si>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</si>
  <si>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</si>
  <si>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</si>
  <si>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</si>
  <si>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</si>
  <si>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</si>
  <si>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</si>
  <si>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</si>
  <si>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</si>
  <si>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</si>
  <si>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</si>
  <si>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</si>
  <si>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</si>
  <si>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</si>
  <si>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</si>
  <si>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</si>
  <si>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</si>
  <si>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</si>
  <si>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</si>
  <si>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</si>
  <si>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</si>
  <si>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</si>
  <si>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</si>
  <si>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</si>
  <si>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</si>
  <si>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</si>
  <si>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</si>
  <si>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</si>
  <si>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</si>
  <si>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</si>
  <si>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</si>
  <si>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</si>
  <si>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</si>
  <si>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</si>
  <si>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</si>
  <si>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</si>
  <si>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</si>
  <si>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</si>
  <si>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</si>
  <si>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</si>
  <si>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</si>
  <si>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</si>
  <si>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</si>
  <si>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</si>
  <si>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</si>
  <si>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</si>
  <si>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</si>
  <si>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</si>
  <si>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</si>
  <si>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</si>
  <si>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</si>
  <si>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</si>
  <si>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</si>
  <si>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</si>
  <si>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</si>
  <si>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</si>
  <si>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</si>
  <si>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</si>
  <si>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</si>
  <si>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</si>
  <si>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</si>
  <si>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</si>
  <si>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</si>
  <si>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</si>
  <si>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</si>
  <si>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</si>
  <si>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</si>
  <si>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</si>
  <si>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</si>
  <si>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</si>
  <si>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</si>
  <si>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</si>
  <si>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</si>
  <si>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</si>
  <si>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</si>
  <si>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</si>
  <si>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</si>
  <si>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</si>
  <si>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</si>
  <si>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兵庫県洲本市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</si>
  <si>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</si>
  <si>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</si>
  <si>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</si>
  <si>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</si>
  <si>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</si>
  <si>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</si>
  <si>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</si>
  <si>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</si>
  <si>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</si>
  <si>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</si>
  <si>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</si>
  <si>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</si>
  <si>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</si>
  <si>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</si>
  <si>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</si>
  <si>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</si>
  <si>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</si>
  <si>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</si>
  <si>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</si>
  <si>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</si>
  <si>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</si>
  <si>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</si>
  <si>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</si>
  <si>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</si>
  <si>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</si>
  <si>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</si>
  <si>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</si>
  <si>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</si>
  <si>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</si>
  <si>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</si>
  <si>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</si>
  <si>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</si>
  <si>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</si>
  <si>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</si>
  <si>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</si>
  <si>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</si>
  <si>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</si>
  <si>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</si>
  <si>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</si>
  <si>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土地取得造成特別会計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</si>
  <si>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</si>
  <si>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</si>
  <si>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</si>
  <si>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</si>
  <si>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</si>
  <si>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</si>
  <si>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</si>
  <si>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</si>
  <si>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</si>
  <si>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</si>
  <si>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</si>
  <si>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</si>
  <si>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</si>
  <si>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</si>
  <si>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</si>
  <si>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</si>
  <si>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</si>
  <si>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</si>
  <si>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</si>
  <si>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</si>
  <si>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</si>
  <si>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</si>
  <si>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</si>
  <si>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</si>
  <si>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</si>
  <si>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</si>
  <si>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</si>
  <si>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</si>
  <si>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</si>
  <si>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</si>
  <si>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</si>
  <si>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</si>
  <si>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</si>
  <si>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</si>
  <si>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</si>
  <si>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</si>
  <si>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</si>
  <si>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</si>
  <si>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</si>
  <si>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</si>
  <si>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</si>
  <si>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</si>
  <si>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</si>
  <si>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</si>
  <si>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</si>
  <si>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</si>
  <si>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</si>
  <si>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</si>
  <si>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</si>
  <si>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</si>
  <si>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</si>
  <si>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</si>
  <si>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</si>
  <si>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</si>
  <si>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</si>
  <si>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</si>
  <si>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</si>
  <si>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</si>
  <si>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</si>
  <si>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</si>
  <si>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</si>
  <si>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</si>
  <si>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</si>
  <si>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</si>
  <si>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</si>
  <si>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</si>
  <si>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</si>
  <si>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</si>
  <si>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</si>
  <si>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</si>
  <si>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</si>
  <si>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</si>
  <si>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</si>
  <si>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</si>
  <si>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</si>
  <si>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</si>
  <si>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</si>
  <si>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</si>
  <si>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</si>
  <si>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</si>
  <si>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</si>
  <si>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</si>
  <si>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</si>
  <si>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</si>
  <si>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</si>
  <si>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</si>
  <si>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</si>
  <si>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</si>
  <si>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</si>
  <si>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</si>
  <si>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</si>
  <si>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</si>
  <si>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</si>
  <si>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</si>
  <si>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</si>
  <si>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</si>
  <si>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</si>
  <si>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</si>
  <si>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</si>
  <si>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</si>
  <si>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</si>
  <si>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</si>
  <si>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</si>
  <si>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</si>
  <si>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</si>
  <si>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</si>
  <si>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</si>
  <si>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</si>
  <si>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</si>
  <si>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</si>
  <si>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</si>
  <si>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</si>
  <si>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</si>
  <si>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</si>
  <si>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</si>
  <si>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</si>
  <si>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</si>
  <si>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</si>
  <si>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</si>
  <si>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</si>
  <si>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</si>
  <si>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</si>
  <si>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</si>
  <si>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</si>
  <si>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</si>
  <si>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</si>
  <si>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</si>
  <si>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</si>
  <si>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</si>
  <si>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</si>
  <si>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</si>
  <si>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</si>
  <si>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</si>
  <si>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</si>
  <si>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</si>
  <si>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1.69</t>
  </si>
  <si>
    <t>▲ 1.62</t>
  </si>
  <si>
    <t>▲ 1.57</t>
  </si>
  <si>
    <t>▲ 0.03</t>
  </si>
  <si>
    <t>▲ 0.63</t>
  </si>
  <si>
    <t>介護保険特別会計</t>
  </si>
  <si>
    <t>▲ 0.14</t>
  </si>
  <si>
    <t>▲ 0.45</t>
  </si>
  <si>
    <t>▲ 0.44</t>
  </si>
  <si>
    <t>▲ 0.13</t>
  </si>
  <si>
    <t>一般会計</t>
  </si>
  <si>
    <t>土地取得造成特別会計</t>
  </si>
  <si>
    <t>後期高齢者医療特別会計</t>
  </si>
  <si>
    <t>CATV事業特別会計</t>
  </si>
  <si>
    <t>下水道事業特別会計</t>
  </si>
  <si>
    <t>その他会計（赤字）</t>
  </si>
  <si>
    <t>▲ 0.02</t>
  </si>
  <si>
    <t>その他会計（黒字）</t>
  </si>
  <si>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</si>
  <si>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</si>
  <si>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</si>
  <si>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淡路島土地開発公社</t>
    <rPh sb="0" eb="3">
      <t>アワジシマ</t>
    </rPh>
    <rPh sb="3" eb="5">
      <t>トチ</t>
    </rPh>
    <rPh sb="5" eb="7">
      <t>カイハツ</t>
    </rPh>
    <rPh sb="7" eb="9">
      <t>コウシャ</t>
    </rPh>
    <phoneticPr fontId="5"/>
  </si>
  <si>
    <t>財団法人五色ふるさと振興公社</t>
    <rPh sb="0" eb="2">
      <t>ザイダン</t>
    </rPh>
    <rPh sb="2" eb="4">
      <t>ホウジン</t>
    </rPh>
    <rPh sb="4" eb="6">
      <t>ゴシキ</t>
    </rPh>
    <rPh sb="10" eb="12">
      <t>シンコウ</t>
    </rPh>
    <rPh sb="12" eb="14">
      <t>コウシャ</t>
    </rPh>
    <phoneticPr fontId="5"/>
  </si>
  <si>
    <t>株式会社クリーンエネルギー五色</t>
    <rPh sb="0" eb="2">
      <t>カブシキ</t>
    </rPh>
    <rPh sb="2" eb="4">
      <t>カイシャ</t>
    </rPh>
    <rPh sb="13" eb="15">
      <t>ゴシキ</t>
    </rPh>
    <phoneticPr fontId="5"/>
  </si>
  <si>
    <t>洲本たちばな福祉会</t>
    <rPh sb="0" eb="2">
      <t>スモト</t>
    </rPh>
    <rPh sb="6" eb="8">
      <t>フクシ</t>
    </rPh>
    <rPh sb="8" eb="9">
      <t>カイ</t>
    </rPh>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</si>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</sst>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59653</c:v>
                </c:pt>
                <c:pt idx="1">
                  <c:v>127051</c:v>
                </c:pt>
                <c:pt idx="2">
                  <c:v>48796</c:v>
                </c:pt>
                <c:pt idx="3">
                  <c:v>41219</c:v>
                </c:pt>
                <c:pt idx="4">
                  <c:v>78525</c:v>
                </c:pt>
              </c:numCache>
            </c:numRef>
          </c:val>
          <c:smooth val="0"/>
        </c:ser>
        <c:dLbls>
          <c:showLegendKey val="0"/>
          <c:showVal val="0"/>
          <c:showCatName val="0"/>
          <c:showSerName val="0"/>
          <c:showPercent val="0"/>
          <c:showBubbleSize val="0"/>
        </c:dLbls>
        <c:marker val="1"/>
        <c:smooth val="0"/>
        <c:axId val="87086976"/>
        <c:axId val="87171072"/>
      </c:lineChart>
      <c:catAx>
        <c:axId val="87086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71072"/>
        <c:crosses val="autoZero"/>
        <c:auto val="1"/>
        <c:lblAlgn val="ctr"/>
        <c:lblOffset val="100"/>
        <c:tickLblSkip val="1"/>
        <c:tickMarkSkip val="1"/>
        <c:noMultiLvlLbl val="0"/>
      </c:catAx>
      <c:valAx>
        <c:axId val="87171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8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3.79</c:v>
                </c:pt>
                <c:pt idx="1">
                  <c:v>8.09</c:v>
                </c:pt>
                <c:pt idx="2">
                  <c:v>6.74</c:v>
                </c:pt>
                <c:pt idx="3">
                  <c:v>5.86</c:v>
                </c:pt>
                <c:pt idx="4">
                  <c:v>6.16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10.93</c:v>
                </c:pt>
                <c:pt idx="1">
                  <c:v>13.11</c:v>
                </c:pt>
                <c:pt idx="2">
                  <c:v>17.489999999999998</c:v>
                </c:pt>
                <c:pt idx="3">
                  <c:v>20.89</c:v>
                </c:pt>
                <c:pt idx="4">
                  <c:v>24.1</c:v>
                </c:pt>
              </c:numCache>
            </c:numRef>
          </c:val>
        </c:ser>
        <c:dLbls>
          <c:showLegendKey val="0"/>
          <c:showVal val="0"/>
          <c:showCatName val="0"/>
          <c:showSerName val="0"/>
          <c:showPercent val="0"/>
          <c:showBubbleSize val="0"/>
        </c:dLbls>
        <c:gapWidth val="250"/>
        <c:overlap val="100"/>
        <c:axId val="106309120"/>
        <c:axId val="10631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2.57</c:v>
                </c:pt>
                <c:pt idx="1">
                  <c:v>6.95</c:v>
                </c:pt>
                <c:pt idx="2">
                  <c:v>6.15</c:v>
                </c:pt>
                <c:pt idx="3">
                  <c:v>2.58</c:v>
                </c:pt>
                <c:pt idx="4">
                  <c:v>3.28</c:v>
                </c:pt>
              </c:numCache>
            </c:numRef>
          </c:val>
          <c:smooth val="0"/>
        </c:ser>
        <c:dLbls>
          <c:showLegendKey val="0"/>
          <c:showVal val="0"/>
          <c:showCatName val="0"/>
          <c:showSerName val="0"/>
          <c:showPercent val="0"/>
          <c:showBubbleSize val="0"/>
        </c:dLbls>
        <c:marker val="1"/>
        <c:smooth val="0"/>
        <c:axId val="106309120"/>
        <c:axId val="106311040"/>
      </c:lineChart>
      <c:catAx>
        <c:axId val="1063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11040"/>
        <c:crosses val="autoZero"/>
        <c:auto val="1"/>
        <c:lblAlgn val="ctr"/>
        <c:lblOffset val="100"/>
        <c:tickLblSkip val="1"/>
        <c:tickMarkSkip val="1"/>
        <c:noMultiLvlLbl val="0"/>
      </c:catAx>
      <c:valAx>
        <c:axId val="10631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CATV事業特別会計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0.08</c:v>
                </c:pt>
                <c:pt idx="8">
                  <c:v>#N/A</c:v>
                </c:pt>
                <c:pt idx="9">
                  <c:v>0.08</c:v>
                </c:pt>
              </c:numCache>
            </c:numRef>
          </c:val>
        </c:ser>
        <c:ser>
          <c:idx val="6"/>
          <c:order val="6"/>
          <c:tx>
            <c:strRef>
              <c:f>データシート!$A$33</c:f>
              <c:strCache>
                <c:ptCount val="1"/>
                <c:pt idx="0">
                  <c:v>土地取得造成特別会計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0.47</c:v>
                </c:pt>
                <c:pt idx="2">
                  <c:v>#N/A</c:v>
                </c:pt>
                <c:pt idx="3">
                  <c:v>0.97</c:v>
                </c:pt>
                <c:pt idx="4">
                  <c:v>#N/A</c:v>
                </c:pt>
                <c:pt idx="5">
                  <c:v>1.32</c:v>
                </c:pt>
                <c:pt idx="6">
                  <c:v>#N/A</c:v>
                </c:pt>
                <c:pt idx="7">
                  <c:v>1.51</c:v>
                </c:pt>
                <c:pt idx="8">
                  <c:v>#N/A</c:v>
                </c:pt>
                <c:pt idx="9">
                  <c:v>1.72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3.79</c:v>
                </c:pt>
                <c:pt idx="2">
                  <c:v>#N/A</c:v>
                </c:pt>
                <c:pt idx="3">
                  <c:v>8.09</c:v>
                </c:pt>
                <c:pt idx="4">
                  <c:v>#N/A</c:v>
                </c:pt>
                <c:pt idx="5">
                  <c:v>6.74</c:v>
                </c:pt>
                <c:pt idx="6">
                  <c:v>#N/A</c:v>
                </c:pt>
                <c:pt idx="7">
                  <c:v>5.86</c:v>
                </c:pt>
                <c:pt idx="8">
                  <c:v>#N/A</c:v>
                </c:pt>
                <c:pt idx="9">
                  <c:v>6.16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0.04</c:v>
                </c:pt>
                <c:pt idx="2">
                  <c:v>0.14000000000000001</c:v>
                </c:pt>
                <c:pt idx="3">
                  <c:v>#N/A</c:v>
                </c:pt>
                <c:pt idx="4">
                  <c:v>0.45</c:v>
                </c:pt>
                <c:pt idx="5">
                  <c:v>#N/A</c:v>
                </c:pt>
                <c:pt idx="6">
                  <c:v>0.44</c:v>
                </c:pt>
                <c:pt idx="7">
                  <c:v>#N/A</c:v>
                </c:pt>
                <c:pt idx="8">
                  <c:v>0.13</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1.69</c:v>
                </c:pt>
                <c:pt idx="1">
                  <c:v>#N/A</c:v>
                </c:pt>
                <c:pt idx="2">
                  <c:v>1.62</c:v>
                </c:pt>
                <c:pt idx="3">
                  <c:v>#N/A</c:v>
                </c:pt>
                <c:pt idx="4">
                  <c:v>1.57</c:v>
                </c:pt>
                <c:pt idx="5">
                  <c:v>#N/A</c:v>
                </c:pt>
                <c:pt idx="6">
                  <c:v>0.03</c:v>
                </c:pt>
                <c:pt idx="7">
                  <c:v>#N/A</c:v>
                </c:pt>
                <c:pt idx="8">
                  <c:v>0.63</c:v>
                </c:pt>
                <c:pt idx="9">
                  <c:v>#N/A</c:v>
                </c:pt>
              </c:numCache>
            </c:numRef>
          </c:val>
        </c:ser>
        <c:dLbls>
          <c:showLegendKey val="0"/>
          <c:showVal val="0"/>
          <c:showCatName val="0"/>
          <c:showSerName val="0"/>
          <c:showPercent val="0"/>
          <c:showBubbleSize val="0"/>
        </c:dLbls>
        <c:gapWidth val="150"/>
        <c:overlap val="100"/>
        <c:axId val="106859904"/>
        <c:axId val="106873984"/>
      </c:barChart>
      <c:catAx>
        <c:axId val="10685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73984"/>
        <c:crosses val="autoZero"/>
        <c:auto val="1"/>
        <c:lblAlgn val="ctr"/>
        <c:lblOffset val="100"/>
        <c:tickLblSkip val="1"/>
        <c:tickMarkSkip val="1"/>
        <c:noMultiLvlLbl val="0"/>
      </c:catAx>
      <c:valAx>
        <c:axId val="1068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5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3550</c:v>
                </c:pt>
                <c:pt idx="5">
                  <c:v>3507</c:v>
                </c:pt>
                <c:pt idx="8">
                  <c:v>3489</c:v>
                </c:pt>
                <c:pt idx="11">
                  <c:v>3578</c:v>
                </c:pt>
                <c:pt idx="14">
                  <c:v>3536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c:v>
                </c:pt>
                <c:pt idx="3">
                  <c:v>38</c:v>
                </c:pt>
                <c:pt idx="6">
                  <c:v>39</c:v>
                </c:pt>
                <c:pt idx="9">
                  <c:v>38</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303</c:v>
                </c:pt>
                <c:pt idx="3">
                  <c:v>195</c:v>
                </c:pt>
                <c:pt idx="6">
                  <c:v>91</c:v>
                </c:pt>
                <c:pt idx="9">
                  <c:v>107</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690</c:v>
                </c:pt>
                <c:pt idx="3">
                  <c:v>576</c:v>
                </c:pt>
                <c:pt idx="6">
                  <c:v>650</c:v>
                </c:pt>
                <c:pt idx="9">
                  <c:v>594</c:v>
                </c:pt>
                <c:pt idx="12">
                  <c:v>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c:v>
                </c:pt>
                <c:pt idx="3">
                  <c:v>17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4325</c:v>
                </c:pt>
                <c:pt idx="3">
                  <c:v>4310</c:v>
                </c:pt>
                <c:pt idx="6">
                  <c:v>4335</c:v>
                </c:pt>
                <c:pt idx="9">
                  <c:v>4132</c:v>
                </c:pt>
                <c:pt idx="12">
                  <c:v>4149</c:v>
                </c:pt>
              </c:numCache>
            </c:numRef>
          </c:val>
        </c:ser>
        <c:dLbls>
          <c:showLegendKey val="0"/>
          <c:showVal val="0"/>
          <c:showCatName val="0"/>
          <c:showSerName val="0"/>
          <c:showPercent val="0"/>
          <c:showBubbleSize val="0"/>
        </c:dLbls>
        <c:gapWidth val="100"/>
        <c:overlap val="100"/>
        <c:axId val="93868032"/>
        <c:axId val="9386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1818</c:v>
                </c:pt>
                <c:pt idx="2">
                  <c:v>#N/A</c:v>
                </c:pt>
                <c:pt idx="3">
                  <c:v>#N/A</c:v>
                </c:pt>
                <c:pt idx="4">
                  <c:v>1630</c:v>
                </c:pt>
                <c:pt idx="5">
                  <c:v>#N/A</c:v>
                </c:pt>
                <c:pt idx="6">
                  <c:v>#N/A</c:v>
                </c:pt>
                <c:pt idx="7">
                  <c:v>1626</c:v>
                </c:pt>
                <c:pt idx="8">
                  <c:v>#N/A</c:v>
                </c:pt>
                <c:pt idx="9">
                  <c:v>#N/A</c:v>
                </c:pt>
                <c:pt idx="10">
                  <c:v>1293</c:v>
                </c:pt>
                <c:pt idx="11">
                  <c:v>#N/A</c:v>
                </c:pt>
                <c:pt idx="12">
                  <c:v>#N/A</c:v>
                </c:pt>
                <c:pt idx="13">
                  <c:v>1366</c:v>
                </c:pt>
                <c:pt idx="14">
                  <c:v>#N/A</c:v>
                </c:pt>
              </c:numCache>
            </c:numRef>
          </c:val>
          <c:smooth val="0"/>
        </c:ser>
        <c:dLbls>
          <c:showLegendKey val="0"/>
          <c:showVal val="0"/>
          <c:showCatName val="0"/>
          <c:showSerName val="0"/>
          <c:showPercent val="0"/>
          <c:showBubbleSize val="0"/>
        </c:dLbls>
        <c:marker val="1"/>
        <c:smooth val="0"/>
        <c:axId val="93868032"/>
        <c:axId val="93869952"/>
      </c:lineChart>
      <c:catAx>
        <c:axId val="938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69952"/>
        <c:crosses val="autoZero"/>
        <c:auto val="1"/>
        <c:lblAlgn val="ctr"/>
        <c:lblOffset val="100"/>
        <c:tickLblSkip val="1"/>
        <c:tickMarkSkip val="1"/>
        <c:noMultiLvlLbl val="0"/>
      </c:catAx>
      <c:valAx>
        <c:axId val="9386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30959</c:v>
                </c:pt>
                <c:pt idx="5">
                  <c:v>30639</c:v>
                </c:pt>
                <c:pt idx="8">
                  <c:v>30572</c:v>
                </c:pt>
                <c:pt idx="11">
                  <c:v>30238</c:v>
                </c:pt>
                <c:pt idx="14">
                  <c:v>30373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9747</c:v>
                </c:pt>
                <c:pt idx="5">
                  <c:v>8603</c:v>
                </c:pt>
                <c:pt idx="8">
                  <c:v>9426</c:v>
                </c:pt>
                <c:pt idx="11">
                  <c:v>9537</c:v>
                </c:pt>
                <c:pt idx="14">
                  <c:v>8844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2745</c:v>
                </c:pt>
                <c:pt idx="5">
                  <c:v>3259</c:v>
                </c:pt>
                <c:pt idx="8">
                  <c:v>3299</c:v>
                </c:pt>
                <c:pt idx="11">
                  <c:v>3726</c:v>
                </c:pt>
                <c:pt idx="14">
                  <c:v>4193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177</c:v>
                </c:pt>
                <c:pt idx="3">
                  <c:v>154</c:v>
                </c:pt>
                <c:pt idx="6">
                  <c:v>131</c:v>
                </c:pt>
                <c:pt idx="9">
                  <c:v>109</c:v>
                </c:pt>
                <c:pt idx="12">
                  <c:v>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4148</c:v>
                </c:pt>
                <c:pt idx="3">
                  <c:v>3937</c:v>
                </c:pt>
                <c:pt idx="6">
                  <c:v>3734</c:v>
                </c:pt>
                <c:pt idx="9">
                  <c:v>3561</c:v>
                </c:pt>
                <c:pt idx="12">
                  <c:v>3401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291</c:v>
                </c:pt>
                <c:pt idx="3">
                  <c:v>1034</c:v>
                </c:pt>
                <c:pt idx="6">
                  <c:v>1018</c:v>
                </c:pt>
                <c:pt idx="9">
                  <c:v>1042</c:v>
                </c:pt>
                <c:pt idx="12">
                  <c:v>1061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12679</c:v>
                </c:pt>
                <c:pt idx="3">
                  <c:v>12082</c:v>
                </c:pt>
                <c:pt idx="6">
                  <c:v>12293</c:v>
                </c:pt>
                <c:pt idx="9">
                  <c:v>12463</c:v>
                </c:pt>
                <c:pt idx="12">
                  <c:v>12591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2419</c:v>
                </c:pt>
                <c:pt idx="3">
                  <c:v>502</c:v>
                </c:pt>
                <c:pt idx="6">
                  <c:v>357</c:v>
                </c:pt>
                <c:pt idx="9">
                  <c:v>147</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42517</c:v>
                </c:pt>
                <c:pt idx="3">
                  <c:v>41670</c:v>
                </c:pt>
                <c:pt idx="6">
                  <c:v>40268</c:v>
                </c:pt>
                <c:pt idx="9">
                  <c:v>38931</c:v>
                </c:pt>
                <c:pt idx="12">
                  <c:v>38247</c:v>
                </c:pt>
              </c:numCache>
            </c:numRef>
          </c:val>
        </c:ser>
        <c:dLbls>
          <c:showLegendKey val="0"/>
          <c:showVal val="0"/>
          <c:showCatName val="0"/>
          <c:showSerName val="0"/>
          <c:showPercent val="0"/>
          <c:showBubbleSize val="0"/>
        </c:dLbls>
        <c:gapWidth val="100"/>
        <c:overlap val="100"/>
        <c:axId val="83052800"/>
        <c:axId val="8305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18779</c:v>
                </c:pt>
                <c:pt idx="2">
                  <c:v>#N/A</c:v>
                </c:pt>
                <c:pt idx="3">
                  <c:v>#N/A</c:v>
                </c:pt>
                <c:pt idx="4">
                  <c:v>16879</c:v>
                </c:pt>
                <c:pt idx="5">
                  <c:v>#N/A</c:v>
                </c:pt>
                <c:pt idx="6">
                  <c:v>#N/A</c:v>
                </c:pt>
                <c:pt idx="7">
                  <c:v>14504</c:v>
                </c:pt>
                <c:pt idx="8">
                  <c:v>#N/A</c:v>
                </c:pt>
                <c:pt idx="9">
                  <c:v>#N/A</c:v>
                </c:pt>
                <c:pt idx="10">
                  <c:v>12752</c:v>
                </c:pt>
                <c:pt idx="11">
                  <c:v>#N/A</c:v>
                </c:pt>
                <c:pt idx="12">
                  <c:v>#N/A</c:v>
                </c:pt>
                <c:pt idx="13">
                  <c:v>12100</c:v>
                </c:pt>
                <c:pt idx="14">
                  <c:v>#N/A</c:v>
                </c:pt>
              </c:numCache>
            </c:numRef>
          </c:val>
          <c:smooth val="0"/>
        </c:ser>
        <c:dLbls>
          <c:showLegendKey val="0"/>
          <c:showVal val="0"/>
          <c:showCatName val="0"/>
          <c:showSerName val="0"/>
          <c:showPercent val="0"/>
          <c:showBubbleSize val="0"/>
        </c:dLbls>
        <c:marker val="1"/>
        <c:smooth val="0"/>
        <c:axId val="83052800"/>
        <c:axId val="83054976"/>
      </c:lineChart>
      <c:catAx>
        <c:axId val="830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054976"/>
        <c:crosses val="autoZero"/>
        <c:auto val="1"/>
        <c:lblAlgn val="ctr"/>
        <c:lblOffset val="100"/>
        <c:tickLblSkip val="1"/>
        <c:tickMarkSkip val="1"/>
        <c:noMultiLvlLbl val="0"/>
      </c:catAx>
      <c:valAx>
        <c:axId val="8305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5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47,039
46,811
182.48
25,503,872
24,559,445
839,440
13,624,561
38,246,868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類似団体平均より良い数値となっているが、年々低下傾向にある。</a:t>
          </a:r>
          <a:endParaRPr kumimoji="1" lang="en-US" altLang="ja-JP" sz="1300">
            <a:latin typeface="ＭＳ Ｐゴシック"/>
          </a:endParaRPr>
        </a:p>
        <a:p>
          <a:r>
            <a:rPr kumimoji="1" lang="ja-JP" altLang="en-US" sz="1300">
              <a:latin typeface="ＭＳ Ｐゴシック"/>
            </a:rPr>
            <a:t>　今後も少子高齢化や人口減少に伴う市税の減、合併算定替の終了に伴う地方交付税の減など、財政事情は厳しさを増している。そこで、中長期的な収支の改善を図るため、事務事業を見直し、行財政の健全化を推進し、経費削減を行うとともに、企業誘致や定住促進を積極的に行い、また税収等の収納率の向上や新たな自主財源の確保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45508</xdr:rowOff>
    </xdr:to>
    <xdr:cxnSp macro="">
      <xdr:nvCxnSpPr>
        <xdr:cNvPr id="74" name="直線コネクタ 73"/>
        <xdr:cNvCxnSpPr/>
      </xdr:nvCxnSpPr>
      <xdr:spPr>
        <a:xfrm>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7" name="直線コネクタ 76"/>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運用を開始した洲本給食センターの運営費、生活保護費等の扶助費の増加により、比率は前年度と比べ０．２ポイント悪化した。社会保障関係経費については、今後も増加する傾向にあることから、事務事業を見直し、行財政の健全化を推進することにより、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61685</xdr:rowOff>
    </xdr:from>
    <xdr:to>
      <xdr:col>7</xdr:col>
      <xdr:colOff>152400</xdr:colOff>
      <xdr:row>62</xdr:row>
      <xdr:rowOff>68580</xdr:rowOff>
    </xdr:to>
    <xdr:cxnSp macro="">
      <xdr:nvCxnSpPr>
        <xdr:cNvPr id="133" name="直線コネクタ 132"/>
        <xdr:cNvCxnSpPr/>
      </xdr:nvCxnSpPr>
      <xdr:spPr>
        <a:xfrm>
          <a:off x="4114800" y="106915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61685</xdr:rowOff>
    </xdr:to>
    <xdr:cxnSp macro="">
      <xdr:nvCxnSpPr>
        <xdr:cNvPr id="136" name="直線コネクタ 135"/>
        <xdr:cNvCxnSpPr/>
      </xdr:nvCxnSpPr>
      <xdr:spPr>
        <a:xfrm>
          <a:off x="3225800" y="106157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61</xdr:row>
      <xdr:rowOff>157299</xdr:rowOff>
    </xdr:to>
    <xdr:cxnSp macro="">
      <xdr:nvCxnSpPr>
        <xdr:cNvPr id="139" name="直線コネクタ 138"/>
        <xdr:cNvCxnSpPr/>
      </xdr:nvCxnSpPr>
      <xdr:spPr>
        <a:xfrm>
          <a:off x="2336800" y="105709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112485</xdr:rowOff>
    </xdr:from>
    <xdr:to>
      <xdr:col>3</xdr:col>
      <xdr:colOff>279400</xdr:colOff>
      <xdr:row>62</xdr:row>
      <xdr:rowOff>137523</xdr:rowOff>
    </xdr:to>
    <xdr:cxnSp macro="">
      <xdr:nvCxnSpPr>
        <xdr:cNvPr id="142" name="直線コネクタ 141"/>
        <xdr:cNvCxnSpPr/>
      </xdr:nvCxnSpPr>
      <xdr:spPr>
        <a:xfrm flipV="1">
          <a:off x="1447800" y="10570935"/>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152780</xdr:rowOff>
    </xdr:from>
    <xdr:ext cx="762000" cy="259045"/>
    <xdr:sp macro="" textlink="">
      <xdr:nvSpPr>
        <xdr:cNvPr id="144" name="テキスト ボックス 143"/>
        <xdr:cNvSpPr txBox="1"/>
      </xdr:nvSpPr>
      <xdr:spPr>
        <a:xfrm>
          <a:off x="1955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115768</xdr:rowOff>
    </xdr:from>
    <xdr:ext cx="762000" cy="259045"/>
    <xdr:sp macro="" textlink="">
      <xdr:nvSpPr>
        <xdr:cNvPr id="146" name="テキスト ボックス 145"/>
        <xdr:cNvSpPr txBox="1"/>
      </xdr:nvSpPr>
      <xdr:spPr>
        <a:xfrm>
          <a:off x="1066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2" name="円/楕円 151"/>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3"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10885</xdr:rowOff>
    </xdr:from>
    <xdr:to>
      <xdr:col>6</xdr:col>
      <xdr:colOff>50800</xdr:colOff>
      <xdr:row>62</xdr:row>
      <xdr:rowOff>112485</xdr:rowOff>
    </xdr:to>
    <xdr:sp macro="" textlink="">
      <xdr:nvSpPr>
        <xdr:cNvPr id="154" name="円/楕円 153"/>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97262</xdr:rowOff>
    </xdr:from>
    <xdr:ext cx="736600" cy="259045"/>
    <xdr:sp macro="" textlink="">
      <xdr:nvSpPr>
        <xdr:cNvPr id="155" name="テキスト ボックス 154"/>
        <xdr:cNvSpPr txBox="1"/>
      </xdr:nvSpPr>
      <xdr:spPr>
        <a:xfrm>
          <a:off x="3733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106499</xdr:rowOff>
    </xdr:from>
    <xdr:to>
      <xdr:col>4</xdr:col>
      <xdr:colOff>533400</xdr:colOff>
      <xdr:row>62</xdr:row>
      <xdr:rowOff>36649</xdr:rowOff>
    </xdr:to>
    <xdr:sp macro="" textlink="">
      <xdr:nvSpPr>
        <xdr:cNvPr id="156" name="円/楕円 155"/>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21426</xdr:rowOff>
    </xdr:from>
    <xdr:ext cx="762000" cy="259045"/>
    <xdr:sp macro="" textlink="">
      <xdr:nvSpPr>
        <xdr:cNvPr id="157" name="テキスト ボックス 156"/>
        <xdr:cNvSpPr txBox="1"/>
      </xdr:nvSpPr>
      <xdr:spPr>
        <a:xfrm>
          <a:off x="2844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8" name="円/楕円 157"/>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148062</xdr:rowOff>
    </xdr:from>
    <xdr:ext cx="762000" cy="259045"/>
    <xdr:sp macro="" textlink="">
      <xdr:nvSpPr>
        <xdr:cNvPr id="159" name="テキスト ボックス 158"/>
        <xdr:cNvSpPr txBox="1"/>
      </xdr:nvSpPr>
      <xdr:spPr>
        <a:xfrm>
          <a:off x="1955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60" name="円/楕円 159"/>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61" name="テキスト ボックス 160"/>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臨時特例措置による給料の減額措置により減少したが、淡路島地震廃棄物処理関連費の発生等により、物件費が増加したことに伴い、前年度を上回った。類似団体平均に比べては低くなっているが、今後も引き続き、適正な定員管理・給与等の適正化により人件費の削減に努める。</a:t>
          </a:r>
          <a:endParaRPr kumimoji="1" lang="en-US" altLang="ja-JP" sz="1300">
            <a:latin typeface="ＭＳ Ｐゴシック"/>
          </a:endParaRPr>
        </a:p>
        <a:p>
          <a:r>
            <a:rPr kumimoji="1" lang="ja-JP" altLang="en-US" sz="1300">
              <a:latin typeface="ＭＳ Ｐゴシック"/>
            </a:rPr>
            <a:t>　また、物件費においても事務事業の見直し等により、施設維持管理経費の更なる削減に努める。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15384</xdr:rowOff>
    </xdr:from>
    <xdr:to>
      <xdr:col>7</xdr:col>
      <xdr:colOff>152400</xdr:colOff>
      <xdr:row>81</xdr:row>
      <xdr:rowOff>22239</xdr:rowOff>
    </xdr:to>
    <xdr:cxnSp macro="">
      <xdr:nvCxnSpPr>
        <xdr:cNvPr id="195" name="直線コネクタ 194"/>
        <xdr:cNvCxnSpPr/>
      </xdr:nvCxnSpPr>
      <xdr:spPr>
        <a:xfrm>
          <a:off x="4114800" y="13902834"/>
          <a:ext cx="8382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7017</xdr:rowOff>
    </xdr:from>
    <xdr:ext cx="762000" cy="259045"/>
    <xdr:sp macro="" textlink="">
      <xdr:nvSpPr>
        <xdr:cNvPr id="196" name="人件費・物件費等の状況平均値テキスト"/>
        <xdr:cNvSpPr txBox="1"/>
      </xdr:nvSpPr>
      <xdr:spPr>
        <a:xfrm>
          <a:off x="5041900" y="1389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15371</xdr:rowOff>
    </xdr:from>
    <xdr:to>
      <xdr:col>6</xdr:col>
      <xdr:colOff>0</xdr:colOff>
      <xdr:row>81</xdr:row>
      <xdr:rowOff>15384</xdr:rowOff>
    </xdr:to>
    <xdr:cxnSp macro="">
      <xdr:nvCxnSpPr>
        <xdr:cNvPr id="198" name="直線コネクタ 197"/>
        <xdr:cNvCxnSpPr/>
      </xdr:nvCxnSpPr>
      <xdr:spPr>
        <a:xfrm>
          <a:off x="3225800" y="1390282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12232</xdr:rowOff>
    </xdr:from>
    <xdr:to>
      <xdr:col>4</xdr:col>
      <xdr:colOff>482600</xdr:colOff>
      <xdr:row>81</xdr:row>
      <xdr:rowOff>15371</xdr:rowOff>
    </xdr:to>
    <xdr:cxnSp macro="">
      <xdr:nvCxnSpPr>
        <xdr:cNvPr id="201" name="直線コネクタ 200"/>
        <xdr:cNvCxnSpPr/>
      </xdr:nvCxnSpPr>
      <xdr:spPr>
        <a:xfrm>
          <a:off x="2336800" y="13899682"/>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12232</xdr:rowOff>
    </xdr:from>
    <xdr:to>
      <xdr:col>3</xdr:col>
      <xdr:colOff>279400</xdr:colOff>
      <xdr:row>81</xdr:row>
      <xdr:rowOff>16731</xdr:rowOff>
    </xdr:to>
    <xdr:cxnSp macro="">
      <xdr:nvCxnSpPr>
        <xdr:cNvPr id="204" name="直線コネクタ 203"/>
        <xdr:cNvCxnSpPr/>
      </xdr:nvCxnSpPr>
      <xdr:spPr>
        <a:xfrm flipV="1">
          <a:off x="1447800" y="13899682"/>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68933</xdr:rowOff>
    </xdr:from>
    <xdr:ext cx="762000" cy="259045"/>
    <xdr:sp macro="" textlink="">
      <xdr:nvSpPr>
        <xdr:cNvPr id="206" name="テキスト ボックス 205"/>
        <xdr:cNvSpPr txBox="1"/>
      </xdr:nvSpPr>
      <xdr:spPr>
        <a:xfrm>
          <a:off x="1955800" y="1361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69198</xdr:rowOff>
    </xdr:from>
    <xdr:ext cx="762000" cy="259045"/>
    <xdr:sp macro="" textlink="">
      <xdr:nvSpPr>
        <xdr:cNvPr id="208" name="テキスト ボックス 207"/>
        <xdr:cNvSpPr txBox="1"/>
      </xdr:nvSpPr>
      <xdr:spPr>
        <a:xfrm>
          <a:off x="1066800" y="1361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142889</xdr:rowOff>
    </xdr:from>
    <xdr:to>
      <xdr:col>7</xdr:col>
      <xdr:colOff>203200</xdr:colOff>
      <xdr:row>81</xdr:row>
      <xdr:rowOff>73039</xdr:rowOff>
    </xdr:to>
    <xdr:sp macro="" textlink="">
      <xdr:nvSpPr>
        <xdr:cNvPr id="214" name="円/楕円 213"/>
        <xdr:cNvSpPr/>
      </xdr:nvSpPr>
      <xdr:spPr>
        <a:xfrm>
          <a:off x="4902200" y="138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64166</xdr:rowOff>
    </xdr:from>
    <xdr:ext cx="762000" cy="259045"/>
    <xdr:sp macro="" textlink="">
      <xdr:nvSpPr>
        <xdr:cNvPr id="215" name="人件費・物件費等の状況該当値テキスト"/>
        <xdr:cNvSpPr txBox="1"/>
      </xdr:nvSpPr>
      <xdr:spPr>
        <a:xfrm>
          <a:off x="5041900" y="137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136034</xdr:rowOff>
    </xdr:from>
    <xdr:to>
      <xdr:col>6</xdr:col>
      <xdr:colOff>50800</xdr:colOff>
      <xdr:row>81</xdr:row>
      <xdr:rowOff>66184</xdr:rowOff>
    </xdr:to>
    <xdr:sp macro="" textlink="">
      <xdr:nvSpPr>
        <xdr:cNvPr id="216" name="円/楕円 215"/>
        <xdr:cNvSpPr/>
      </xdr:nvSpPr>
      <xdr:spPr>
        <a:xfrm>
          <a:off x="4064000" y="138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76361</xdr:rowOff>
    </xdr:from>
    <xdr:ext cx="736600" cy="259045"/>
    <xdr:sp macro="" textlink="">
      <xdr:nvSpPr>
        <xdr:cNvPr id="217" name="テキスト ボックス 216"/>
        <xdr:cNvSpPr txBox="1"/>
      </xdr:nvSpPr>
      <xdr:spPr>
        <a:xfrm>
          <a:off x="3733800" y="136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136021</xdr:rowOff>
    </xdr:from>
    <xdr:to>
      <xdr:col>4</xdr:col>
      <xdr:colOff>533400</xdr:colOff>
      <xdr:row>81</xdr:row>
      <xdr:rowOff>66171</xdr:rowOff>
    </xdr:to>
    <xdr:sp macro="" textlink="">
      <xdr:nvSpPr>
        <xdr:cNvPr id="218" name="円/楕円 217"/>
        <xdr:cNvSpPr/>
      </xdr:nvSpPr>
      <xdr:spPr>
        <a:xfrm>
          <a:off x="3175000" y="138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76348</xdr:rowOff>
    </xdr:from>
    <xdr:ext cx="762000" cy="259045"/>
    <xdr:sp macro="" textlink="">
      <xdr:nvSpPr>
        <xdr:cNvPr id="219" name="テキスト ボックス 218"/>
        <xdr:cNvSpPr txBox="1"/>
      </xdr:nvSpPr>
      <xdr:spPr>
        <a:xfrm>
          <a:off x="2844800" y="1362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132882</xdr:rowOff>
    </xdr:from>
    <xdr:to>
      <xdr:col>3</xdr:col>
      <xdr:colOff>330200</xdr:colOff>
      <xdr:row>81</xdr:row>
      <xdr:rowOff>63032</xdr:rowOff>
    </xdr:to>
    <xdr:sp macro="" textlink="">
      <xdr:nvSpPr>
        <xdr:cNvPr id="220" name="円/楕円 219"/>
        <xdr:cNvSpPr/>
      </xdr:nvSpPr>
      <xdr:spPr>
        <a:xfrm>
          <a:off x="2286000" y="138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47809</xdr:rowOff>
    </xdr:from>
    <xdr:ext cx="762000" cy="259045"/>
    <xdr:sp macro="" textlink="">
      <xdr:nvSpPr>
        <xdr:cNvPr id="221" name="テキスト ボックス 220"/>
        <xdr:cNvSpPr txBox="1"/>
      </xdr:nvSpPr>
      <xdr:spPr>
        <a:xfrm>
          <a:off x="1955800" y="1393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137381</xdr:rowOff>
    </xdr:from>
    <xdr:to>
      <xdr:col>2</xdr:col>
      <xdr:colOff>127000</xdr:colOff>
      <xdr:row>81</xdr:row>
      <xdr:rowOff>67531</xdr:rowOff>
    </xdr:to>
    <xdr:sp macro="" textlink="">
      <xdr:nvSpPr>
        <xdr:cNvPr id="222" name="円/楕円 221"/>
        <xdr:cNvSpPr/>
      </xdr:nvSpPr>
      <xdr:spPr>
        <a:xfrm>
          <a:off x="1397000" y="138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52308</xdr:rowOff>
    </xdr:from>
    <xdr:ext cx="762000" cy="259045"/>
    <xdr:sp macro="" textlink="">
      <xdr:nvSpPr>
        <xdr:cNvPr id="223" name="テキスト ボックス 222"/>
        <xdr:cNvSpPr txBox="1"/>
      </xdr:nvSpPr>
      <xdr:spPr>
        <a:xfrm>
          <a:off x="1066800" y="1393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特例減額の実施、持ち家に係る住宅手当の廃止等、国の制度に準拠するよう努めているほか、平成</a:t>
          </a:r>
          <a:r>
            <a:rPr kumimoji="1" lang="ja-JP" altLang="en-US" sz="1300">
              <a:solidFill>
                <a:schemeClr val="dk1"/>
              </a:solidFill>
              <a:effectLst/>
              <a:latin typeface="+mn-ea"/>
              <a:ea typeface="+mn-ea"/>
              <a:cs typeface="+mn-cs"/>
            </a:rPr>
            <a:t>２４</a:t>
          </a:r>
          <a:r>
            <a:rPr kumimoji="1" lang="ja-JP" altLang="ja-JP" sz="1300">
              <a:solidFill>
                <a:schemeClr val="dk1"/>
              </a:solidFill>
              <a:effectLst/>
              <a:latin typeface="+mn-ea"/>
              <a:ea typeface="+mn-ea"/>
              <a:cs typeface="+mn-cs"/>
            </a:rPr>
            <a:t>年度においては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市独自の昇給抑制措置を実施している。また、平成</a:t>
          </a:r>
          <a:r>
            <a:rPr kumimoji="1" lang="ja-JP" altLang="en-US" sz="1300">
              <a:solidFill>
                <a:schemeClr val="dk1"/>
              </a:solidFill>
              <a:effectLst/>
              <a:latin typeface="+mn-ea"/>
              <a:ea typeface="+mn-ea"/>
              <a:cs typeface="+mn-cs"/>
            </a:rPr>
            <a:t>２５</a:t>
          </a:r>
          <a:r>
            <a:rPr kumimoji="1" lang="ja-JP" altLang="ja-JP" sz="1300">
              <a:solidFill>
                <a:schemeClr val="dk1"/>
              </a:solidFill>
              <a:effectLst/>
              <a:latin typeface="+mn-ea"/>
              <a:ea typeface="+mn-ea"/>
              <a:cs typeface="+mn-cs"/>
            </a:rPr>
            <a:t>年度においては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給料表の継ぎ足しを廃止し、給与水準の適正化を図っている。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しかしながら、採用の抑制による職員構成上の問題等により、類似団体平均を上回っている状況にあるため、今後もより一層の給与水準の適正化に努め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95038</xdr:rowOff>
    </xdr:from>
    <xdr:to>
      <xdr:col>24</xdr:col>
      <xdr:colOff>558800</xdr:colOff>
      <xdr:row>89</xdr:row>
      <xdr:rowOff>61807</xdr:rowOff>
    </xdr:to>
    <xdr:cxnSp macro="">
      <xdr:nvCxnSpPr>
        <xdr:cNvPr id="257" name="直線コネクタ 256"/>
        <xdr:cNvCxnSpPr/>
      </xdr:nvCxnSpPr>
      <xdr:spPr>
        <a:xfrm flipV="1">
          <a:off x="16179800" y="15011188"/>
          <a:ext cx="8382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85937</xdr:rowOff>
    </xdr:to>
    <xdr:cxnSp macro="">
      <xdr:nvCxnSpPr>
        <xdr:cNvPr id="260" name="直線コネクタ 259"/>
        <xdr:cNvCxnSpPr/>
      </xdr:nvCxnSpPr>
      <xdr:spPr>
        <a:xfrm flipV="1">
          <a:off x="15290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115146</xdr:rowOff>
    </xdr:from>
    <xdr:to>
      <xdr:col>22</xdr:col>
      <xdr:colOff>203200</xdr:colOff>
      <xdr:row>89</xdr:row>
      <xdr:rowOff>85937</xdr:rowOff>
    </xdr:to>
    <xdr:cxnSp macro="">
      <xdr:nvCxnSpPr>
        <xdr:cNvPr id="263" name="直線コネクタ 262"/>
        <xdr:cNvCxnSpPr/>
      </xdr:nvCxnSpPr>
      <xdr:spPr>
        <a:xfrm>
          <a:off x="14401800" y="15031296"/>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115146</xdr:rowOff>
    </xdr:to>
    <xdr:cxnSp macro="">
      <xdr:nvCxnSpPr>
        <xdr:cNvPr id="266" name="直線コネクタ 265"/>
        <xdr:cNvCxnSpPr/>
      </xdr:nvCxnSpPr>
      <xdr:spPr>
        <a:xfrm>
          <a:off x="13512800" y="150152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68" name="テキスト ボックス 267"/>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70" name="テキスト ボックス 269"/>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44238</xdr:rowOff>
    </xdr:from>
    <xdr:to>
      <xdr:col>24</xdr:col>
      <xdr:colOff>609600</xdr:colOff>
      <xdr:row>87</xdr:row>
      <xdr:rowOff>145838</xdr:rowOff>
    </xdr:to>
    <xdr:sp macro="" textlink="">
      <xdr:nvSpPr>
        <xdr:cNvPr id="276" name="円/楕円 275"/>
        <xdr:cNvSpPr/>
      </xdr:nvSpPr>
      <xdr:spPr>
        <a:xfrm>
          <a:off x="169672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16315</xdr:rowOff>
    </xdr:from>
    <xdr:ext cx="762000" cy="259045"/>
    <xdr:sp macro="" textlink="">
      <xdr:nvSpPr>
        <xdr:cNvPr id="277" name="給与水準   （国との比較）該当値テキスト"/>
        <xdr:cNvSpPr txBox="1"/>
      </xdr:nvSpPr>
      <xdr:spPr>
        <a:xfrm>
          <a:off x="17106900" y="149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11007</xdr:rowOff>
    </xdr:from>
    <xdr:to>
      <xdr:col>23</xdr:col>
      <xdr:colOff>457200</xdr:colOff>
      <xdr:row>89</xdr:row>
      <xdr:rowOff>112607</xdr:rowOff>
    </xdr:to>
    <xdr:sp macro="" textlink="">
      <xdr:nvSpPr>
        <xdr:cNvPr id="278" name="円/楕円 277"/>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97384</xdr:rowOff>
    </xdr:from>
    <xdr:ext cx="736600" cy="259045"/>
    <xdr:sp macro="" textlink="">
      <xdr:nvSpPr>
        <xdr:cNvPr id="279" name="テキスト ボックス 278"/>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80" name="円/楕円 279"/>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81" name="テキスト ボックス 280"/>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2" name="円/楕円 281"/>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150723</xdr:rowOff>
    </xdr:from>
    <xdr:ext cx="762000" cy="259045"/>
    <xdr:sp macro="" textlink="">
      <xdr:nvSpPr>
        <xdr:cNvPr id="283" name="テキスト ボックス 282"/>
        <xdr:cNvSpPr txBox="1"/>
      </xdr:nvSpPr>
      <xdr:spPr>
        <a:xfrm>
          <a:off x="14020800" y="15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4" name="円/楕円 283"/>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5" name="テキスト ボックス 284"/>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洲本市定員適正化計画（第一次計画：平成１８年度～平成２２年度）に基づき、事務の統廃合縮小、外部委託化の積極的な推進、新規採用の抑制などにより、平成１７年４月１日現在５９４人であった職員数は、８１人を削減し、平成２２年４月１日現在５１３人となった。</a:t>
          </a:r>
          <a:endParaRPr kumimoji="1" lang="en-US" altLang="ja-JP" sz="1300">
            <a:latin typeface="ＭＳ Ｐゴシック"/>
          </a:endParaRPr>
        </a:p>
        <a:p>
          <a:r>
            <a:rPr kumimoji="1" lang="ja-JP" altLang="en-US" sz="1300">
              <a:latin typeface="ＭＳ Ｐゴシック"/>
            </a:rPr>
            <a:t>　より一層の効率的で効果的な執行体制の確立を図り、適正な定員管理を行っていくため、平成２３年度から平成２７年度までの５年間を取り組み期間とする第二次定員適正化計画を策定した。今後も引き続き、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51586</xdr:rowOff>
    </xdr:from>
    <xdr:to>
      <xdr:col>24</xdr:col>
      <xdr:colOff>558800</xdr:colOff>
      <xdr:row>61</xdr:row>
      <xdr:rowOff>56183</xdr:rowOff>
    </xdr:to>
    <xdr:cxnSp macro="">
      <xdr:nvCxnSpPr>
        <xdr:cNvPr id="322" name="直線コネクタ 321"/>
        <xdr:cNvCxnSpPr/>
      </xdr:nvCxnSpPr>
      <xdr:spPr>
        <a:xfrm>
          <a:off x="16179800" y="10510036"/>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51586</xdr:rowOff>
    </xdr:from>
    <xdr:to>
      <xdr:col>23</xdr:col>
      <xdr:colOff>406400</xdr:colOff>
      <xdr:row>61</xdr:row>
      <xdr:rowOff>72269</xdr:rowOff>
    </xdr:to>
    <xdr:cxnSp macro="">
      <xdr:nvCxnSpPr>
        <xdr:cNvPr id="325" name="直線コネクタ 324"/>
        <xdr:cNvCxnSpPr/>
      </xdr:nvCxnSpPr>
      <xdr:spPr>
        <a:xfrm flipV="1">
          <a:off x="15290800" y="1051003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48139</xdr:rowOff>
    </xdr:from>
    <xdr:to>
      <xdr:col>22</xdr:col>
      <xdr:colOff>203200</xdr:colOff>
      <xdr:row>61</xdr:row>
      <xdr:rowOff>72269</xdr:rowOff>
    </xdr:to>
    <xdr:cxnSp macro="">
      <xdr:nvCxnSpPr>
        <xdr:cNvPr id="328" name="直線コネクタ 327"/>
        <xdr:cNvCxnSpPr/>
      </xdr:nvCxnSpPr>
      <xdr:spPr>
        <a:xfrm>
          <a:off x="14401800" y="105065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44692</xdr:rowOff>
    </xdr:from>
    <xdr:to>
      <xdr:col>21</xdr:col>
      <xdr:colOff>0</xdr:colOff>
      <xdr:row>61</xdr:row>
      <xdr:rowOff>48139</xdr:rowOff>
    </xdr:to>
    <xdr:cxnSp macro="">
      <xdr:nvCxnSpPr>
        <xdr:cNvPr id="331" name="直線コネクタ 330"/>
        <xdr:cNvCxnSpPr/>
      </xdr:nvCxnSpPr>
      <xdr:spPr>
        <a:xfrm>
          <a:off x="13512800" y="1050314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5383</xdr:rowOff>
    </xdr:from>
    <xdr:to>
      <xdr:col>24</xdr:col>
      <xdr:colOff>609600</xdr:colOff>
      <xdr:row>61</xdr:row>
      <xdr:rowOff>106983</xdr:rowOff>
    </xdr:to>
    <xdr:sp macro="" textlink="">
      <xdr:nvSpPr>
        <xdr:cNvPr id="341" name="円/楕円 340"/>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21910</xdr:rowOff>
    </xdr:from>
    <xdr:ext cx="762000" cy="259045"/>
    <xdr:sp macro="" textlink="">
      <xdr:nvSpPr>
        <xdr:cNvPr id="342" name="定員管理の状況該当値テキスト"/>
        <xdr:cNvSpPr txBox="1"/>
      </xdr:nvSpPr>
      <xdr:spPr>
        <a:xfrm>
          <a:off x="17106900" y="1030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786</xdr:rowOff>
    </xdr:from>
    <xdr:to>
      <xdr:col>23</xdr:col>
      <xdr:colOff>457200</xdr:colOff>
      <xdr:row>61</xdr:row>
      <xdr:rowOff>102386</xdr:rowOff>
    </xdr:to>
    <xdr:sp macro="" textlink="">
      <xdr:nvSpPr>
        <xdr:cNvPr id="343" name="円/楕円 342"/>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112563</xdr:rowOff>
    </xdr:from>
    <xdr:ext cx="736600" cy="259045"/>
    <xdr:sp macro="" textlink="">
      <xdr:nvSpPr>
        <xdr:cNvPr id="344" name="テキスト ボックス 343"/>
        <xdr:cNvSpPr txBox="1"/>
      </xdr:nvSpPr>
      <xdr:spPr>
        <a:xfrm>
          <a:off x="15798800" y="102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21469</xdr:rowOff>
    </xdr:from>
    <xdr:to>
      <xdr:col>22</xdr:col>
      <xdr:colOff>254000</xdr:colOff>
      <xdr:row>61</xdr:row>
      <xdr:rowOff>123069</xdr:rowOff>
    </xdr:to>
    <xdr:sp macro="" textlink="">
      <xdr:nvSpPr>
        <xdr:cNvPr id="345" name="円/楕円 344"/>
        <xdr:cNvSpPr/>
      </xdr:nvSpPr>
      <xdr:spPr>
        <a:xfrm>
          <a:off x="15240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46" name="テキスト ボックス 34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168789</xdr:rowOff>
    </xdr:from>
    <xdr:to>
      <xdr:col>21</xdr:col>
      <xdr:colOff>50800</xdr:colOff>
      <xdr:row>61</xdr:row>
      <xdr:rowOff>98939</xdr:rowOff>
    </xdr:to>
    <xdr:sp macro="" textlink="">
      <xdr:nvSpPr>
        <xdr:cNvPr id="347" name="円/楕円 346"/>
        <xdr:cNvSpPr/>
      </xdr:nvSpPr>
      <xdr:spPr>
        <a:xfrm>
          <a:off x="14351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83716</xdr:rowOff>
    </xdr:from>
    <xdr:ext cx="762000" cy="259045"/>
    <xdr:sp macro="" textlink="">
      <xdr:nvSpPr>
        <xdr:cNvPr id="348" name="テキスト ボックス 347"/>
        <xdr:cNvSpPr txBox="1"/>
      </xdr:nvSpPr>
      <xdr:spPr>
        <a:xfrm>
          <a:off x="14020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165342</xdr:rowOff>
    </xdr:from>
    <xdr:to>
      <xdr:col>19</xdr:col>
      <xdr:colOff>533400</xdr:colOff>
      <xdr:row>61</xdr:row>
      <xdr:rowOff>95492</xdr:rowOff>
    </xdr:to>
    <xdr:sp macro="" textlink="">
      <xdr:nvSpPr>
        <xdr:cNvPr id="349" name="円/楕円 348"/>
        <xdr:cNvSpPr/>
      </xdr:nvSpPr>
      <xdr:spPr>
        <a:xfrm>
          <a:off x="13462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80269</xdr:rowOff>
    </xdr:from>
    <xdr:ext cx="762000" cy="259045"/>
    <xdr:sp macro="" textlink="">
      <xdr:nvSpPr>
        <xdr:cNvPr id="350" name="テキスト ボックス 349"/>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悪い水準となっているものの、前年度と比べ０．６ポイント改善した。要因として、淡路広域水道企業団（一部事務組合）の起こした地方債に充てたと認められる補助金等が減少したことによる。</a:t>
          </a:r>
          <a:endParaRPr kumimoji="1" lang="en-US" altLang="ja-JP" sz="1300">
            <a:latin typeface="ＭＳ Ｐゴシック"/>
          </a:endParaRPr>
        </a:p>
        <a:p>
          <a:r>
            <a:rPr kumimoji="1" lang="ja-JP" altLang="en-US" sz="1300">
              <a:latin typeface="ＭＳ Ｐゴシック"/>
            </a:rPr>
            <a:t>　実質公債費比率は改善傾向にあるが、新庁舎建設事業等の大型事業が控えているため、新規地方債発行額を当該年度の元金以下に抑制することを基本方針とし、市債残高を減少させる。また、市債発行にあたり可能な限り交付税算入率の高い有利な市債の発行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66584</xdr:rowOff>
    </xdr:from>
    <xdr:to>
      <xdr:col>24</xdr:col>
      <xdr:colOff>558800</xdr:colOff>
      <xdr:row>38</xdr:row>
      <xdr:rowOff>87267</xdr:rowOff>
    </xdr:to>
    <xdr:cxnSp macro="">
      <xdr:nvCxnSpPr>
        <xdr:cNvPr id="386" name="直線コネクタ 385"/>
        <xdr:cNvCxnSpPr/>
      </xdr:nvCxnSpPr>
      <xdr:spPr>
        <a:xfrm flipV="1">
          <a:off x="16179800" y="65816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87267</xdr:rowOff>
    </xdr:from>
    <xdr:to>
      <xdr:col>23</xdr:col>
      <xdr:colOff>406400</xdr:colOff>
      <xdr:row>38</xdr:row>
      <xdr:rowOff>149316</xdr:rowOff>
    </xdr:to>
    <xdr:cxnSp macro="">
      <xdr:nvCxnSpPr>
        <xdr:cNvPr id="389" name="直線コネクタ 388"/>
        <xdr:cNvCxnSpPr/>
      </xdr:nvCxnSpPr>
      <xdr:spPr>
        <a:xfrm flipV="1">
          <a:off x="15290800" y="66023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149316</xdr:rowOff>
    </xdr:from>
    <xdr:to>
      <xdr:col>22</xdr:col>
      <xdr:colOff>203200</xdr:colOff>
      <xdr:row>39</xdr:row>
      <xdr:rowOff>8890</xdr:rowOff>
    </xdr:to>
    <xdr:cxnSp macro="">
      <xdr:nvCxnSpPr>
        <xdr:cNvPr id="392" name="直線コネクタ 391"/>
        <xdr:cNvCxnSpPr/>
      </xdr:nvCxnSpPr>
      <xdr:spPr>
        <a:xfrm flipV="1">
          <a:off x="14401800" y="66644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88174</xdr:rowOff>
    </xdr:to>
    <xdr:cxnSp macro="">
      <xdr:nvCxnSpPr>
        <xdr:cNvPr id="395" name="直線コネクタ 394"/>
        <xdr:cNvCxnSpPr/>
      </xdr:nvCxnSpPr>
      <xdr:spPr>
        <a:xfrm flipV="1">
          <a:off x="13512800" y="669544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113773</xdr:rowOff>
    </xdr:from>
    <xdr:ext cx="762000" cy="259045"/>
    <xdr:sp macro="" textlink="">
      <xdr:nvSpPr>
        <xdr:cNvPr id="397" name="テキスト ボックス 396"/>
        <xdr:cNvSpPr txBox="1"/>
      </xdr:nvSpPr>
      <xdr:spPr>
        <a:xfrm>
          <a:off x="14020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148244</xdr:rowOff>
    </xdr:from>
    <xdr:ext cx="762000" cy="259045"/>
    <xdr:sp macro="" textlink="">
      <xdr:nvSpPr>
        <xdr:cNvPr id="399" name="テキスト ボックス 398"/>
        <xdr:cNvSpPr txBox="1"/>
      </xdr:nvSpPr>
      <xdr:spPr>
        <a:xfrm>
          <a:off x="13131800" y="632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15784</xdr:rowOff>
    </xdr:from>
    <xdr:to>
      <xdr:col>24</xdr:col>
      <xdr:colOff>609600</xdr:colOff>
      <xdr:row>38</xdr:row>
      <xdr:rowOff>117384</xdr:rowOff>
    </xdr:to>
    <xdr:sp macro="" textlink="">
      <xdr:nvSpPr>
        <xdr:cNvPr id="405" name="円/楕円 404"/>
        <xdr:cNvSpPr/>
      </xdr:nvSpPr>
      <xdr:spPr>
        <a:xfrm>
          <a:off x="16967200" y="6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159311</xdr:rowOff>
    </xdr:from>
    <xdr:ext cx="762000" cy="259045"/>
    <xdr:sp macro="" textlink="">
      <xdr:nvSpPr>
        <xdr:cNvPr id="406" name="公債費負担の状況該当値テキスト"/>
        <xdr:cNvSpPr txBox="1"/>
      </xdr:nvSpPr>
      <xdr:spPr>
        <a:xfrm>
          <a:off x="17106900" y="650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36467</xdr:rowOff>
    </xdr:from>
    <xdr:to>
      <xdr:col>23</xdr:col>
      <xdr:colOff>457200</xdr:colOff>
      <xdr:row>38</xdr:row>
      <xdr:rowOff>138067</xdr:rowOff>
    </xdr:to>
    <xdr:sp macro="" textlink="">
      <xdr:nvSpPr>
        <xdr:cNvPr id="407" name="円/楕円 406"/>
        <xdr:cNvSpPr/>
      </xdr:nvSpPr>
      <xdr:spPr>
        <a:xfrm>
          <a:off x="16129000" y="65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122844</xdr:rowOff>
    </xdr:from>
    <xdr:ext cx="736600" cy="259045"/>
    <xdr:sp macro="" textlink="">
      <xdr:nvSpPr>
        <xdr:cNvPr id="408" name="テキスト ボックス 407"/>
        <xdr:cNvSpPr txBox="1"/>
      </xdr:nvSpPr>
      <xdr:spPr>
        <a:xfrm>
          <a:off x="15798800" y="663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98516</xdr:rowOff>
    </xdr:from>
    <xdr:to>
      <xdr:col>22</xdr:col>
      <xdr:colOff>254000</xdr:colOff>
      <xdr:row>39</xdr:row>
      <xdr:rowOff>28666</xdr:rowOff>
    </xdr:to>
    <xdr:sp macro="" textlink="">
      <xdr:nvSpPr>
        <xdr:cNvPr id="409" name="円/楕円 408"/>
        <xdr:cNvSpPr/>
      </xdr:nvSpPr>
      <xdr:spPr>
        <a:xfrm>
          <a:off x="15240000" y="66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13443</xdr:rowOff>
    </xdr:from>
    <xdr:ext cx="762000" cy="259045"/>
    <xdr:sp macro="" textlink="">
      <xdr:nvSpPr>
        <xdr:cNvPr id="410" name="テキスト ボックス 409"/>
        <xdr:cNvSpPr txBox="1"/>
      </xdr:nvSpPr>
      <xdr:spPr>
        <a:xfrm>
          <a:off x="14909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11" name="円/楕円 410"/>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44467</xdr:rowOff>
    </xdr:from>
    <xdr:ext cx="762000" cy="259045"/>
    <xdr:sp macro="" textlink="">
      <xdr:nvSpPr>
        <xdr:cNvPr id="412" name="テキスト ボックス 411"/>
        <xdr:cNvSpPr txBox="1"/>
      </xdr:nvSpPr>
      <xdr:spPr>
        <a:xfrm>
          <a:off x="14020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37374</xdr:rowOff>
    </xdr:from>
    <xdr:to>
      <xdr:col>19</xdr:col>
      <xdr:colOff>533400</xdr:colOff>
      <xdr:row>39</xdr:row>
      <xdr:rowOff>138974</xdr:rowOff>
    </xdr:to>
    <xdr:sp macro="" textlink="">
      <xdr:nvSpPr>
        <xdr:cNvPr id="413" name="円/楕円 412"/>
        <xdr:cNvSpPr/>
      </xdr:nvSpPr>
      <xdr:spPr>
        <a:xfrm>
          <a:off x="13462000" y="67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123751</xdr:rowOff>
    </xdr:from>
    <xdr:ext cx="762000" cy="259045"/>
    <xdr:sp macro="" textlink="">
      <xdr:nvSpPr>
        <xdr:cNvPr id="414" name="テキスト ボックス 413"/>
        <xdr:cNvSpPr txBox="1"/>
      </xdr:nvSpPr>
      <xdr:spPr>
        <a:xfrm>
          <a:off x="13131800" y="681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類似団体平均より悪い水準となっているものの、前年度と比べ５．０ポイント改善した。要因として、新規地方債発行額が償還額を下回っているため、地方債現在高が減少したことによる。</a:t>
          </a:r>
          <a:endParaRPr kumimoji="1" lang="en-US" altLang="ja-JP" sz="1300">
            <a:latin typeface="ＭＳ Ｐゴシック"/>
          </a:endParaRPr>
        </a:p>
        <a:p>
          <a:r>
            <a:rPr kumimoji="1" lang="ja-JP" altLang="en-US" sz="1300">
              <a:latin typeface="ＭＳ Ｐゴシック"/>
            </a:rPr>
            <a:t>　将来負担比率は改善傾向にあるが、新庁舎建設事業等の大型事業が控えており、今後も新規発行地方債の抑制、事業実施の適正化を図り、財政の健全化に努める。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28152</xdr:rowOff>
    </xdr:from>
    <xdr:to>
      <xdr:col>24</xdr:col>
      <xdr:colOff>558800</xdr:colOff>
      <xdr:row>15</xdr:row>
      <xdr:rowOff>38206</xdr:rowOff>
    </xdr:to>
    <xdr:cxnSp macro="">
      <xdr:nvCxnSpPr>
        <xdr:cNvPr id="448" name="直線コネクタ 447"/>
        <xdr:cNvCxnSpPr/>
      </xdr:nvCxnSpPr>
      <xdr:spPr>
        <a:xfrm flipV="1">
          <a:off x="16179800" y="259990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38206</xdr:rowOff>
    </xdr:from>
    <xdr:to>
      <xdr:col>23</xdr:col>
      <xdr:colOff>406400</xdr:colOff>
      <xdr:row>15</xdr:row>
      <xdr:rowOff>68368</xdr:rowOff>
    </xdr:to>
    <xdr:cxnSp macro="">
      <xdr:nvCxnSpPr>
        <xdr:cNvPr id="451" name="直線コネクタ 450"/>
        <xdr:cNvCxnSpPr/>
      </xdr:nvCxnSpPr>
      <xdr:spPr>
        <a:xfrm flipV="1">
          <a:off x="15290800" y="260995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68368</xdr:rowOff>
    </xdr:from>
    <xdr:to>
      <xdr:col>22</xdr:col>
      <xdr:colOff>203200</xdr:colOff>
      <xdr:row>15</xdr:row>
      <xdr:rowOff>107177</xdr:rowOff>
    </xdr:to>
    <xdr:cxnSp macro="">
      <xdr:nvCxnSpPr>
        <xdr:cNvPr id="454" name="直線コネクタ 453"/>
        <xdr:cNvCxnSpPr/>
      </xdr:nvCxnSpPr>
      <xdr:spPr>
        <a:xfrm flipV="1">
          <a:off x="14401800" y="2640118"/>
          <a:ext cx="889000" cy="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107177</xdr:rowOff>
    </xdr:from>
    <xdr:to>
      <xdr:col>21</xdr:col>
      <xdr:colOff>0</xdr:colOff>
      <xdr:row>15</xdr:row>
      <xdr:rowOff>157649</xdr:rowOff>
    </xdr:to>
    <xdr:cxnSp macro="">
      <xdr:nvCxnSpPr>
        <xdr:cNvPr id="457" name="直線コネクタ 456"/>
        <xdr:cNvCxnSpPr/>
      </xdr:nvCxnSpPr>
      <xdr:spPr>
        <a:xfrm flipV="1">
          <a:off x="13512800" y="2678927"/>
          <a:ext cx="8890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37048</xdr:rowOff>
    </xdr:from>
    <xdr:ext cx="762000" cy="259045"/>
    <xdr:sp macro="" textlink="">
      <xdr:nvSpPr>
        <xdr:cNvPr id="459" name="テキスト ボックス 458"/>
        <xdr:cNvSpPr txBox="1"/>
      </xdr:nvSpPr>
      <xdr:spPr>
        <a:xfrm>
          <a:off x="14020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74450</xdr:rowOff>
    </xdr:from>
    <xdr:ext cx="762000" cy="259045"/>
    <xdr:sp macro="" textlink="">
      <xdr:nvSpPr>
        <xdr:cNvPr id="461" name="テキスト ボックス 460"/>
        <xdr:cNvSpPr txBox="1"/>
      </xdr:nvSpPr>
      <xdr:spPr>
        <a:xfrm>
          <a:off x="13131800" y="230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148802</xdr:rowOff>
    </xdr:from>
    <xdr:to>
      <xdr:col>24</xdr:col>
      <xdr:colOff>609600</xdr:colOff>
      <xdr:row>15</xdr:row>
      <xdr:rowOff>78952</xdr:rowOff>
    </xdr:to>
    <xdr:sp macro="" textlink="">
      <xdr:nvSpPr>
        <xdr:cNvPr id="467" name="円/楕円 466"/>
        <xdr:cNvSpPr/>
      </xdr:nvSpPr>
      <xdr:spPr>
        <a:xfrm>
          <a:off x="169672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120879</xdr:rowOff>
    </xdr:from>
    <xdr:ext cx="762000" cy="259045"/>
    <xdr:sp macro="" textlink="">
      <xdr:nvSpPr>
        <xdr:cNvPr id="468" name="将来負担の状況該当値テキスト"/>
        <xdr:cNvSpPr txBox="1"/>
      </xdr:nvSpPr>
      <xdr:spPr>
        <a:xfrm>
          <a:off x="17106900" y="252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158856</xdr:rowOff>
    </xdr:from>
    <xdr:to>
      <xdr:col>23</xdr:col>
      <xdr:colOff>457200</xdr:colOff>
      <xdr:row>15</xdr:row>
      <xdr:rowOff>89006</xdr:rowOff>
    </xdr:to>
    <xdr:sp macro="" textlink="">
      <xdr:nvSpPr>
        <xdr:cNvPr id="469" name="円/楕円 468"/>
        <xdr:cNvSpPr/>
      </xdr:nvSpPr>
      <xdr:spPr>
        <a:xfrm>
          <a:off x="16129000" y="2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73783</xdr:rowOff>
    </xdr:from>
    <xdr:ext cx="736600" cy="259045"/>
    <xdr:sp macro="" textlink="">
      <xdr:nvSpPr>
        <xdr:cNvPr id="470" name="テキスト ボックス 469"/>
        <xdr:cNvSpPr txBox="1"/>
      </xdr:nvSpPr>
      <xdr:spPr>
        <a:xfrm>
          <a:off x="15798800" y="264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17568</xdr:rowOff>
    </xdr:from>
    <xdr:to>
      <xdr:col>22</xdr:col>
      <xdr:colOff>254000</xdr:colOff>
      <xdr:row>15</xdr:row>
      <xdr:rowOff>119168</xdr:rowOff>
    </xdr:to>
    <xdr:sp macro="" textlink="">
      <xdr:nvSpPr>
        <xdr:cNvPr id="471" name="円/楕円 470"/>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103945</xdr:rowOff>
    </xdr:from>
    <xdr:ext cx="762000" cy="259045"/>
    <xdr:sp macro="" textlink="">
      <xdr:nvSpPr>
        <xdr:cNvPr id="472" name="テキスト ボックス 471"/>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56377</xdr:rowOff>
    </xdr:from>
    <xdr:to>
      <xdr:col>21</xdr:col>
      <xdr:colOff>50800</xdr:colOff>
      <xdr:row>15</xdr:row>
      <xdr:rowOff>157977</xdr:rowOff>
    </xdr:to>
    <xdr:sp macro="" textlink="">
      <xdr:nvSpPr>
        <xdr:cNvPr id="473" name="円/楕円 472"/>
        <xdr:cNvSpPr/>
      </xdr:nvSpPr>
      <xdr:spPr>
        <a:xfrm>
          <a:off x="14351000" y="26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142754</xdr:rowOff>
    </xdr:from>
    <xdr:ext cx="762000" cy="259045"/>
    <xdr:sp macro="" textlink="">
      <xdr:nvSpPr>
        <xdr:cNvPr id="474" name="テキスト ボックス 473"/>
        <xdr:cNvSpPr txBox="1"/>
      </xdr:nvSpPr>
      <xdr:spPr>
        <a:xfrm>
          <a:off x="14020800" y="271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106849</xdr:rowOff>
    </xdr:from>
    <xdr:to>
      <xdr:col>19</xdr:col>
      <xdr:colOff>533400</xdr:colOff>
      <xdr:row>16</xdr:row>
      <xdr:rowOff>36999</xdr:rowOff>
    </xdr:to>
    <xdr:sp macro="" textlink="">
      <xdr:nvSpPr>
        <xdr:cNvPr id="475" name="円/楕円 474"/>
        <xdr:cNvSpPr/>
      </xdr:nvSpPr>
      <xdr:spPr>
        <a:xfrm>
          <a:off x="13462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21776</xdr:rowOff>
    </xdr:from>
    <xdr:ext cx="762000" cy="259045"/>
    <xdr:sp macro="" textlink="">
      <xdr:nvSpPr>
        <xdr:cNvPr id="476" name="テキスト ボックス 475"/>
        <xdr:cNvSpPr txBox="1"/>
      </xdr:nvSpPr>
      <xdr:spPr>
        <a:xfrm>
          <a:off x="13131800" y="27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47,039
46,811
182.48
25,503,872
24,559,445
839,440
13,624,561
38,246,868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よりも良くなった。要因として、臨時特例措置による給料の減額措置等により減少したことによる。今後も「洲本市定員適正化計画」に基づき、効果的な人員配置等を進め、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78994</xdr:rowOff>
    </xdr:to>
    <xdr:cxnSp macro="">
      <xdr:nvCxnSpPr>
        <xdr:cNvPr id="63" name="直線コネクタ 62"/>
        <xdr:cNvCxnSpPr/>
      </xdr:nvCxnSpPr>
      <xdr:spPr>
        <a:xfrm flipV="1">
          <a:off x="3987800" y="6331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78994</xdr:rowOff>
    </xdr:to>
    <xdr:cxnSp macro="">
      <xdr:nvCxnSpPr>
        <xdr:cNvPr id="66" name="直線コネクタ 65"/>
        <xdr:cNvCxnSpPr/>
      </xdr:nvCxnSpPr>
      <xdr:spPr>
        <a:xfrm>
          <a:off x="3098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69850</xdr:rowOff>
    </xdr:to>
    <xdr:cxnSp macro="">
      <xdr:nvCxnSpPr>
        <xdr:cNvPr id="69" name="直線コネクタ 68"/>
        <xdr:cNvCxnSpPr/>
      </xdr:nvCxnSpPr>
      <xdr:spPr>
        <a:xfrm>
          <a:off x="2209800" y="6303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60706</xdr:rowOff>
    </xdr:to>
    <xdr:cxnSp macro="">
      <xdr:nvCxnSpPr>
        <xdr:cNvPr id="72" name="直線コネクタ 71"/>
        <xdr:cNvCxnSpPr/>
      </xdr:nvCxnSpPr>
      <xdr:spPr>
        <a:xfrm flipV="1">
          <a:off x="1320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2" name="円/楕円 81"/>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3"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4" name="円/楕円 83"/>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5" name="テキスト ボックス 84"/>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6" name="円/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7" name="テキスト ボックス 86"/>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9" name="テキスト ボックス 88"/>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0" name="円/楕円 89"/>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91" name="テキスト ボックス 90"/>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ja-JP" altLang="ja-JP" sz="1300">
              <a:solidFill>
                <a:schemeClr val="dk1"/>
              </a:solidFill>
              <a:effectLst/>
              <a:latin typeface="+mn-lt"/>
              <a:ea typeface="+mn-ea"/>
              <a:cs typeface="+mn-cs"/>
            </a:rPr>
            <a:t>類似団体平均よりも良い水準となっているものの、前年度と比べ</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．５ポイント悪化した。要因として、</a:t>
          </a:r>
          <a:r>
            <a:rPr kumimoji="1" lang="ja-JP" altLang="en-US" sz="1300">
              <a:solidFill>
                <a:schemeClr val="dk1"/>
              </a:solidFill>
              <a:effectLst/>
              <a:latin typeface="+mn-lt"/>
              <a:ea typeface="+mn-ea"/>
              <a:cs typeface="+mn-cs"/>
            </a:rPr>
            <a:t>淡路島地震廃棄物処理関連費の発生と平成２５年度から運用を開始した洲本給食センターの運営費が増加したことによる。今後は、類似施設の統廃合も視野に入れた各施設の維持管理経費の削減に努める。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14</xdr:row>
      <xdr:rowOff>170543</xdr:rowOff>
    </xdr:to>
    <xdr:cxnSp macro="">
      <xdr:nvCxnSpPr>
        <xdr:cNvPr id="126" name="直線コネクタ 125"/>
        <xdr:cNvCxnSpPr/>
      </xdr:nvCxnSpPr>
      <xdr:spPr>
        <a:xfrm>
          <a:off x="15671800" y="22987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69850</xdr:rowOff>
    </xdr:to>
    <xdr:cxnSp macro="">
      <xdr:nvCxnSpPr>
        <xdr:cNvPr id="129" name="直線コネクタ 128"/>
        <xdr:cNvCxnSpPr/>
      </xdr:nvCxnSpPr>
      <xdr:spPr>
        <a:xfrm>
          <a:off x="14782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124279</xdr:rowOff>
    </xdr:to>
    <xdr:cxnSp macro="">
      <xdr:nvCxnSpPr>
        <xdr:cNvPr id="132" name="直線コネクタ 131"/>
        <xdr:cNvCxnSpPr/>
      </xdr:nvCxnSpPr>
      <xdr:spPr>
        <a:xfrm flipV="1">
          <a:off x="13893800" y="225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39914</xdr:rowOff>
    </xdr:to>
    <xdr:cxnSp macro="">
      <xdr:nvCxnSpPr>
        <xdr:cNvPr id="135" name="直線コネクタ 134"/>
        <xdr:cNvCxnSpPr/>
      </xdr:nvCxnSpPr>
      <xdr:spPr>
        <a:xfrm flipV="1">
          <a:off x="13004800" y="2353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37" name="テキスト ボックス 136"/>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39" name="テキスト ボックス 138"/>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5" name="円/楕円 144"/>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6"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49" name="円/楕円 148"/>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0" name="テキスト ボックス 149"/>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1" name="円/楕円 150"/>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2" name="テキスト ボックス 151"/>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3" name="円/楕円 152"/>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4" name="テキスト ボックス 153"/>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良い水準となっているものの、前年度と比べ０．５ポイント悪化した。要因として、生活保護費が増加したことによる。今後も社会保障関係経費については増加する傾向にあることから、市の単独扶助費の見直し、資格審査等の適正化を図り、扶助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120650</xdr:rowOff>
    </xdr:to>
    <xdr:cxnSp macro="">
      <xdr:nvCxnSpPr>
        <xdr:cNvPr id="187" name="直線コネクタ 186"/>
        <xdr:cNvCxnSpPr/>
      </xdr:nvCxnSpPr>
      <xdr:spPr>
        <a:xfrm>
          <a:off x="3987800" y="9486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57150</xdr:rowOff>
    </xdr:to>
    <xdr:cxnSp macro="">
      <xdr:nvCxnSpPr>
        <xdr:cNvPr id="190" name="直線コネクタ 189"/>
        <xdr:cNvCxnSpPr/>
      </xdr:nvCxnSpPr>
      <xdr:spPr>
        <a:xfrm>
          <a:off x="3098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93" name="直線コネクタ 192"/>
        <xdr:cNvCxnSpPr/>
      </xdr:nvCxnSpPr>
      <xdr:spPr>
        <a:xfrm flipV="1">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69850</xdr:rowOff>
    </xdr:to>
    <xdr:cxnSp macro="">
      <xdr:nvCxnSpPr>
        <xdr:cNvPr id="196" name="直線コネクタ 195"/>
        <xdr:cNvCxnSpPr/>
      </xdr:nvCxnSpPr>
      <xdr:spPr>
        <a:xfrm>
          <a:off x="1320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8" name="テキスト ボックス 19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0" name="テキスト ボックス 199"/>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6" name="円/楕円 205"/>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7"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8" name="円/楕円 207"/>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9" name="テキスト ボックス 208"/>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0" name="円/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1" name="テキスト ボックス 21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4" name="円/楕円 213"/>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5" name="テキスト ボックス 214"/>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も悪い水準となっている。要因として、特別会計への繰出金の増加によるためである。今後は、下水道事業の企業会計化、国民健康保険事業・介護保険事業の保険料の適正化を図ることなどにより、経費削減・合理化を行い財政の健全化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20320</xdr:rowOff>
    </xdr:to>
    <xdr:cxnSp macro="">
      <xdr:nvCxnSpPr>
        <xdr:cNvPr id="248" name="直線コネクタ 247"/>
        <xdr:cNvCxnSpPr/>
      </xdr:nvCxnSpPr>
      <xdr:spPr>
        <a:xfrm>
          <a:off x="15671800" y="996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20320</xdr:rowOff>
    </xdr:to>
    <xdr:cxnSp macro="">
      <xdr:nvCxnSpPr>
        <xdr:cNvPr id="251" name="直線コネクタ 250"/>
        <xdr:cNvCxnSpPr/>
      </xdr:nvCxnSpPr>
      <xdr:spPr>
        <a:xfrm>
          <a:off x="14782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130810</xdr:rowOff>
    </xdr:to>
    <xdr:cxnSp macro="">
      <xdr:nvCxnSpPr>
        <xdr:cNvPr id="254" name="直線コネクタ 253"/>
        <xdr:cNvCxnSpPr/>
      </xdr:nvCxnSpPr>
      <xdr:spPr>
        <a:xfrm>
          <a:off x="13893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24130</xdr:rowOff>
    </xdr:to>
    <xdr:cxnSp macro="">
      <xdr:nvCxnSpPr>
        <xdr:cNvPr id="257" name="直線コネクタ 256"/>
        <xdr:cNvCxnSpPr/>
      </xdr:nvCxnSpPr>
      <xdr:spPr>
        <a:xfrm>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8" name="フローチャート : 判断 25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9" name="テキスト ボックス 25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1" name="テキスト ボックス 26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67" name="円/楕円 266"/>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68"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9" name="円/楕円 268"/>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0" name="テキスト ボックス 269"/>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1" name="円/楕円 270"/>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2" name="テキスト ボックス 271"/>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3" name="円/楕円 272"/>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4" name="テキスト ボックス 27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5" name="円/楕円 274"/>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6" name="テキスト ボックス 27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補助費等に係る経常収支比率は、類似団体平均よりも良い水準となっている。今後も市単独の補助金及び一部事務組合を含めた各種団体への補助金の見直しにより、補助費等の削減に努める。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120142</xdr:rowOff>
    </xdr:to>
    <xdr:cxnSp macro="">
      <xdr:nvCxnSpPr>
        <xdr:cNvPr id="306" name="直線コネクタ 305"/>
        <xdr:cNvCxnSpPr/>
      </xdr:nvCxnSpPr>
      <xdr:spPr>
        <a:xfrm flipV="1">
          <a:off x="15671800" y="6093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120142</xdr:rowOff>
    </xdr:to>
    <xdr:cxnSp macro="">
      <xdr:nvCxnSpPr>
        <xdr:cNvPr id="309" name="直線コネクタ 308"/>
        <xdr:cNvCxnSpPr/>
      </xdr:nvCxnSpPr>
      <xdr:spPr>
        <a:xfrm>
          <a:off x="14782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129286</xdr:rowOff>
    </xdr:to>
    <xdr:cxnSp macro="">
      <xdr:nvCxnSpPr>
        <xdr:cNvPr id="312" name="直線コネクタ 311"/>
        <xdr:cNvCxnSpPr/>
      </xdr:nvCxnSpPr>
      <xdr:spPr>
        <a:xfrm flipV="1">
          <a:off x="13893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53848</xdr:rowOff>
    </xdr:to>
    <xdr:cxnSp macro="">
      <xdr:nvCxnSpPr>
        <xdr:cNvPr id="315" name="直線コネクタ 314"/>
        <xdr:cNvCxnSpPr/>
      </xdr:nvCxnSpPr>
      <xdr:spPr>
        <a:xfrm flipV="1">
          <a:off x="13004800" y="6130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8" name="フローチャート : 判断 317"/>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9" name="テキスト ボックス 31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5" name="円/楕円 324"/>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6"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7" name="円/楕円 326"/>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8" name="テキスト ボックス 327"/>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9" name="円/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0" name="テキスト ボックス 329"/>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1" name="円/楕円 330"/>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2" name="テキスト ボックス 331"/>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3" name="円/楕円 332"/>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34" name="テキスト ボックス 33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公債費に係る経常収支比率は、類似団体平均よりも悪い水準となっているものの、新規発行地方債の抑制により、改善傾向にある。</a:t>
          </a:r>
          <a:endParaRPr kumimoji="1" lang="en-US" altLang="ja-JP" sz="1300">
            <a:latin typeface="ＭＳ Ｐゴシック"/>
          </a:endParaRPr>
        </a:p>
        <a:p>
          <a:r>
            <a:rPr kumimoji="1" lang="ja-JP" altLang="en-US" sz="1300">
              <a:latin typeface="ＭＳ Ｐゴシック"/>
            </a:rPr>
            <a:t>　新庁舎建設事業等の大型事業が控えており、今後も新規発行地方債の抑制、事業実施の適正化を図り、公債費の削減に努める。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16511</xdr:rowOff>
    </xdr:to>
    <xdr:cxnSp macro="">
      <xdr:nvCxnSpPr>
        <xdr:cNvPr id="366" name="直線コネクタ 365"/>
        <xdr:cNvCxnSpPr/>
      </xdr:nvCxnSpPr>
      <xdr:spPr>
        <a:xfrm flipV="1">
          <a:off x="3987800" y="13042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16511</xdr:rowOff>
    </xdr:from>
    <xdr:to>
      <xdr:col>5</xdr:col>
      <xdr:colOff>549275</xdr:colOff>
      <xdr:row>76</xdr:row>
      <xdr:rowOff>22225</xdr:rowOff>
    </xdr:to>
    <xdr:cxnSp macro="">
      <xdr:nvCxnSpPr>
        <xdr:cNvPr id="369" name="直線コネクタ 368"/>
        <xdr:cNvCxnSpPr/>
      </xdr:nvCxnSpPr>
      <xdr:spPr>
        <a:xfrm flipV="1">
          <a:off x="3098800" y="13046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22225</xdr:rowOff>
    </xdr:from>
    <xdr:to>
      <xdr:col>4</xdr:col>
      <xdr:colOff>346075</xdr:colOff>
      <xdr:row>76</xdr:row>
      <xdr:rowOff>26036</xdr:rowOff>
    </xdr:to>
    <xdr:cxnSp macro="">
      <xdr:nvCxnSpPr>
        <xdr:cNvPr id="372" name="直線コネクタ 371"/>
        <xdr:cNvCxnSpPr/>
      </xdr:nvCxnSpPr>
      <xdr:spPr>
        <a:xfrm flipV="1">
          <a:off x="2209800" y="130524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26036</xdr:rowOff>
    </xdr:from>
    <xdr:to>
      <xdr:col>3</xdr:col>
      <xdr:colOff>142875</xdr:colOff>
      <xdr:row>76</xdr:row>
      <xdr:rowOff>54611</xdr:rowOff>
    </xdr:to>
    <xdr:cxnSp macro="">
      <xdr:nvCxnSpPr>
        <xdr:cNvPr id="375" name="直線コネクタ 374"/>
        <xdr:cNvCxnSpPr/>
      </xdr:nvCxnSpPr>
      <xdr:spPr>
        <a:xfrm flipV="1">
          <a:off x="1320800" y="130562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6" name="フローチャート : 判断 375"/>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77" name="テキスト ボックス 376"/>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8" name="フローチャート : 判断 377"/>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79" name="テキスト ボックス 37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5" name="円/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105427</xdr:rowOff>
    </xdr:from>
    <xdr:ext cx="762000" cy="259045"/>
    <xdr:sp macro="" textlink="">
      <xdr:nvSpPr>
        <xdr:cNvPr id="386"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137160</xdr:rowOff>
    </xdr:from>
    <xdr:to>
      <xdr:col>5</xdr:col>
      <xdr:colOff>600075</xdr:colOff>
      <xdr:row>76</xdr:row>
      <xdr:rowOff>67311</xdr:rowOff>
    </xdr:to>
    <xdr:sp macro="" textlink="">
      <xdr:nvSpPr>
        <xdr:cNvPr id="387" name="円/楕円 386"/>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52088</xdr:rowOff>
    </xdr:from>
    <xdr:ext cx="736600" cy="259045"/>
    <xdr:sp macro="" textlink="">
      <xdr:nvSpPr>
        <xdr:cNvPr id="388" name="テキスト ボックス 387"/>
        <xdr:cNvSpPr txBox="1"/>
      </xdr:nvSpPr>
      <xdr:spPr>
        <a:xfrm>
          <a:off x="3606800" y="1308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396875</xdr:colOff>
      <xdr:row>76</xdr:row>
      <xdr:rowOff>73025</xdr:rowOff>
    </xdr:to>
    <xdr:sp macro="" textlink="">
      <xdr:nvSpPr>
        <xdr:cNvPr id="389" name="円/楕円 388"/>
        <xdr:cNvSpPr/>
      </xdr:nvSpPr>
      <xdr:spPr>
        <a:xfrm>
          <a:off x="3048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57802</xdr:rowOff>
    </xdr:from>
    <xdr:ext cx="762000" cy="259045"/>
    <xdr:sp macro="" textlink="">
      <xdr:nvSpPr>
        <xdr:cNvPr id="390" name="テキスト ボックス 389"/>
        <xdr:cNvSpPr txBox="1"/>
      </xdr:nvSpPr>
      <xdr:spPr>
        <a:xfrm>
          <a:off x="2717800" y="130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146686</xdr:rowOff>
    </xdr:from>
    <xdr:to>
      <xdr:col>3</xdr:col>
      <xdr:colOff>193675</xdr:colOff>
      <xdr:row>76</xdr:row>
      <xdr:rowOff>76836</xdr:rowOff>
    </xdr:to>
    <xdr:sp macro="" textlink="">
      <xdr:nvSpPr>
        <xdr:cNvPr id="391" name="円/楕円 390"/>
        <xdr:cNvSpPr/>
      </xdr:nvSpPr>
      <xdr:spPr>
        <a:xfrm>
          <a:off x="2159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61613</xdr:rowOff>
    </xdr:from>
    <xdr:ext cx="762000" cy="259045"/>
    <xdr:sp macro="" textlink="">
      <xdr:nvSpPr>
        <xdr:cNvPr id="392" name="テキスト ボックス 391"/>
        <xdr:cNvSpPr txBox="1"/>
      </xdr:nvSpPr>
      <xdr:spPr>
        <a:xfrm>
          <a:off x="1828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3811</xdr:rowOff>
    </xdr:from>
    <xdr:to>
      <xdr:col>1</xdr:col>
      <xdr:colOff>676275</xdr:colOff>
      <xdr:row>76</xdr:row>
      <xdr:rowOff>105411</xdr:rowOff>
    </xdr:to>
    <xdr:sp macro="" textlink="">
      <xdr:nvSpPr>
        <xdr:cNvPr id="393" name="円/楕円 392"/>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90188</xdr:rowOff>
    </xdr:from>
    <xdr:ext cx="762000" cy="259045"/>
    <xdr:sp macro="" textlink="">
      <xdr:nvSpPr>
        <xdr:cNvPr id="394" name="テキスト ボックス 393"/>
        <xdr:cNvSpPr txBox="1"/>
      </xdr:nvSpPr>
      <xdr:spPr>
        <a:xfrm>
          <a:off x="939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公債費以外の経常収支比率は、類似団体平均よりも良い水準となっている。今後も事務事業を見直し、行財政の健全化を推進することにより、更なる経常経費の削減に努める。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20320</xdr:rowOff>
    </xdr:to>
    <xdr:cxnSp macro="">
      <xdr:nvCxnSpPr>
        <xdr:cNvPr id="427" name="直線コネクタ 426"/>
        <xdr:cNvCxnSpPr/>
      </xdr:nvCxnSpPr>
      <xdr:spPr>
        <a:xfrm>
          <a:off x="15671800" y="1303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76</xdr:row>
      <xdr:rowOff>5080</xdr:rowOff>
    </xdr:to>
    <xdr:cxnSp macro="">
      <xdr:nvCxnSpPr>
        <xdr:cNvPr id="430" name="直線コネクタ 429"/>
        <xdr:cNvCxnSpPr/>
      </xdr:nvCxnSpPr>
      <xdr:spPr>
        <a:xfrm>
          <a:off x="14782800" y="129400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81280</xdr:rowOff>
    </xdr:to>
    <xdr:cxnSp macro="">
      <xdr:nvCxnSpPr>
        <xdr:cNvPr id="433" name="直線コネクタ 432"/>
        <xdr:cNvCxnSpPr/>
      </xdr:nvCxnSpPr>
      <xdr:spPr>
        <a:xfrm>
          <a:off x="13893800" y="12882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12700</xdr:rowOff>
    </xdr:to>
    <xdr:cxnSp macro="">
      <xdr:nvCxnSpPr>
        <xdr:cNvPr id="436" name="直線コネクタ 435"/>
        <xdr:cNvCxnSpPr/>
      </xdr:nvCxnSpPr>
      <xdr:spPr>
        <a:xfrm flipV="1">
          <a:off x="13004800" y="12882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7" name="フローチャート : 判断 436"/>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8" name="テキスト ボックス 43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9" name="フローチャート : 判断 438"/>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40" name="テキスト ボックス 43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6" name="円/楕円 445"/>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47"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125730</xdr:rowOff>
    </xdr:from>
    <xdr:to>
      <xdr:col>22</xdr:col>
      <xdr:colOff>615950</xdr:colOff>
      <xdr:row>76</xdr:row>
      <xdr:rowOff>55880</xdr:rowOff>
    </xdr:to>
    <xdr:sp macro="" textlink="">
      <xdr:nvSpPr>
        <xdr:cNvPr id="448" name="円/楕円 447"/>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66057</xdr:rowOff>
    </xdr:from>
    <xdr:ext cx="736600" cy="259045"/>
    <xdr:sp macro="" textlink="">
      <xdr:nvSpPr>
        <xdr:cNvPr id="449" name="テキスト ボックス 448"/>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50" name="円/楕円 449"/>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51" name="テキスト ボックス 450"/>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2" name="円/楕円 451"/>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3" name="テキスト ボックス 452"/>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4" name="円/楕円 45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5" name="テキスト ボックス 45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兵庫県洲本市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138646</xdr:rowOff>
    </xdr:from>
    <xdr:to>
      <xdr:col>4</xdr:col>
      <xdr:colOff>1117600</xdr:colOff>
      <xdr:row>18</xdr:row>
      <xdr:rowOff>4127</xdr:rowOff>
    </xdr:to>
    <xdr:cxnSp macro="">
      <xdr:nvCxnSpPr>
        <xdr:cNvPr id="50" name="直線コネクタ 49"/>
        <xdr:cNvCxnSpPr/>
      </xdr:nvCxnSpPr>
      <xdr:spPr bwMode="auto">
        <a:xfrm>
          <a:off x="5003800" y="3100921"/>
          <a:ext cx="647700" cy="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130607</xdr:rowOff>
    </xdr:from>
    <xdr:to>
      <xdr:col>4</xdr:col>
      <xdr:colOff>469900</xdr:colOff>
      <xdr:row>17</xdr:row>
      <xdr:rowOff>138646</xdr:rowOff>
    </xdr:to>
    <xdr:cxnSp macro="">
      <xdr:nvCxnSpPr>
        <xdr:cNvPr id="53" name="直線コネクタ 52"/>
        <xdr:cNvCxnSpPr/>
      </xdr:nvCxnSpPr>
      <xdr:spPr bwMode="auto">
        <a:xfrm>
          <a:off x="4305300" y="3092882"/>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130607</xdr:rowOff>
    </xdr:from>
    <xdr:to>
      <xdr:col>3</xdr:col>
      <xdr:colOff>904875</xdr:colOff>
      <xdr:row>18</xdr:row>
      <xdr:rowOff>10135</xdr:rowOff>
    </xdr:to>
    <xdr:cxnSp macro="">
      <xdr:nvCxnSpPr>
        <xdr:cNvPr id="56" name="直線コネクタ 55"/>
        <xdr:cNvCxnSpPr/>
      </xdr:nvCxnSpPr>
      <xdr:spPr bwMode="auto">
        <a:xfrm flipV="1">
          <a:off x="3606800" y="3092882"/>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160604</xdr:rowOff>
    </xdr:from>
    <xdr:to>
      <xdr:col>3</xdr:col>
      <xdr:colOff>206375</xdr:colOff>
      <xdr:row>18</xdr:row>
      <xdr:rowOff>10135</xdr:rowOff>
    </xdr:to>
    <xdr:cxnSp macro="">
      <xdr:nvCxnSpPr>
        <xdr:cNvPr id="59" name="直線コネクタ 58"/>
        <xdr:cNvCxnSpPr/>
      </xdr:nvCxnSpPr>
      <xdr:spPr bwMode="auto">
        <a:xfrm>
          <a:off x="2908300" y="3122879"/>
          <a:ext cx="698500" cy="2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24845</xdr:rowOff>
    </xdr:from>
    <xdr:ext cx="762000" cy="259045"/>
    <xdr:sp macro="" textlink="">
      <xdr:nvSpPr>
        <xdr:cNvPr id="61" name="テキスト ボックス 60"/>
        <xdr:cNvSpPr txBox="1"/>
      </xdr:nvSpPr>
      <xdr:spPr>
        <a:xfrm>
          <a:off x="32258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13695</xdr:rowOff>
    </xdr:from>
    <xdr:ext cx="762000" cy="259045"/>
    <xdr:sp macro="" textlink="">
      <xdr:nvSpPr>
        <xdr:cNvPr id="63" name="テキスト ボックス 62"/>
        <xdr:cNvSpPr txBox="1"/>
      </xdr:nvSpPr>
      <xdr:spPr>
        <a:xfrm>
          <a:off x="2527300" y="331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124777</xdr:rowOff>
    </xdr:from>
    <xdr:to>
      <xdr:col>5</xdr:col>
      <xdr:colOff>34925</xdr:colOff>
      <xdr:row>18</xdr:row>
      <xdr:rowOff>54927</xdr:rowOff>
    </xdr:to>
    <xdr:sp macro="" textlink="">
      <xdr:nvSpPr>
        <xdr:cNvPr id="69" name="円/楕円 68"/>
        <xdr:cNvSpPr/>
      </xdr:nvSpPr>
      <xdr:spPr bwMode="auto">
        <a:xfrm>
          <a:off x="5600700" y="308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96854</xdr:rowOff>
    </xdr:from>
    <xdr:ext cx="762000" cy="259045"/>
    <xdr:sp macro="" textlink="">
      <xdr:nvSpPr>
        <xdr:cNvPr id="70" name="人口1人当たり決算額の推移該当値テキスト130"/>
        <xdr:cNvSpPr txBox="1"/>
      </xdr:nvSpPr>
      <xdr:spPr>
        <a:xfrm>
          <a:off x="5740400" y="30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87846</xdr:rowOff>
    </xdr:from>
    <xdr:to>
      <xdr:col>4</xdr:col>
      <xdr:colOff>520700</xdr:colOff>
      <xdr:row>18</xdr:row>
      <xdr:rowOff>17996</xdr:rowOff>
    </xdr:to>
    <xdr:sp macro="" textlink="">
      <xdr:nvSpPr>
        <xdr:cNvPr id="71" name="円/楕円 70"/>
        <xdr:cNvSpPr/>
      </xdr:nvSpPr>
      <xdr:spPr bwMode="auto">
        <a:xfrm>
          <a:off x="4953000" y="30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2773</xdr:rowOff>
    </xdr:from>
    <xdr:ext cx="736600" cy="259045"/>
    <xdr:sp macro="" textlink="">
      <xdr:nvSpPr>
        <xdr:cNvPr id="72" name="テキスト ボックス 71"/>
        <xdr:cNvSpPr txBox="1"/>
      </xdr:nvSpPr>
      <xdr:spPr>
        <a:xfrm>
          <a:off x="4622800" y="313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79807</xdr:rowOff>
    </xdr:from>
    <xdr:to>
      <xdr:col>3</xdr:col>
      <xdr:colOff>955675</xdr:colOff>
      <xdr:row>18</xdr:row>
      <xdr:rowOff>9957</xdr:rowOff>
    </xdr:to>
    <xdr:sp macro="" textlink="">
      <xdr:nvSpPr>
        <xdr:cNvPr id="73" name="円/楕円 72"/>
        <xdr:cNvSpPr/>
      </xdr:nvSpPr>
      <xdr:spPr bwMode="auto">
        <a:xfrm>
          <a:off x="4254500" y="30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166184</xdr:rowOff>
    </xdr:from>
    <xdr:ext cx="762000" cy="259045"/>
    <xdr:sp macro="" textlink="">
      <xdr:nvSpPr>
        <xdr:cNvPr id="74" name="テキスト ボックス 73"/>
        <xdr:cNvSpPr txBox="1"/>
      </xdr:nvSpPr>
      <xdr:spPr>
        <a:xfrm>
          <a:off x="3924300" y="312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130785</xdr:rowOff>
    </xdr:from>
    <xdr:to>
      <xdr:col>3</xdr:col>
      <xdr:colOff>257175</xdr:colOff>
      <xdr:row>18</xdr:row>
      <xdr:rowOff>60935</xdr:rowOff>
    </xdr:to>
    <xdr:sp macro="" textlink="">
      <xdr:nvSpPr>
        <xdr:cNvPr id="75" name="円/楕円 74"/>
        <xdr:cNvSpPr/>
      </xdr:nvSpPr>
      <xdr:spPr bwMode="auto">
        <a:xfrm>
          <a:off x="3556000" y="309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71112</xdr:rowOff>
    </xdr:from>
    <xdr:ext cx="762000" cy="259045"/>
    <xdr:sp macro="" textlink="">
      <xdr:nvSpPr>
        <xdr:cNvPr id="76" name="テキスト ボックス 75"/>
        <xdr:cNvSpPr txBox="1"/>
      </xdr:nvSpPr>
      <xdr:spPr>
        <a:xfrm>
          <a:off x="3225800" y="28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109804</xdr:rowOff>
    </xdr:from>
    <xdr:to>
      <xdr:col>2</xdr:col>
      <xdr:colOff>692150</xdr:colOff>
      <xdr:row>18</xdr:row>
      <xdr:rowOff>39954</xdr:rowOff>
    </xdr:to>
    <xdr:sp macro="" textlink="">
      <xdr:nvSpPr>
        <xdr:cNvPr id="77" name="円/楕円 76"/>
        <xdr:cNvSpPr/>
      </xdr:nvSpPr>
      <xdr:spPr bwMode="auto">
        <a:xfrm>
          <a:off x="2857500" y="307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50131</xdr:rowOff>
    </xdr:from>
    <xdr:ext cx="762000" cy="259045"/>
    <xdr:sp macro="" textlink="">
      <xdr:nvSpPr>
        <xdr:cNvPr id="78" name="テキスト ボックス 77"/>
        <xdr:cNvSpPr txBox="1"/>
      </xdr:nvSpPr>
      <xdr:spPr>
        <a:xfrm>
          <a:off x="2527300" y="284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321039</xdr:rowOff>
    </xdr:from>
    <xdr:to>
      <xdr:col>4</xdr:col>
      <xdr:colOff>1117600</xdr:colOff>
      <xdr:row>37</xdr:row>
      <xdr:rowOff>328027</xdr:rowOff>
    </xdr:to>
    <xdr:cxnSp macro="">
      <xdr:nvCxnSpPr>
        <xdr:cNvPr id="112" name="直線コネクタ 111"/>
        <xdr:cNvCxnSpPr/>
      </xdr:nvCxnSpPr>
      <xdr:spPr bwMode="auto">
        <a:xfrm flipV="1">
          <a:off x="5003800" y="7445739"/>
          <a:ext cx="6477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302413</xdr:rowOff>
    </xdr:from>
    <xdr:to>
      <xdr:col>4</xdr:col>
      <xdr:colOff>469900</xdr:colOff>
      <xdr:row>37</xdr:row>
      <xdr:rowOff>328027</xdr:rowOff>
    </xdr:to>
    <xdr:cxnSp macro="">
      <xdr:nvCxnSpPr>
        <xdr:cNvPr id="115" name="直線コネクタ 114"/>
        <xdr:cNvCxnSpPr/>
      </xdr:nvCxnSpPr>
      <xdr:spPr bwMode="auto">
        <a:xfrm>
          <a:off x="4305300" y="7427113"/>
          <a:ext cx="698500" cy="25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302413</xdr:rowOff>
    </xdr:from>
    <xdr:to>
      <xdr:col>3</xdr:col>
      <xdr:colOff>904875</xdr:colOff>
      <xdr:row>37</xdr:row>
      <xdr:rowOff>303616</xdr:rowOff>
    </xdr:to>
    <xdr:cxnSp macro="">
      <xdr:nvCxnSpPr>
        <xdr:cNvPr id="118" name="直線コネクタ 117"/>
        <xdr:cNvCxnSpPr/>
      </xdr:nvCxnSpPr>
      <xdr:spPr bwMode="auto">
        <a:xfrm flipV="1">
          <a:off x="3606800" y="7427113"/>
          <a:ext cx="698500" cy="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290433</xdr:rowOff>
    </xdr:from>
    <xdr:to>
      <xdr:col>3</xdr:col>
      <xdr:colOff>206375</xdr:colOff>
      <xdr:row>37</xdr:row>
      <xdr:rowOff>303616</xdr:rowOff>
    </xdr:to>
    <xdr:cxnSp macro="">
      <xdr:nvCxnSpPr>
        <xdr:cNvPr id="121" name="直線コネクタ 120"/>
        <xdr:cNvCxnSpPr/>
      </xdr:nvCxnSpPr>
      <xdr:spPr bwMode="auto">
        <a:xfrm>
          <a:off x="2908300" y="7415133"/>
          <a:ext cx="698500" cy="1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26205</xdr:rowOff>
    </xdr:from>
    <xdr:ext cx="762000" cy="259045"/>
    <xdr:sp macro="" textlink="">
      <xdr:nvSpPr>
        <xdr:cNvPr id="123" name="テキスト ボックス 122"/>
        <xdr:cNvSpPr txBox="1"/>
      </xdr:nvSpPr>
      <xdr:spPr>
        <a:xfrm>
          <a:off x="3225800" y="7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22163</xdr:rowOff>
    </xdr:from>
    <xdr:ext cx="762000" cy="259045"/>
    <xdr:sp macro="" textlink="">
      <xdr:nvSpPr>
        <xdr:cNvPr id="125" name="テキスト ボックス 124"/>
        <xdr:cNvSpPr txBox="1"/>
      </xdr:nvSpPr>
      <xdr:spPr>
        <a:xfrm>
          <a:off x="2527300" y="74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270239</xdr:rowOff>
    </xdr:from>
    <xdr:to>
      <xdr:col>5</xdr:col>
      <xdr:colOff>34925</xdr:colOff>
      <xdr:row>38</xdr:row>
      <xdr:rowOff>28939</xdr:rowOff>
    </xdr:to>
    <xdr:sp macro="" textlink="">
      <xdr:nvSpPr>
        <xdr:cNvPr id="131" name="円/楕円 130"/>
        <xdr:cNvSpPr/>
      </xdr:nvSpPr>
      <xdr:spPr bwMode="auto">
        <a:xfrm>
          <a:off x="5600700" y="739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51816</xdr:rowOff>
    </xdr:from>
    <xdr:ext cx="762000" cy="259045"/>
    <xdr:sp macro="" textlink="">
      <xdr:nvSpPr>
        <xdr:cNvPr id="132" name="人口1人当たり決算額の推移該当値テキスト445"/>
        <xdr:cNvSpPr txBox="1"/>
      </xdr:nvSpPr>
      <xdr:spPr>
        <a:xfrm>
          <a:off x="5740400" y="71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277227</xdr:rowOff>
    </xdr:from>
    <xdr:to>
      <xdr:col>4</xdr:col>
      <xdr:colOff>520700</xdr:colOff>
      <xdr:row>38</xdr:row>
      <xdr:rowOff>35927</xdr:rowOff>
    </xdr:to>
    <xdr:sp macro="" textlink="">
      <xdr:nvSpPr>
        <xdr:cNvPr id="133" name="円/楕円 132"/>
        <xdr:cNvSpPr/>
      </xdr:nvSpPr>
      <xdr:spPr bwMode="auto">
        <a:xfrm>
          <a:off x="4953000" y="7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20704</xdr:rowOff>
    </xdr:from>
    <xdr:ext cx="736600" cy="259045"/>
    <xdr:sp macro="" textlink="">
      <xdr:nvSpPr>
        <xdr:cNvPr id="134" name="テキスト ボックス 133"/>
        <xdr:cNvSpPr txBox="1"/>
      </xdr:nvSpPr>
      <xdr:spPr>
        <a:xfrm>
          <a:off x="4622800" y="74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251613</xdr:rowOff>
    </xdr:from>
    <xdr:to>
      <xdr:col>3</xdr:col>
      <xdr:colOff>955675</xdr:colOff>
      <xdr:row>38</xdr:row>
      <xdr:rowOff>10313</xdr:rowOff>
    </xdr:to>
    <xdr:sp macro="" textlink="">
      <xdr:nvSpPr>
        <xdr:cNvPr id="135" name="円/楕円 134"/>
        <xdr:cNvSpPr/>
      </xdr:nvSpPr>
      <xdr:spPr bwMode="auto">
        <a:xfrm>
          <a:off x="4254500" y="737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20490</xdr:rowOff>
    </xdr:from>
    <xdr:ext cx="762000" cy="259045"/>
    <xdr:sp macro="" textlink="">
      <xdr:nvSpPr>
        <xdr:cNvPr id="136" name="テキスト ボックス 135"/>
        <xdr:cNvSpPr txBox="1"/>
      </xdr:nvSpPr>
      <xdr:spPr>
        <a:xfrm>
          <a:off x="3924300" y="714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252816</xdr:rowOff>
    </xdr:from>
    <xdr:to>
      <xdr:col>3</xdr:col>
      <xdr:colOff>257175</xdr:colOff>
      <xdr:row>38</xdr:row>
      <xdr:rowOff>11516</xdr:rowOff>
    </xdr:to>
    <xdr:sp macro="" textlink="">
      <xdr:nvSpPr>
        <xdr:cNvPr id="137" name="円/楕円 136"/>
        <xdr:cNvSpPr/>
      </xdr:nvSpPr>
      <xdr:spPr bwMode="auto">
        <a:xfrm>
          <a:off x="3556000" y="737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21693</xdr:rowOff>
    </xdr:from>
    <xdr:ext cx="762000" cy="259045"/>
    <xdr:sp macro="" textlink="">
      <xdr:nvSpPr>
        <xdr:cNvPr id="138" name="テキスト ボックス 137"/>
        <xdr:cNvSpPr txBox="1"/>
      </xdr:nvSpPr>
      <xdr:spPr>
        <a:xfrm>
          <a:off x="3225800" y="71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239633</xdr:rowOff>
    </xdr:from>
    <xdr:to>
      <xdr:col>2</xdr:col>
      <xdr:colOff>692150</xdr:colOff>
      <xdr:row>37</xdr:row>
      <xdr:rowOff>341233</xdr:rowOff>
    </xdr:to>
    <xdr:sp macro="" textlink="">
      <xdr:nvSpPr>
        <xdr:cNvPr id="139" name="円/楕円 138"/>
        <xdr:cNvSpPr/>
      </xdr:nvSpPr>
      <xdr:spPr bwMode="auto">
        <a:xfrm>
          <a:off x="2857500" y="7364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8510</xdr:rowOff>
    </xdr:from>
    <xdr:ext cx="762000" cy="259045"/>
    <xdr:sp macro="" textlink="">
      <xdr:nvSpPr>
        <xdr:cNvPr id="140" name="テキスト ボックス 139"/>
        <xdr:cNvSpPr txBox="1"/>
      </xdr:nvSpPr>
      <xdr:spPr>
        <a:xfrm>
          <a:off x="2527300" y="713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９年連続で黒字、実質単年度収支は平成２０年度以降６年連続で黒字となった。また、財政調整基金は、平成２０年度以降取り崩しを行っておらず、残高が約３２億８０百万円となった。今後も事務事業を見直し、行財政の健全化を推進することにより、持続可能な行財政構造の確立をめざ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国民健康保険特別会計及び介護保険特別会計において赤字が発生している。要因として、直営診療所及び介護サービス事業で赤字が発生しているためである。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直営診療所については、外来患者数が年々減少し、医業収益が悪化している。今後も地域の医療機関として持続可能な医療サービスを堅持していくためにも、診療所全体の運営方針を抜本的に見直し、施設の統合・規模縮小等、経営改善に向け計画的な取り組み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サービス事業については、利用者数の増加に伴い、収支は改善傾向にあるが、委託業務に係る経費が年々増加しているため、なお赤字が発生している。このため、委託業務内容を精査・点検し、民間事業者の活用も含め、経営改善に向け計画的な取り組み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その他の特別会計においては、黒字で推移しているが、一般会計から特別会計への繰出金は増加傾向にある。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今後は、下水道事業の企業会計化、国民健康保険事業・介護保険事業の保険料の適正化を図るなどにより、独立採算の原則に立った財政運営を行えるよう経営の健全化に努める。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下水道事業等公営企業債の元利償還金に対する繰入金は増加したが、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新規発行地方債の抑制により、元利償還金は減少傾向にある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今後も引き続き、新規発行地方債の抑制や繰上償還を実施することにより、公債費負担の軽減に努める。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新規地方債発行額が償還額を下回っているため、一般会計等に係る地方債の現在高は減少傾向にある。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一方で、下水道事業等公営企業債等繰入見込額及び一部事務組合負担等見込額が増加傾向にあるため、中長期計画に基づいた投資事業の実施が必要である。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また、財政調整基金を取り崩すことなく積み立てたことにより、充当可能基金は増加した。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今後も引き続き、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新規発行地方債の抑制や繰上償還を実施することにより、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地方債残高の減少を図る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25503872</v>
      </c>
      <c r="BO4" s="349"/>
      <c r="BP4" s="349"/>
      <c r="BQ4" s="349"/>
      <c r="BR4" s="349"/>
      <c r="BS4" s="349"/>
      <c r="BT4" s="349"/>
      <c r="BU4" s="350"/>
      <c r="BV4" s="348">
        <v>23805198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24559445</v>
      </c>
      <c r="BO5" s="386"/>
      <c r="BP5" s="386"/>
      <c r="BQ5" s="386"/>
      <c r="BR5" s="386"/>
      <c r="BS5" s="386"/>
      <c r="BT5" s="386"/>
      <c r="BU5" s="387"/>
      <c r="BV5" s="385">
        <v>22869998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944427</v>
      </c>
      <c r="BO6" s="386"/>
      <c r="BP6" s="386"/>
      <c r="BQ6" s="386"/>
      <c r="BR6" s="386"/>
      <c r="BS6" s="386"/>
      <c r="BT6" s="386"/>
      <c r="BU6" s="387"/>
      <c r="BV6" s="385">
        <v>935200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104987</v>
      </c>
      <c r="BO7" s="386"/>
      <c r="BP7" s="386"/>
      <c r="BQ7" s="386"/>
      <c r="BR7" s="386"/>
      <c r="BS7" s="386"/>
      <c r="BT7" s="386"/>
      <c r="BU7" s="387"/>
      <c r="BV7" s="385">
        <v>129376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13624561</v>
      </c>
      <c r="CU7" s="386"/>
      <c r="CV7" s="386"/>
      <c r="CW7" s="386"/>
      <c r="CX7" s="386"/>
      <c r="CY7" s="386"/>
      <c r="CZ7" s="386"/>
      <c r="DA7" s="387"/>
      <c r="DB7" s="385">
        <v>13759835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839440</v>
      </c>
      <c r="BO8" s="386"/>
      <c r="BP8" s="386"/>
      <c r="BQ8" s="386"/>
      <c r="BR8" s="386"/>
      <c r="BS8" s="386"/>
      <c r="BT8" s="386"/>
      <c r="BU8" s="387"/>
      <c r="BV8" s="385">
        <v>805824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47254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33616</v>
      </c>
      <c r="BO9" s="386"/>
      <c r="BP9" s="386"/>
      <c r="BQ9" s="386"/>
      <c r="BR9" s="386"/>
      <c r="BS9" s="386"/>
      <c r="BT9" s="386"/>
      <c r="BU9" s="387"/>
      <c r="BV9" s="385">
        <v>-120387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23.5</v>
      </c>
      <c r="CU9" s="383"/>
      <c r="CV9" s="383"/>
      <c r="CW9" s="383"/>
      <c r="CX9" s="383"/>
      <c r="CY9" s="383"/>
      <c r="CZ9" s="383"/>
      <c r="DA9" s="384"/>
      <c r="DB9" s="382">
        <v>24.4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50030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413805</v>
      </c>
      <c r="BO10" s="386"/>
      <c r="BP10" s="386"/>
      <c r="BQ10" s="386"/>
      <c r="BR10" s="386"/>
      <c r="BS10" s="386"/>
      <c r="BT10" s="386"/>
      <c r="BU10" s="387"/>
      <c r="BV10" s="385">
        <v>476073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47039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46811</v>
      </c>
      <c r="S13" s="467"/>
      <c r="T13" s="467"/>
      <c r="U13" s="467"/>
      <c r="V13" s="468"/>
      <c r="W13" s="401" t="s">
        <v>124</v>
      </c>
      <c r="X13" s="402"/>
      <c r="Y13" s="402"/>
      <c r="Z13" s="402"/>
      <c r="AA13" s="402"/>
      <c r="AB13" s="392"/>
      <c r="AC13" s="436">
        <v>2481</v>
      </c>
      <c r="AD13" s="437"/>
      <c r="AE13" s="437"/>
      <c r="AF13" s="437"/>
      <c r="AG13" s="476"/>
      <c r="AH13" s="436">
        <v>3243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447421</v>
      </c>
      <c r="BO13" s="386"/>
      <c r="BP13" s="386"/>
      <c r="BQ13" s="386"/>
      <c r="BR13" s="386"/>
      <c r="BS13" s="386"/>
      <c r="BT13" s="386"/>
      <c r="BU13" s="387"/>
      <c r="BV13" s="385">
        <v>355686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47487</v>
      </c>
      <c r="S14" s="467"/>
      <c r="T14" s="467"/>
      <c r="U14" s="467"/>
      <c r="V14" s="468"/>
      <c r="W14" s="375"/>
      <c r="X14" s="376"/>
      <c r="Y14" s="376"/>
      <c r="Z14" s="376"/>
      <c r="AA14" s="376"/>
      <c r="AB14" s="365"/>
      <c r="AC14" s="469">
        <v>11.6</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114</v>
      </c>
      <c r="CU14" s="481"/>
      <c r="CV14" s="481"/>
      <c r="CW14" s="481"/>
      <c r="CX14" s="481"/>
      <c r="CY14" s="481"/>
      <c r="CZ14" s="481"/>
      <c r="DA14" s="482"/>
      <c r="DB14" s="480">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47234</v>
      </c>
      <c r="S15" s="467"/>
      <c r="T15" s="467"/>
      <c r="U15" s="467"/>
      <c r="V15" s="468"/>
      <c r="W15" s="401" t="s">
        <v>131</v>
      </c>
      <c r="X15" s="402"/>
      <c r="Y15" s="402"/>
      <c r="Z15" s="402"/>
      <c r="AA15" s="402"/>
      <c r="AB15" s="392"/>
      <c r="AC15" s="436">
        <v>5101</v>
      </c>
      <c r="AD15" s="437"/>
      <c r="AE15" s="437"/>
      <c r="AF15" s="437"/>
      <c r="AG15" s="476"/>
      <c r="AH15" s="436">
        <v>6242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4865577</v>
      </c>
      <c r="BO15" s="349"/>
      <c r="BP15" s="349"/>
      <c r="BQ15" s="349"/>
      <c r="BR15" s="349"/>
      <c r="BS15" s="349"/>
      <c r="BT15" s="349"/>
      <c r="BU15" s="350"/>
      <c r="BV15" s="348">
        <v>4999842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23.8</v>
      </c>
      <c r="AD16" s="470"/>
      <c r="AE16" s="470"/>
      <c r="AF16" s="470"/>
      <c r="AG16" s="471"/>
      <c r="AH16" s="469">
        <v>25.1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10669941</v>
      </c>
      <c r="BO16" s="386"/>
      <c r="BP16" s="386"/>
      <c r="BQ16" s="386"/>
      <c r="BR16" s="386"/>
      <c r="BS16" s="386"/>
      <c r="BT16" s="386"/>
      <c r="BU16" s="387"/>
      <c r="BV16" s="385">
        <v>10823714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13878</v>
      </c>
      <c r="AD17" s="437"/>
      <c r="AE17" s="437"/>
      <c r="AF17" s="437"/>
      <c r="AG17" s="476"/>
      <c r="AH17" s="436">
        <v>15179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6282671</v>
      </c>
      <c r="BO17" s="386"/>
      <c r="BP17" s="386"/>
      <c r="BQ17" s="386"/>
      <c r="BR17" s="386"/>
      <c r="BS17" s="386"/>
      <c r="BT17" s="386"/>
      <c r="BU17" s="387"/>
      <c r="BV17" s="385">
        <v>6471004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182.48</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12884384</v>
      </c>
      <c r="BO18" s="386"/>
      <c r="BP18" s="386"/>
      <c r="BQ18" s="386"/>
      <c r="BR18" s="386"/>
      <c r="BS18" s="386"/>
      <c r="BT18" s="386"/>
      <c r="BU18" s="387"/>
      <c r="BV18" s="385">
        <v>12673070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16598451</v>
      </c>
      <c r="BO19" s="386"/>
      <c r="BP19" s="386"/>
      <c r="BQ19" s="386"/>
      <c r="BR19" s="386"/>
      <c r="BS19" s="386"/>
      <c r="BT19" s="386"/>
      <c r="BU19" s="387"/>
      <c r="BV19" s="385">
        <v>15930705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38246868</v>
      </c>
      <c r="BO23" s="386"/>
      <c r="BP23" s="386"/>
      <c r="BQ23" s="386"/>
      <c r="BR23" s="386"/>
      <c r="BS23" s="386"/>
      <c r="BT23" s="386"/>
      <c r="BU23" s="387"/>
      <c r="BV23" s="385">
        <v>38930988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9200</v>
      </c>
      <c r="R24" s="437"/>
      <c r="S24" s="437"/>
      <c r="T24" s="437"/>
      <c r="U24" s="437"/>
      <c r="V24" s="476"/>
      <c r="W24" s="531"/>
      <c r="X24" s="519"/>
      <c r="Y24" s="520"/>
      <c r="Z24" s="435" t="s">
        <v>154</v>
      </c>
      <c r="AA24" s="415"/>
      <c r="AB24" s="415"/>
      <c r="AC24" s="415"/>
      <c r="AD24" s="415"/>
      <c r="AE24" s="415"/>
      <c r="AF24" s="415"/>
      <c r="AG24" s="416"/>
      <c r="AH24" s="436">
        <v>365</v>
      </c>
      <c r="AI24" s="437"/>
      <c r="AJ24" s="437"/>
      <c r="AK24" s="437"/>
      <c r="AL24" s="476"/>
      <c r="AM24" s="436">
        <v>1160700</v>
      </c>
      <c r="AN24" s="437"/>
      <c r="AO24" s="437"/>
      <c r="AP24" s="437"/>
      <c r="AQ24" s="437"/>
      <c r="AR24" s="476"/>
      <c r="AS24" s="436">
        <v>3180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16535800</v>
      </c>
      <c r="BO24" s="386"/>
      <c r="BP24" s="386"/>
      <c r="BQ24" s="386"/>
      <c r="BR24" s="386"/>
      <c r="BS24" s="386"/>
      <c r="BT24" s="386"/>
      <c r="BU24" s="387"/>
      <c r="BV24" s="385">
        <v>17120130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1828552</v>
      </c>
      <c r="BO25" s="349"/>
      <c r="BP25" s="349"/>
      <c r="BQ25" s="349"/>
      <c r="BR25" s="349"/>
      <c r="BS25" s="349"/>
      <c r="BT25" s="349"/>
      <c r="BU25" s="350"/>
      <c r="BV25" s="348">
        <v>1544607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6500</v>
      </c>
      <c r="R26" s="437"/>
      <c r="S26" s="437"/>
      <c r="T26" s="437"/>
      <c r="U26" s="437"/>
      <c r="V26" s="476"/>
      <c r="W26" s="531"/>
      <c r="X26" s="519"/>
      <c r="Y26" s="520"/>
      <c r="Z26" s="435" t="s">
        <v>160</v>
      </c>
      <c r="AA26" s="539"/>
      <c r="AB26" s="539"/>
      <c r="AC26" s="539"/>
      <c r="AD26" s="539"/>
      <c r="AE26" s="539"/>
      <c r="AF26" s="539"/>
      <c r="AG26" s="540"/>
      <c r="AH26" s="436">
        <v>51</v>
      </c>
      <c r="AI26" s="437"/>
      <c r="AJ26" s="437"/>
      <c r="AK26" s="437"/>
      <c r="AL26" s="476"/>
      <c r="AM26" s="436">
        <v>161874</v>
      </c>
      <c r="AN26" s="437"/>
      <c r="AO26" s="437"/>
      <c r="AP26" s="437"/>
      <c r="AQ26" s="437"/>
      <c r="AR26" s="476"/>
      <c r="AS26" s="436">
        <v>3174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5050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42350</v>
      </c>
      <c r="AN27" s="437"/>
      <c r="AO27" s="437"/>
      <c r="AP27" s="437"/>
      <c r="AQ27" s="437"/>
      <c r="AR27" s="476"/>
      <c r="AS27" s="436">
        <v>3025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1889355</v>
      </c>
      <c r="BO27" s="553"/>
      <c r="BP27" s="553"/>
      <c r="BQ27" s="553"/>
      <c r="BR27" s="553"/>
      <c r="BS27" s="553"/>
      <c r="BT27" s="553"/>
      <c r="BU27" s="554"/>
      <c r="BV27" s="552">
        <v>1889237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3283993</v>
      </c>
      <c r="BO28" s="349"/>
      <c r="BP28" s="349"/>
      <c r="BQ28" s="349"/>
      <c r="BR28" s="349"/>
      <c r="BS28" s="349"/>
      <c r="BT28" s="349"/>
      <c r="BU28" s="350"/>
      <c r="BV28" s="348">
        <v>2870188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3900</v>
      </c>
      <c r="R29" s="437"/>
      <c r="S29" s="437"/>
      <c r="T29" s="437"/>
      <c r="U29" s="437"/>
      <c r="V29" s="476"/>
      <c r="W29" s="531"/>
      <c r="X29" s="519"/>
      <c r="Y29" s="520"/>
      <c r="Z29" s="435" t="s">
        <v>170</v>
      </c>
      <c r="AA29" s="415"/>
      <c r="AB29" s="415"/>
      <c r="AC29" s="415"/>
      <c r="AD29" s="415"/>
      <c r="AE29" s="415"/>
      <c r="AF29" s="415"/>
      <c r="AG29" s="416"/>
      <c r="AH29" s="436">
        <v>379</v>
      </c>
      <c r="AI29" s="437"/>
      <c r="AJ29" s="437"/>
      <c r="AK29" s="437"/>
      <c r="AL29" s="476"/>
      <c r="AM29" s="436">
        <v>1203050</v>
      </c>
      <c r="AN29" s="437"/>
      <c r="AO29" s="437"/>
      <c r="AP29" s="437"/>
      <c r="AQ29" s="437"/>
      <c r="AR29" s="476"/>
      <c r="AS29" s="436">
        <v>3174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181450</v>
      </c>
      <c r="BO29" s="386"/>
      <c r="BP29" s="386"/>
      <c r="BQ29" s="386"/>
      <c r="BR29" s="386"/>
      <c r="BS29" s="386"/>
      <c r="BT29" s="386"/>
      <c r="BU29" s="387"/>
      <c r="BV29" s="385">
        <v>180635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2149795</v>
      </c>
      <c r="BO30" s="553"/>
      <c r="BP30" s="553"/>
      <c r="BQ30" s="553"/>
      <c r="BR30" s="553"/>
      <c r="BS30" s="553"/>
      <c r="BT30" s="553"/>
      <c r="BU30" s="554"/>
      <c r="BV30" s="552">
        <v>2076001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淡路広域行政事務組合（一般会計）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株式会社淡路島第一次産業振興公社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CATV事業特別会計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土地取得造成特別会計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淡路広域行政事務組合（淡路ふるさと市町村圏事業特別会計）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株式会社淡路島テレビジョン</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淡路広域行政事務組合（淡路食肉センター事業特別会計）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株式会社淡路開発事業団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淡路広域行政事務組合（淡路公平委員会特別会計）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淡路島土地開発公社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淡路広域行政事務組合（農業共済事業特別会計）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財団法人五色ふるさと振興公社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淡路広域消防事務組合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株式会社クリーンエネルギー五色</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洲本市・南あわじ市衛生事務組合</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洲本たちばな福祉会</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南あわじ市・洲本市小中学校組合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淡路広域水道企業団</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洲本市・南あわじ市山林事務組合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4" zoomScale="75" zoomScaleNormal="75" zoomScaleSheetLayoutView="100" workbookViewId="0">
      <selection activeCell="A3" sqref="A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42517</v>
      </c>
      <c r="J41" s="83">
        <v>41670</v>
      </c>
      <c r="K41" s="83">
        <v>40268</v>
      </c>
      <c r="L41" s="83">
        <v>38931</v>
      </c>
      <c r="M41" s="84">
        <v>38247</v>
      </c>
    </row>
    <row r="42" spans="2:13" ht="27.75" customHeight="1">
      <c r="B42" s="1169"/>
      <c r="C42" s="1170"/>
      <c r="D42" s="85"/>
      <c r="E42" s="1175" t="s">
        <v>26</v>
      </c>
      <c r="F42" s="1175"/>
      <c r="G42" s="1175"/>
      <c r="H42" s="1176"/>
      <c r="I42" s="86">
        <v>2419</v>
      </c>
      <c r="J42" s="87">
        <v>502</v>
      </c>
      <c r="K42" s="87">
        <v>357</v>
      </c>
      <c r="L42" s="87">
        <v>147</v>
      </c>
      <c r="M42" s="88">
        <v>124</v>
      </c>
    </row>
    <row r="43" spans="2:13" ht="27.75" customHeight="1">
      <c r="B43" s="1169"/>
      <c r="C43" s="1170"/>
      <c r="D43" s="85"/>
      <c r="E43" s="1175" t="s">
        <v>27</v>
      </c>
      <c r="F43" s="1175"/>
      <c r="G43" s="1175"/>
      <c r="H43" s="1176"/>
      <c r="I43" s="86">
        <v>12679</v>
      </c>
      <c r="J43" s="87">
        <v>12082</v>
      </c>
      <c r="K43" s="87">
        <v>12293</v>
      </c>
      <c r="L43" s="87">
        <v>12463</v>
      </c>
      <c r="M43" s="88">
        <v>12591</v>
      </c>
    </row>
    <row r="44" spans="2:13" ht="27.75" customHeight="1">
      <c r="B44" s="1169"/>
      <c r="C44" s="1170"/>
      <c r="D44" s="85"/>
      <c r="E44" s="1175" t="s">
        <v>28</v>
      </c>
      <c r="F44" s="1175"/>
      <c r="G44" s="1175"/>
      <c r="H44" s="1176"/>
      <c r="I44" s="86">
        <v>291</v>
      </c>
      <c r="J44" s="87">
        <v>1034</v>
      </c>
      <c r="K44" s="87">
        <v>1018</v>
      </c>
      <c r="L44" s="87">
        <v>1042</v>
      </c>
      <c r="M44" s="88">
        <v>1061</v>
      </c>
    </row>
    <row r="45" spans="2:13" ht="27.75" customHeight="1">
      <c r="B45" s="1169"/>
      <c r="C45" s="1170"/>
      <c r="D45" s="85"/>
      <c r="E45" s="1175" t="s">
        <v>29</v>
      </c>
      <c r="F45" s="1175"/>
      <c r="G45" s="1175"/>
      <c r="H45" s="1176"/>
      <c r="I45" s="86">
        <v>4148</v>
      </c>
      <c r="J45" s="87">
        <v>3937</v>
      </c>
      <c r="K45" s="87">
        <v>3734</v>
      </c>
      <c r="L45" s="87">
        <v>3561</v>
      </c>
      <c r="M45" s="88">
        <v>3401</v>
      </c>
    </row>
    <row r="46" spans="2:13" ht="27.75" customHeight="1">
      <c r="B46" s="1169"/>
      <c r="C46" s="1170"/>
      <c r="D46" s="85"/>
      <c r="E46" s="1175" t="s">
        <v>30</v>
      </c>
      <c r="F46" s="1175"/>
      <c r="G46" s="1175"/>
      <c r="H46" s="1176"/>
      <c r="I46" s="86">
        <v>177</v>
      </c>
      <c r="J46" s="87">
        <v>154</v>
      </c>
      <c r="K46" s="87">
        <v>131</v>
      </c>
      <c r="L46" s="87">
        <v>109</v>
      </c>
      <c r="M46" s="88">
        <v>86</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2745</v>
      </c>
      <c r="J49" s="87">
        <v>3259</v>
      </c>
      <c r="K49" s="87">
        <v>3299</v>
      </c>
      <c r="L49" s="87">
        <v>3726</v>
      </c>
      <c r="M49" s="88">
        <v>4193</v>
      </c>
    </row>
    <row r="50" spans="2:13" ht="27.75" customHeight="1">
      <c r="B50" s="1169"/>
      <c r="C50" s="1170"/>
      <c r="D50" s="85"/>
      <c r="E50" s="1175" t="s">
        <v>35</v>
      </c>
      <c r="F50" s="1175"/>
      <c r="G50" s="1175"/>
      <c r="H50" s="1176"/>
      <c r="I50" s="86">
        <v>9747</v>
      </c>
      <c r="J50" s="87">
        <v>8603</v>
      </c>
      <c r="K50" s="87">
        <v>9426</v>
      </c>
      <c r="L50" s="87">
        <v>9537</v>
      </c>
      <c r="M50" s="88">
        <v>8844</v>
      </c>
    </row>
    <row r="51" spans="2:13" ht="27.75" customHeight="1">
      <c r="B51" s="1171"/>
      <c r="C51" s="1172"/>
      <c r="D51" s="85"/>
      <c r="E51" s="1175" t="s">
        <v>36</v>
      </c>
      <c r="F51" s="1175"/>
      <c r="G51" s="1175"/>
      <c r="H51" s="1176"/>
      <c r="I51" s="86">
        <v>30959</v>
      </c>
      <c r="J51" s="87">
        <v>30639</v>
      </c>
      <c r="K51" s="87">
        <v>30572</v>
      </c>
      <c r="L51" s="87">
        <v>30238</v>
      </c>
      <c r="M51" s="88">
        <v>30373</v>
      </c>
    </row>
    <row r="52" spans="2:13" ht="27.75" customHeight="1" thickBot="1">
      <c r="B52" s="1179" t="s">
        <v>37</v>
      </c>
      <c r="C52" s="1180"/>
      <c r="D52" s="90"/>
      <c r="E52" s="1181" t="s">
        <v>38</v>
      </c>
      <c r="F52" s="1181"/>
      <c r="G52" s="1181"/>
      <c r="H52" s="1182"/>
      <c r="I52" s="91">
        <v>18779</v>
      </c>
      <c r="J52" s="92">
        <v>16879</v>
      </c>
      <c r="K52" s="92">
        <v>14504</v>
      </c>
      <c r="L52" s="92">
        <v>12752</v>
      </c>
      <c r="M52" s="93">
        <v>12100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59653</v>
      </c>
      <c r="E3" s="116"/>
      <c r="F3" s="117">
        <v>58009</v>
      </c>
      <c r="G3" s="118"/>
      <c r="H3" s="119"/>
    </row>
    <row r="4" spans="1:8">
      <c r="A4" s="120"/>
      <c r="B4" s="121"/>
      <c r="C4" s="122"/>
      <c r="D4" s="123">
        <v>40873</v>
      </c>
      <c r="E4" s="124"/>
      <c r="F4" s="125">
        <v>32190</v>
      </c>
      <c r="G4" s="126"/>
      <c r="H4" s="127"/>
    </row>
    <row r="5" spans="1:8">
      <c r="A5" s="108" t="s">
        <v>509</v>
      </c>
      <c r="B5" s="113"/>
      <c r="C5" s="114"/>
      <c r="D5" s="115">
        <v>127051</v>
      </c>
      <c r="E5" s="116"/>
      <c r="F5" s="117">
        <v>61882</v>
      </c>
      <c r="G5" s="118"/>
      <c r="H5" s="119"/>
    </row>
    <row r="6" spans="1:8">
      <c r="A6" s="120"/>
      <c r="B6" s="121"/>
      <c r="C6" s="122"/>
      <c r="D6" s="123">
        <v>83196</v>
      </c>
      <c r="E6" s="124"/>
      <c r="F6" s="125">
        <v>32175</v>
      </c>
      <c r="G6" s="126"/>
      <c r="H6" s="127"/>
    </row>
    <row r="7" spans="1:8">
      <c r="A7" s="108" t="s">
        <v>510</v>
      </c>
      <c r="B7" s="113"/>
      <c r="C7" s="114"/>
      <c r="D7" s="115">
        <v>48796</v>
      </c>
      <c r="E7" s="116"/>
      <c r="F7" s="117">
        <v>67201</v>
      </c>
      <c r="G7" s="118"/>
      <c r="H7" s="119"/>
    </row>
    <row r="8" spans="1:8">
      <c r="A8" s="120"/>
      <c r="B8" s="121"/>
      <c r="C8" s="122"/>
      <c r="D8" s="123">
        <v>34974</v>
      </c>
      <c r="E8" s="124"/>
      <c r="F8" s="125">
        <v>35210</v>
      </c>
      <c r="G8" s="126"/>
      <c r="H8" s="127"/>
    </row>
    <row r="9" spans="1:8">
      <c r="A9" s="108" t="s">
        <v>511</v>
      </c>
      <c r="B9" s="113"/>
      <c r="C9" s="114"/>
      <c r="D9" s="115">
        <v>41219</v>
      </c>
      <c r="E9" s="116"/>
      <c r="F9" s="117">
        <v>75709</v>
      </c>
      <c r="G9" s="118"/>
      <c r="H9" s="119"/>
    </row>
    <row r="10" spans="1:8">
      <c r="A10" s="120"/>
      <c r="B10" s="121"/>
      <c r="C10" s="122"/>
      <c r="D10" s="123">
        <v>29205</v>
      </c>
      <c r="E10" s="124"/>
      <c r="F10" s="125">
        <v>35212</v>
      </c>
      <c r="G10" s="126"/>
      <c r="H10" s="127"/>
    </row>
    <row r="11" spans="1:8">
      <c r="A11" s="108" t="s">
        <v>512</v>
      </c>
      <c r="B11" s="113"/>
      <c r="C11" s="114"/>
      <c r="D11" s="115">
        <v>78525</v>
      </c>
      <c r="E11" s="116"/>
      <c r="F11" s="117">
        <v>90961</v>
      </c>
      <c r="G11" s="118"/>
      <c r="H11" s="119"/>
    </row>
    <row r="12" spans="1:8">
      <c r="A12" s="120"/>
      <c r="B12" s="121"/>
      <c r="C12" s="128"/>
      <c r="D12" s="123">
        <v>39781</v>
      </c>
      <c r="E12" s="124"/>
      <c r="F12" s="125">
        <v>37720</v>
      </c>
      <c r="G12" s="126"/>
      <c r="H12" s="127"/>
    </row>
    <row r="13" spans="1:8">
      <c r="A13" s="108"/>
      <c r="B13" s="113"/>
      <c r="C13" s="129"/>
      <c r="D13" s="130">
        <v>71049</v>
      </c>
      <c r="E13" s="131"/>
      <c r="F13" s="132">
        <v>70752</v>
      </c>
      <c r="G13" s="133"/>
      <c r="H13" s="119"/>
    </row>
    <row r="14" spans="1:8">
      <c r="A14" s="120"/>
      <c r="B14" s="121"/>
      <c r="C14" s="122"/>
      <c r="D14" s="123">
        <v>45606</v>
      </c>
      <c r="E14" s="124"/>
      <c r="F14" s="125">
        <v>34501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3.79</v>
      </c>
      <c r="C19" s="134">
        <f>ROUND(VALUE(SUBSTITUTE(実質収支比率等に係る経年分析!G$48,"▲","-")),2)</f>
        <v>8.09</v>
      </c>
      <c r="D19" s="134">
        <f>ROUND(VALUE(SUBSTITUTE(実質収支比率等に係る経年分析!H$48,"▲","-")),2)</f>
        <v>6.74</v>
      </c>
      <c r="E19" s="134">
        <f>ROUND(VALUE(SUBSTITUTE(実質収支比率等に係る経年分析!I$48,"▲","-")),2)</f>
        <v>5.86</v>
      </c>
      <c r="F19" s="134">
        <f>ROUND(VALUE(SUBSTITUTE(実質収支比率等に係る経年分析!J$48,"▲","-")),2)</f>
        <v>6.16</v>
      </c>
    </row>
    <row r="20" spans="1:11">
      <c r="A20" s="134" t="s">
        <v>43</v>
      </c>
      <c r="B20" s="134">
        <f>ROUND(VALUE(SUBSTITUTE(実質収支比率等に係る経年分析!F$47,"▲","-")),2)</f>
        <v>10.93</v>
      </c>
      <c r="C20" s="134">
        <f>ROUND(VALUE(SUBSTITUTE(実質収支比率等に係る経年分析!G$47,"▲","-")),2)</f>
        <v>13.11</v>
      </c>
      <c r="D20" s="134">
        <f>ROUND(VALUE(SUBSTITUTE(実質収支比率等に係る経年分析!H$47,"▲","-")),2)</f>
        <v>17.489999999999998</v>
      </c>
      <c r="E20" s="134">
        <f>ROUND(VALUE(SUBSTITUTE(実質収支比率等に係る経年分析!I$47,"▲","-")),2)</f>
        <v>20.89</v>
      </c>
      <c r="F20" s="134">
        <f>ROUND(VALUE(SUBSTITUTE(実質収支比率等に係る経年分析!J$47,"▲","-")),2)</f>
        <v>24.1</v>
      </c>
    </row>
    <row r="21" spans="1:11">
      <c r="A21" s="134" t="s">
        <v>44</v>
      </c>
      <c r="B21" s="134">
        <f>IF(ISNUMBER(VALUE(SUBSTITUTE(実質収支比率等に係る経年分析!F$49,"▲","-"))),ROUND(VALUE(SUBSTITUTE(実質収支比率等に係る経年分析!F$49,"▲","-")),2),NA())</f>
        <v>2.57</v>
      </c>
      <c r="C21" s="134">
        <f>IF(ISNUMBER(VALUE(SUBSTITUTE(実質収支比率等に係る経年分析!G$49,"▲","-"))),ROUND(VALUE(SUBSTITUTE(実質収支比率等に係る経年分析!G$49,"▲","-")),2),NA())</f>
        <v>6.95</v>
      </c>
      <c r="D21" s="134">
        <f>IF(ISNUMBER(VALUE(SUBSTITUTE(実質収支比率等に係る経年分析!H$49,"▲","-"))),ROUND(VALUE(SUBSTITUTE(実質収支比率等に係る経年分析!H$49,"▲","-")),2),NA())</f>
        <v>6.15</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3.28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CATV事業特別会計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土地取得造成特別会計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6.16</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f>IF(ROUND(VALUE(SUBSTITUTE(連結実質赤字比率に係る赤字・黒字の構成分析!G$35,"▲", "-")), 2) &lt; 0, ABS(ROUND(VALUE(SUBSTITUTE(連結実質赤字比率に係る赤字・黒字の構成分析!G$35,"▲", "-")), 2)), NA())</f>
        <v>0.14000000000000001</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0.45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0.44</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1.69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1.62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1.57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3550</v>
      </c>
      <c r="E42" s="136"/>
      <c r="F42" s="136"/>
      <c r="G42" s="136">
        <f>'実質公債費比率（分子）の構造'!L$52</f>
        <v>3507</v>
      </c>
      <c r="H42" s="136"/>
      <c r="I42" s="136"/>
      <c r="J42" s="136">
        <f>'実質公債費比率（分子）の構造'!M$52</f>
        <v>3489</v>
      </c>
      <c r="K42" s="136"/>
      <c r="L42" s="136"/>
      <c r="M42" s="136">
        <f>'実質公債費比率（分子）の構造'!N$52</f>
        <v>3578</v>
      </c>
      <c r="N42" s="136"/>
      <c r="O42" s="136"/>
      <c r="P42" s="136">
        <f>'実質公債費比率（分子）の構造'!O$52</f>
        <v>3536</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16</v>
      </c>
      <c r="C44" s="136"/>
      <c r="D44" s="136"/>
      <c r="E44" s="136">
        <f>'実質公債費比率（分子）の構造'!L$50</f>
        <v>38</v>
      </c>
      <c r="F44" s="136"/>
      <c r="G44" s="136"/>
      <c r="H44" s="136">
        <f>'実質公債費比率（分子）の構造'!M$50</f>
        <v>39</v>
      </c>
      <c r="I44" s="136"/>
      <c r="J44" s="136"/>
      <c r="K44" s="136">
        <f>'実質公債費比率（分子）の構造'!N$50</f>
        <v>38</v>
      </c>
      <c r="L44" s="136"/>
      <c r="M44" s="136"/>
      <c r="N44" s="136">
        <f>'実質公債費比率（分子）の構造'!O$50</f>
        <v>38</v>
      </c>
      <c r="O44" s="136"/>
      <c r="P44" s="136"/>
    </row>
    <row r="45" spans="1:16">
      <c r="A45" s="136" t="s">
        <v>54</v>
      </c>
      <c r="B45" s="136">
        <f>'実質公債費比率（分子）の構造'!K$49</f>
        <v>303</v>
      </c>
      <c r="C45" s="136"/>
      <c r="D45" s="136"/>
      <c r="E45" s="136">
        <f>'実質公債費比率（分子）の構造'!L$49</f>
        <v>195</v>
      </c>
      <c r="F45" s="136"/>
      <c r="G45" s="136"/>
      <c r="H45" s="136">
        <f>'実質公債費比率（分子）の構造'!M$49</f>
        <v>91</v>
      </c>
      <c r="I45" s="136"/>
      <c r="J45" s="136"/>
      <c r="K45" s="136">
        <f>'実質公債費比率（分子）の構造'!N$49</f>
        <v>107</v>
      </c>
      <c r="L45" s="136"/>
      <c r="M45" s="136"/>
      <c r="N45" s="136">
        <f>'実質公債費比率（分子）の構造'!O$49</f>
        <v>72</v>
      </c>
      <c r="O45" s="136"/>
      <c r="P45" s="136"/>
    </row>
    <row r="46" spans="1:16">
      <c r="A46" s="136" t="s">
        <v>55</v>
      </c>
      <c r="B46" s="136">
        <f>'実質公債費比率（分子）の構造'!K$48</f>
        <v>690</v>
      </c>
      <c r="C46" s="136"/>
      <c r="D46" s="136"/>
      <c r="E46" s="136">
        <f>'実質公債費比率（分子）の構造'!L$48</f>
        <v>576</v>
      </c>
      <c r="F46" s="136"/>
      <c r="G46" s="136"/>
      <c r="H46" s="136">
        <f>'実質公債費比率（分子）の構造'!M$48</f>
        <v>650</v>
      </c>
      <c r="I46" s="136"/>
      <c r="J46" s="136"/>
      <c r="K46" s="136">
        <f>'実質公債費比率（分子）の構造'!N$48</f>
        <v>594</v>
      </c>
      <c r="L46" s="136"/>
      <c r="M46" s="136"/>
      <c r="N46" s="136">
        <f>'実質公債費比率（分子）の構造'!O$48</f>
        <v>643</v>
      </c>
      <c r="O46" s="136"/>
      <c r="P46" s="136"/>
    </row>
    <row r="47" spans="1:16">
      <c r="A47" s="136" t="s">
        <v>56</v>
      </c>
      <c r="B47" s="136">
        <f>'実質公債費比率（分子）の構造'!K$47</f>
        <v>33</v>
      </c>
      <c r="C47" s="136"/>
      <c r="D47" s="136"/>
      <c r="E47" s="136">
        <f>'実質公債費比率（分子）の構造'!L$47</f>
        <v>17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4325</v>
      </c>
      <c r="C49" s="136"/>
      <c r="D49" s="136"/>
      <c r="E49" s="136">
        <f>'実質公債費比率（分子）の構造'!L$45</f>
        <v>4310</v>
      </c>
      <c r="F49" s="136"/>
      <c r="G49" s="136"/>
      <c r="H49" s="136">
        <f>'実質公債費比率（分子）の構造'!M$45</f>
        <v>4335</v>
      </c>
      <c r="I49" s="136"/>
      <c r="J49" s="136"/>
      <c r="K49" s="136">
        <f>'実質公債費比率（分子）の構造'!N$45</f>
        <v>4132</v>
      </c>
      <c r="L49" s="136"/>
      <c r="M49" s="136"/>
      <c r="N49" s="136">
        <f>'実質公債費比率（分子）の構造'!O$45</f>
        <v>4149</v>
      </c>
      <c r="O49" s="136"/>
      <c r="P49" s="136"/>
    </row>
    <row r="50" spans="1:16">
      <c r="A50" s="136" t="s">
        <v>59</v>
      </c>
      <c r="B50" s="136" t="e">
        <f>NA()</f>
        <v>#N/A</v>
      </c>
      <c r="C50" s="136">
        <f>IF(ISNUMBER('実質公債費比率（分子）の構造'!K$53),'実質公債費比率（分子）の構造'!K$53,NA())</f>
        <v>1818</v>
      </c>
      <c r="D50" s="136" t="e">
        <f>NA()</f>
        <v>#N/A</v>
      </c>
      <c r="E50" s="136" t="e">
        <f>NA()</f>
        <v>#N/A</v>
      </c>
      <c r="F50" s="136">
        <f>IF(ISNUMBER('実質公債費比率（分子）の構造'!L$53),'実質公債費比率（分子）の構造'!L$53,NA())</f>
        <v>1630</v>
      </c>
      <c r="G50" s="136" t="e">
        <f>NA()</f>
        <v>#N/A</v>
      </c>
      <c r="H50" s="136" t="e">
        <f>NA()</f>
        <v>#N/A</v>
      </c>
      <c r="I50" s="136">
        <f>IF(ISNUMBER('実質公債費比率（分子）の構造'!M$53),'実質公債費比率（分子）の構造'!M$53,NA())</f>
        <v>1626</v>
      </c>
      <c r="J50" s="136" t="e">
        <f>NA()</f>
        <v>#N/A</v>
      </c>
      <c r="K50" s="136" t="e">
        <f>NA()</f>
        <v>#N/A</v>
      </c>
      <c r="L50" s="136">
        <f>IF(ISNUMBER('実質公債費比率（分子）の構造'!N$53),'実質公債費比率（分子）の構造'!N$53,NA())</f>
        <v>1293</v>
      </c>
      <c r="M50" s="136" t="e">
        <f>NA()</f>
        <v>#N/A</v>
      </c>
      <c r="N50" s="136" t="e">
        <f>NA()</f>
        <v>#N/A</v>
      </c>
      <c r="O50" s="136">
        <f>IF(ISNUMBER('実質公債費比率（分子）の構造'!O$53),'実質公債費比率（分子）の構造'!O$53,NA())</f>
        <v>1366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30959</v>
      </c>
      <c r="E56" s="135"/>
      <c r="F56" s="135"/>
      <c r="G56" s="135">
        <f>'将来負担比率（分子）の構造'!J$51</f>
        <v>30639</v>
      </c>
      <c r="H56" s="135"/>
      <c r="I56" s="135"/>
      <c r="J56" s="135">
        <f>'将来負担比率（分子）の構造'!K$51</f>
        <v>30572</v>
      </c>
      <c r="K56" s="135"/>
      <c r="L56" s="135"/>
      <c r="M56" s="135">
        <f>'将来負担比率（分子）の構造'!L$51</f>
        <v>30238</v>
      </c>
      <c r="N56" s="135"/>
      <c r="O56" s="135"/>
      <c r="P56" s="135">
        <f>'将来負担比率（分子）の構造'!M$51</f>
        <v>30373</v>
      </c>
    </row>
    <row r="57" spans="1:16">
      <c r="A57" s="135" t="s">
        <v>35</v>
      </c>
      <c r="B57" s="135"/>
      <c r="C57" s="135"/>
      <c r="D57" s="135">
        <f>'将来負担比率（分子）の構造'!I$50</f>
        <v>9747</v>
      </c>
      <c r="E57" s="135"/>
      <c r="F57" s="135"/>
      <c r="G57" s="135">
        <f>'将来負担比率（分子）の構造'!J$50</f>
        <v>8603</v>
      </c>
      <c r="H57" s="135"/>
      <c r="I57" s="135"/>
      <c r="J57" s="135">
        <f>'将来負担比率（分子）の構造'!K$50</f>
        <v>9426</v>
      </c>
      <c r="K57" s="135"/>
      <c r="L57" s="135"/>
      <c r="M57" s="135">
        <f>'将来負担比率（分子）の構造'!L$50</f>
        <v>9537</v>
      </c>
      <c r="N57" s="135"/>
      <c r="O57" s="135"/>
      <c r="P57" s="135">
        <f>'将来負担比率（分子）の構造'!M$50</f>
        <v>8844</v>
      </c>
    </row>
    <row r="58" spans="1:16">
      <c r="A58" s="135" t="s">
        <v>34</v>
      </c>
      <c r="B58" s="135"/>
      <c r="C58" s="135"/>
      <c r="D58" s="135">
        <f>'将来負担比率（分子）の構造'!I$49</f>
        <v>2745</v>
      </c>
      <c r="E58" s="135"/>
      <c r="F58" s="135"/>
      <c r="G58" s="135">
        <f>'将来負担比率（分子）の構造'!J$49</f>
        <v>3259</v>
      </c>
      <c r="H58" s="135"/>
      <c r="I58" s="135"/>
      <c r="J58" s="135">
        <f>'将来負担比率（分子）の構造'!K$49</f>
        <v>3299</v>
      </c>
      <c r="K58" s="135"/>
      <c r="L58" s="135"/>
      <c r="M58" s="135">
        <f>'将来負担比率（分子）の構造'!L$49</f>
        <v>3726</v>
      </c>
      <c r="N58" s="135"/>
      <c r="O58" s="135"/>
      <c r="P58" s="135">
        <f>'将来負担比率（分子）の構造'!M$49</f>
        <v>4193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177</v>
      </c>
      <c r="C61" s="135"/>
      <c r="D61" s="135"/>
      <c r="E61" s="135">
        <f>'将来負担比率（分子）の構造'!J$46</f>
        <v>154</v>
      </c>
      <c r="F61" s="135"/>
      <c r="G61" s="135"/>
      <c r="H61" s="135">
        <f>'将来負担比率（分子）の構造'!K$46</f>
        <v>131</v>
      </c>
      <c r="I61" s="135"/>
      <c r="J61" s="135"/>
      <c r="K61" s="135">
        <f>'将来負担比率（分子）の構造'!L$46</f>
        <v>109</v>
      </c>
      <c r="L61" s="135"/>
      <c r="M61" s="135"/>
      <c r="N61" s="135">
        <f>'将来負担比率（分子）の構造'!M$46</f>
        <v>86</v>
      </c>
      <c r="O61" s="135"/>
      <c r="P61" s="135"/>
    </row>
    <row r="62" spans="1:16">
      <c r="A62" s="135" t="s">
        <v>29</v>
      </c>
      <c r="B62" s="135">
        <f>'将来負担比率（分子）の構造'!I$45</f>
        <v>4148</v>
      </c>
      <c r="C62" s="135"/>
      <c r="D62" s="135"/>
      <c r="E62" s="135">
        <f>'将来負担比率（分子）の構造'!J$45</f>
        <v>3937</v>
      </c>
      <c r="F62" s="135"/>
      <c r="G62" s="135"/>
      <c r="H62" s="135">
        <f>'将来負担比率（分子）の構造'!K$45</f>
        <v>3734</v>
      </c>
      <c r="I62" s="135"/>
      <c r="J62" s="135"/>
      <c r="K62" s="135">
        <f>'将来負担比率（分子）の構造'!L$45</f>
        <v>3561</v>
      </c>
      <c r="L62" s="135"/>
      <c r="M62" s="135"/>
      <c r="N62" s="135">
        <f>'将来負担比率（分子）の構造'!M$45</f>
        <v>3401</v>
      </c>
      <c r="O62" s="135"/>
      <c r="P62" s="135"/>
    </row>
    <row r="63" spans="1:16">
      <c r="A63" s="135" t="s">
        <v>28</v>
      </c>
      <c r="B63" s="135">
        <f>'将来負担比率（分子）の構造'!I$44</f>
        <v>291</v>
      </c>
      <c r="C63" s="135"/>
      <c r="D63" s="135"/>
      <c r="E63" s="135">
        <f>'将来負担比率（分子）の構造'!J$44</f>
        <v>1034</v>
      </c>
      <c r="F63" s="135"/>
      <c r="G63" s="135"/>
      <c r="H63" s="135">
        <f>'将来負担比率（分子）の構造'!K$44</f>
        <v>1018</v>
      </c>
      <c r="I63" s="135"/>
      <c r="J63" s="135"/>
      <c r="K63" s="135">
        <f>'将来負担比率（分子）の構造'!L$44</f>
        <v>1042</v>
      </c>
      <c r="L63" s="135"/>
      <c r="M63" s="135"/>
      <c r="N63" s="135">
        <f>'将来負担比率（分子）の構造'!M$44</f>
        <v>1061</v>
      </c>
      <c r="O63" s="135"/>
      <c r="P63" s="135"/>
    </row>
    <row r="64" spans="1:16">
      <c r="A64" s="135" t="s">
        <v>27</v>
      </c>
      <c r="B64" s="135">
        <f>'将来負担比率（分子）の構造'!I$43</f>
        <v>12679</v>
      </c>
      <c r="C64" s="135"/>
      <c r="D64" s="135"/>
      <c r="E64" s="135">
        <f>'将来負担比率（分子）の構造'!J$43</f>
        <v>12082</v>
      </c>
      <c r="F64" s="135"/>
      <c r="G64" s="135"/>
      <c r="H64" s="135">
        <f>'将来負担比率（分子）の構造'!K$43</f>
        <v>12293</v>
      </c>
      <c r="I64" s="135"/>
      <c r="J64" s="135"/>
      <c r="K64" s="135">
        <f>'将来負担比率（分子）の構造'!L$43</f>
        <v>12463</v>
      </c>
      <c r="L64" s="135"/>
      <c r="M64" s="135"/>
      <c r="N64" s="135">
        <f>'将来負担比率（分子）の構造'!M$43</f>
        <v>12591</v>
      </c>
      <c r="O64" s="135"/>
      <c r="P64" s="135"/>
    </row>
    <row r="65" spans="1:16">
      <c r="A65" s="135" t="s">
        <v>26</v>
      </c>
      <c r="B65" s="135">
        <f>'将来負担比率（分子）の構造'!I$42</f>
        <v>2419</v>
      </c>
      <c r="C65" s="135"/>
      <c r="D65" s="135"/>
      <c r="E65" s="135">
        <f>'将来負担比率（分子）の構造'!J$42</f>
        <v>502</v>
      </c>
      <c r="F65" s="135"/>
      <c r="G65" s="135"/>
      <c r="H65" s="135">
        <f>'将来負担比率（分子）の構造'!K$42</f>
        <v>357</v>
      </c>
      <c r="I65" s="135"/>
      <c r="J65" s="135"/>
      <c r="K65" s="135">
        <f>'将来負担比率（分子）の構造'!L$42</f>
        <v>147</v>
      </c>
      <c r="L65" s="135"/>
      <c r="M65" s="135"/>
      <c r="N65" s="135">
        <f>'将来負担比率（分子）の構造'!M$42</f>
        <v>124</v>
      </c>
      <c r="O65" s="135"/>
      <c r="P65" s="135"/>
    </row>
    <row r="66" spans="1:16">
      <c r="A66" s="135" t="s">
        <v>25</v>
      </c>
      <c r="B66" s="135">
        <f>'将来負担比率（分子）の構造'!I$41</f>
        <v>42517</v>
      </c>
      <c r="C66" s="135"/>
      <c r="D66" s="135"/>
      <c r="E66" s="135">
        <f>'将来負担比率（分子）の構造'!J$41</f>
        <v>41670</v>
      </c>
      <c r="F66" s="135"/>
      <c r="G66" s="135"/>
      <c r="H66" s="135">
        <f>'将来負担比率（分子）の構造'!K$41</f>
        <v>40268</v>
      </c>
      <c r="I66" s="135"/>
      <c r="J66" s="135"/>
      <c r="K66" s="135">
        <f>'将来負担比率（分子）の構造'!L$41</f>
        <v>38931</v>
      </c>
      <c r="L66" s="135"/>
      <c r="M66" s="135"/>
      <c r="N66" s="135">
        <f>'将来負担比率（分子）の構造'!M$41</f>
        <v>38247</v>
      </c>
      <c r="O66" s="135"/>
      <c r="P66" s="135"/>
    </row>
    <row r="67" spans="1:16">
      <c r="A67" s="135" t="s">
        <v>63</v>
      </c>
      <c r="B67" s="135" t="e">
        <f>NA()</f>
        <v>#N/A</v>
      </c>
      <c r="C67" s="135">
        <f>IF(ISNUMBER('将来負担比率（分子）の構造'!I$52), IF('将来負担比率（分子）の構造'!I$52 &lt; 0, 0, '将来負担比率（分子）の構造'!I$52), NA())</f>
        <v>18779</v>
      </c>
      <c r="D67" s="135" t="e">
        <f>NA()</f>
        <v>#N/A</v>
      </c>
      <c r="E67" s="135" t="e">
        <f>NA()</f>
        <v>#N/A</v>
      </c>
      <c r="F67" s="135">
        <f>IF(ISNUMBER('将来負担比率（分子）の構造'!J$52), IF('将来負担比率（分子）の構造'!J$52 &lt; 0, 0, '将来負担比率（分子）の構造'!J$52), NA())</f>
        <v>16879</v>
      </c>
      <c r="G67" s="135" t="e">
        <f>NA()</f>
        <v>#N/A</v>
      </c>
      <c r="H67" s="135" t="e">
        <f>NA()</f>
        <v>#N/A</v>
      </c>
      <c r="I67" s="135">
        <f>IF(ISNUMBER('将来負担比率（分子）の構造'!K$52), IF('将来負担比率（分子）の構造'!K$52 &lt; 0, 0, '将来負担比率（分子）の構造'!K$52), NA())</f>
        <v>14504</v>
      </c>
      <c r="J67" s="135" t="e">
        <f>NA()</f>
        <v>#N/A</v>
      </c>
      <c r="K67" s="135" t="e">
        <f>NA()</f>
        <v>#N/A</v>
      </c>
      <c r="L67" s="135">
        <f>IF(ISNUMBER('将来負担比率（分子）の構造'!L$52), IF('将来負担比率（分子）の構造'!L$52 &lt; 0, 0, '将来負担比率（分子）の構造'!L$52), NA())</f>
        <v>12752</v>
      </c>
      <c r="M67" s="135" t="e">
        <f>NA()</f>
        <v>#N/A</v>
      </c>
      <c r="N67" s="135" t="e">
        <f>NA()</f>
        <v>#N/A</v>
      </c>
      <c r="O67" s="135">
        <f>IF(ISNUMBER('将来負担比率（分子）の構造'!M$52), IF('将来負担比率（分子）の構造'!M$52 &lt; 0, 0, '将来負担比率（分子）の構造'!M$52), NA())</f>
        <v>12100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A3" sqref="A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5916699</v>
      </c>
      <c r="S5" s="581"/>
      <c r="T5" s="581"/>
      <c r="U5" s="581"/>
      <c r="V5" s="581"/>
      <c r="W5" s="581"/>
      <c r="X5" s="581"/>
      <c r="Y5" s="582"/>
      <c r="Z5" s="583">
        <v>23.2</v>
      </c>
      <c r="AA5" s="583"/>
      <c r="AB5" s="583"/>
      <c r="AC5" s="583"/>
      <c r="AD5" s="584">
        <v>5608977</v>
      </c>
      <c r="AE5" s="584"/>
      <c r="AF5" s="584"/>
      <c r="AG5" s="584"/>
      <c r="AH5" s="584"/>
      <c r="AI5" s="584"/>
      <c r="AJ5" s="584"/>
      <c r="AK5" s="584"/>
      <c r="AL5" s="585">
        <v>43.2</v>
      </c>
      <c r="AM5" s="586"/>
      <c r="AN5" s="586"/>
      <c r="AO5" s="587"/>
      <c r="AP5" s="577" t="s">
        <v>208</v>
      </c>
      <c r="AQ5" s="578"/>
      <c r="AR5" s="578"/>
      <c r="AS5" s="578"/>
      <c r="AT5" s="578"/>
      <c r="AU5" s="578"/>
      <c r="AV5" s="578"/>
      <c r="AW5" s="578"/>
      <c r="AX5" s="578"/>
      <c r="AY5" s="578"/>
      <c r="AZ5" s="578"/>
      <c r="BA5" s="578"/>
      <c r="BB5" s="578"/>
      <c r="BC5" s="578"/>
      <c r="BD5" s="578"/>
      <c r="BE5" s="578"/>
      <c r="BF5" s="579"/>
      <c r="BG5" s="591">
        <v>5560703</v>
      </c>
      <c r="BH5" s="592"/>
      <c r="BI5" s="592"/>
      <c r="BJ5" s="592"/>
      <c r="BK5" s="592"/>
      <c r="BL5" s="592"/>
      <c r="BM5" s="592"/>
      <c r="BN5" s="593"/>
      <c r="BO5" s="594">
        <v>94</v>
      </c>
      <c r="BP5" s="594"/>
      <c r="BQ5" s="594"/>
      <c r="BR5" s="594"/>
      <c r="BS5" s="595">
        <v>74749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180968</v>
      </c>
      <c r="S6" s="592"/>
      <c r="T6" s="592"/>
      <c r="U6" s="592"/>
      <c r="V6" s="592"/>
      <c r="W6" s="592"/>
      <c r="X6" s="592"/>
      <c r="Y6" s="593"/>
      <c r="Z6" s="594">
        <v>0.7</v>
      </c>
      <c r="AA6" s="594"/>
      <c r="AB6" s="594"/>
      <c r="AC6" s="594"/>
      <c r="AD6" s="595">
        <v>180968</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5560703</v>
      </c>
      <c r="BH6" s="592"/>
      <c r="BI6" s="592"/>
      <c r="BJ6" s="592"/>
      <c r="BK6" s="592"/>
      <c r="BL6" s="592"/>
      <c r="BM6" s="592"/>
      <c r="BN6" s="593"/>
      <c r="BO6" s="594">
        <v>94</v>
      </c>
      <c r="BP6" s="594"/>
      <c r="BQ6" s="594"/>
      <c r="BR6" s="594"/>
      <c r="BS6" s="595">
        <v>74749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201282</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201255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14935</v>
      </c>
      <c r="S7" s="592"/>
      <c r="T7" s="592"/>
      <c r="U7" s="592"/>
      <c r="V7" s="592"/>
      <c r="W7" s="592"/>
      <c r="X7" s="592"/>
      <c r="Y7" s="593"/>
      <c r="Z7" s="594">
        <v>0.1</v>
      </c>
      <c r="AA7" s="594"/>
      <c r="AB7" s="594"/>
      <c r="AC7" s="594"/>
      <c r="AD7" s="595">
        <v>14935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2331308</v>
      </c>
      <c r="BH7" s="592"/>
      <c r="BI7" s="592"/>
      <c r="BJ7" s="592"/>
      <c r="BK7" s="592"/>
      <c r="BL7" s="592"/>
      <c r="BM7" s="592"/>
      <c r="BN7" s="593"/>
      <c r="BO7" s="594">
        <v>39.4</v>
      </c>
      <c r="BP7" s="594"/>
      <c r="BQ7" s="594"/>
      <c r="BR7" s="594"/>
      <c r="BS7" s="595">
        <v>74749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2742769</v>
      </c>
      <c r="CS7" s="592"/>
      <c r="CT7" s="592"/>
      <c r="CU7" s="592"/>
      <c r="CV7" s="592"/>
      <c r="CW7" s="592"/>
      <c r="CX7" s="592"/>
      <c r="CY7" s="593"/>
      <c r="CZ7" s="594">
        <v>11.2</v>
      </c>
      <c r="DA7" s="594"/>
      <c r="DB7" s="594"/>
      <c r="DC7" s="594"/>
      <c r="DD7" s="600">
        <v>276180</v>
      </c>
      <c r="DE7" s="592"/>
      <c r="DF7" s="592"/>
      <c r="DG7" s="592"/>
      <c r="DH7" s="592"/>
      <c r="DI7" s="592"/>
      <c r="DJ7" s="592"/>
      <c r="DK7" s="592"/>
      <c r="DL7" s="592"/>
      <c r="DM7" s="592"/>
      <c r="DN7" s="592"/>
      <c r="DO7" s="592"/>
      <c r="DP7" s="593"/>
      <c r="DQ7" s="600">
        <v>2367678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28913</v>
      </c>
      <c r="S8" s="592"/>
      <c r="T8" s="592"/>
      <c r="U8" s="592"/>
      <c r="V8" s="592"/>
      <c r="W8" s="592"/>
      <c r="X8" s="592"/>
      <c r="Y8" s="593"/>
      <c r="Z8" s="594">
        <v>0.1</v>
      </c>
      <c r="AA8" s="594"/>
      <c r="AB8" s="594"/>
      <c r="AC8" s="594"/>
      <c r="AD8" s="595">
        <v>28913</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63361</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6523941</v>
      </c>
      <c r="CS8" s="592"/>
      <c r="CT8" s="592"/>
      <c r="CU8" s="592"/>
      <c r="CV8" s="592"/>
      <c r="CW8" s="592"/>
      <c r="CX8" s="592"/>
      <c r="CY8" s="593"/>
      <c r="CZ8" s="594">
        <v>26.6</v>
      </c>
      <c r="DA8" s="594"/>
      <c r="DB8" s="594"/>
      <c r="DC8" s="594"/>
      <c r="DD8" s="600">
        <v>2859</v>
      </c>
      <c r="DE8" s="592"/>
      <c r="DF8" s="592"/>
      <c r="DG8" s="592"/>
      <c r="DH8" s="592"/>
      <c r="DI8" s="592"/>
      <c r="DJ8" s="592"/>
      <c r="DK8" s="592"/>
      <c r="DL8" s="592"/>
      <c r="DM8" s="592"/>
      <c r="DN8" s="592"/>
      <c r="DO8" s="592"/>
      <c r="DP8" s="593"/>
      <c r="DQ8" s="600">
        <v>3505774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46068</v>
      </c>
      <c r="S9" s="592"/>
      <c r="T9" s="592"/>
      <c r="U9" s="592"/>
      <c r="V9" s="592"/>
      <c r="W9" s="592"/>
      <c r="X9" s="592"/>
      <c r="Y9" s="593"/>
      <c r="Z9" s="594">
        <v>0.2</v>
      </c>
      <c r="AA9" s="594"/>
      <c r="AB9" s="594"/>
      <c r="AC9" s="594"/>
      <c r="AD9" s="595">
        <v>46068</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1799518</v>
      </c>
      <c r="BH9" s="592"/>
      <c r="BI9" s="592"/>
      <c r="BJ9" s="592"/>
      <c r="BK9" s="592"/>
      <c r="BL9" s="592"/>
      <c r="BM9" s="592"/>
      <c r="BN9" s="593"/>
      <c r="BO9" s="594">
        <v>30.4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1895844</v>
      </c>
      <c r="CS9" s="592"/>
      <c r="CT9" s="592"/>
      <c r="CU9" s="592"/>
      <c r="CV9" s="592"/>
      <c r="CW9" s="592"/>
      <c r="CX9" s="592"/>
      <c r="CY9" s="593"/>
      <c r="CZ9" s="594">
        <v>7.7</v>
      </c>
      <c r="DA9" s="594"/>
      <c r="DB9" s="594"/>
      <c r="DC9" s="594"/>
      <c r="DD9" s="600">
        <v>128578</v>
      </c>
      <c r="DE9" s="592"/>
      <c r="DF9" s="592"/>
      <c r="DG9" s="592"/>
      <c r="DH9" s="592"/>
      <c r="DI9" s="592"/>
      <c r="DJ9" s="592"/>
      <c r="DK9" s="592"/>
      <c r="DL9" s="592"/>
      <c r="DM9" s="592"/>
      <c r="DN9" s="592"/>
      <c r="DO9" s="592"/>
      <c r="DP9" s="593"/>
      <c r="DQ9" s="600">
        <v>1339183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448051</v>
      </c>
      <c r="S10" s="592"/>
      <c r="T10" s="592"/>
      <c r="U10" s="592"/>
      <c r="V10" s="592"/>
      <c r="W10" s="592"/>
      <c r="X10" s="592"/>
      <c r="Y10" s="593"/>
      <c r="Z10" s="594">
        <v>1.8</v>
      </c>
      <c r="AA10" s="594"/>
      <c r="AB10" s="594"/>
      <c r="AC10" s="594"/>
      <c r="AD10" s="595">
        <v>448051</v>
      </c>
      <c r="AE10" s="595"/>
      <c r="AF10" s="595"/>
      <c r="AG10" s="595"/>
      <c r="AH10" s="595"/>
      <c r="AI10" s="595"/>
      <c r="AJ10" s="595"/>
      <c r="AK10" s="595"/>
      <c r="AL10" s="596">
        <v>3.5</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158718</v>
      </c>
      <c r="BH10" s="592"/>
      <c r="BI10" s="592"/>
      <c r="BJ10" s="592"/>
      <c r="BK10" s="592"/>
      <c r="BL10" s="592"/>
      <c r="BM10" s="592"/>
      <c r="BN10" s="593"/>
      <c r="BO10" s="594">
        <v>2.7</v>
      </c>
      <c r="BP10" s="594"/>
      <c r="BQ10" s="594"/>
      <c r="BR10" s="594"/>
      <c r="BS10" s="600">
        <v>26313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74989</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16851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32308</v>
      </c>
      <c r="S11" s="592"/>
      <c r="T11" s="592"/>
      <c r="U11" s="592"/>
      <c r="V11" s="592"/>
      <c r="W11" s="592"/>
      <c r="X11" s="592"/>
      <c r="Y11" s="593"/>
      <c r="Z11" s="594">
        <v>0.1</v>
      </c>
      <c r="AA11" s="594"/>
      <c r="AB11" s="594"/>
      <c r="AC11" s="594"/>
      <c r="AD11" s="595">
        <v>32308</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309711</v>
      </c>
      <c r="BH11" s="592"/>
      <c r="BI11" s="592"/>
      <c r="BJ11" s="592"/>
      <c r="BK11" s="592"/>
      <c r="BL11" s="592"/>
      <c r="BM11" s="592"/>
      <c r="BN11" s="593"/>
      <c r="BO11" s="594">
        <v>5.2</v>
      </c>
      <c r="BP11" s="594"/>
      <c r="BQ11" s="594"/>
      <c r="BR11" s="594"/>
      <c r="BS11" s="600">
        <v>48436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1436354</v>
      </c>
      <c r="CS11" s="592"/>
      <c r="CT11" s="592"/>
      <c r="CU11" s="592"/>
      <c r="CV11" s="592"/>
      <c r="CW11" s="592"/>
      <c r="CX11" s="592"/>
      <c r="CY11" s="593"/>
      <c r="CZ11" s="594">
        <v>5.8</v>
      </c>
      <c r="DA11" s="594"/>
      <c r="DB11" s="594"/>
      <c r="DC11" s="594"/>
      <c r="DD11" s="600">
        <v>406958</v>
      </c>
      <c r="DE11" s="592"/>
      <c r="DF11" s="592"/>
      <c r="DG11" s="592"/>
      <c r="DH11" s="592"/>
      <c r="DI11" s="592"/>
      <c r="DJ11" s="592"/>
      <c r="DK11" s="592"/>
      <c r="DL11" s="592"/>
      <c r="DM11" s="592"/>
      <c r="DN11" s="592"/>
      <c r="DO11" s="592"/>
      <c r="DP11" s="593"/>
      <c r="DQ11" s="600">
        <v>579144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2784413</v>
      </c>
      <c r="BH12" s="592"/>
      <c r="BI12" s="592"/>
      <c r="BJ12" s="592"/>
      <c r="BK12" s="592"/>
      <c r="BL12" s="592"/>
      <c r="BM12" s="592"/>
      <c r="BN12" s="593"/>
      <c r="BO12" s="594">
        <v>47.1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433503</v>
      </c>
      <c r="CS12" s="592"/>
      <c r="CT12" s="592"/>
      <c r="CU12" s="592"/>
      <c r="CV12" s="592"/>
      <c r="CW12" s="592"/>
      <c r="CX12" s="592"/>
      <c r="CY12" s="593"/>
      <c r="CZ12" s="594">
        <v>1.8</v>
      </c>
      <c r="DA12" s="594"/>
      <c r="DB12" s="594"/>
      <c r="DC12" s="594"/>
      <c r="DD12" s="600">
        <v>130668</v>
      </c>
      <c r="DE12" s="592"/>
      <c r="DF12" s="592"/>
      <c r="DG12" s="592"/>
      <c r="DH12" s="592"/>
      <c r="DI12" s="592"/>
      <c r="DJ12" s="592"/>
      <c r="DK12" s="592"/>
      <c r="DL12" s="592"/>
      <c r="DM12" s="592"/>
      <c r="DN12" s="592"/>
      <c r="DO12" s="592"/>
      <c r="DP12" s="593"/>
      <c r="DQ12" s="600">
        <v>234629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70055</v>
      </c>
      <c r="S13" s="592"/>
      <c r="T13" s="592"/>
      <c r="U13" s="592"/>
      <c r="V13" s="592"/>
      <c r="W13" s="592"/>
      <c r="X13" s="592"/>
      <c r="Y13" s="593"/>
      <c r="Z13" s="594">
        <v>0.3</v>
      </c>
      <c r="AA13" s="594"/>
      <c r="AB13" s="594"/>
      <c r="AC13" s="594"/>
      <c r="AD13" s="595">
        <v>70055</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2760425</v>
      </c>
      <c r="BH13" s="592"/>
      <c r="BI13" s="592"/>
      <c r="BJ13" s="592"/>
      <c r="BK13" s="592"/>
      <c r="BL13" s="592"/>
      <c r="BM13" s="592"/>
      <c r="BN13" s="593"/>
      <c r="BO13" s="594">
        <v>46.7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2103210</v>
      </c>
      <c r="CS13" s="592"/>
      <c r="CT13" s="592"/>
      <c r="CU13" s="592"/>
      <c r="CV13" s="592"/>
      <c r="CW13" s="592"/>
      <c r="CX13" s="592"/>
      <c r="CY13" s="593"/>
      <c r="CZ13" s="594">
        <v>8.6</v>
      </c>
      <c r="DA13" s="594"/>
      <c r="DB13" s="594"/>
      <c r="DC13" s="594"/>
      <c r="DD13" s="600">
        <v>921141</v>
      </c>
      <c r="DE13" s="592"/>
      <c r="DF13" s="592"/>
      <c r="DG13" s="592"/>
      <c r="DH13" s="592"/>
      <c r="DI13" s="592"/>
      <c r="DJ13" s="592"/>
      <c r="DK13" s="592"/>
      <c r="DL13" s="592"/>
      <c r="DM13" s="592"/>
      <c r="DN13" s="592"/>
      <c r="DO13" s="592"/>
      <c r="DP13" s="593"/>
      <c r="DQ13" s="600">
        <v>1266324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127459</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772751</v>
      </c>
      <c r="CS14" s="592"/>
      <c r="CT14" s="592"/>
      <c r="CU14" s="592"/>
      <c r="CV14" s="592"/>
      <c r="CW14" s="592"/>
      <c r="CX14" s="592"/>
      <c r="CY14" s="593"/>
      <c r="CZ14" s="594">
        <v>3.1</v>
      </c>
      <c r="DA14" s="594"/>
      <c r="DB14" s="594"/>
      <c r="DC14" s="594"/>
      <c r="DD14" s="600">
        <v>98378</v>
      </c>
      <c r="DE14" s="592"/>
      <c r="DF14" s="592"/>
      <c r="DG14" s="592"/>
      <c r="DH14" s="592"/>
      <c r="DI14" s="592"/>
      <c r="DJ14" s="592"/>
      <c r="DK14" s="592"/>
      <c r="DL14" s="592"/>
      <c r="DM14" s="592"/>
      <c r="DN14" s="592"/>
      <c r="DO14" s="592"/>
      <c r="DP14" s="593"/>
      <c r="DQ14" s="600">
        <v>666116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14139</v>
      </c>
      <c r="S15" s="592"/>
      <c r="T15" s="592"/>
      <c r="U15" s="592"/>
      <c r="V15" s="592"/>
      <c r="W15" s="592"/>
      <c r="X15" s="592"/>
      <c r="Y15" s="593"/>
      <c r="Z15" s="594">
        <v>0.1</v>
      </c>
      <c r="AA15" s="594"/>
      <c r="AB15" s="594"/>
      <c r="AC15" s="594"/>
      <c r="AD15" s="595">
        <v>14139</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317523</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3192901</v>
      </c>
      <c r="CS15" s="592"/>
      <c r="CT15" s="592"/>
      <c r="CU15" s="592"/>
      <c r="CV15" s="592"/>
      <c r="CW15" s="592"/>
      <c r="CX15" s="592"/>
      <c r="CY15" s="593"/>
      <c r="CZ15" s="594">
        <v>13</v>
      </c>
      <c r="DA15" s="594"/>
      <c r="DB15" s="594"/>
      <c r="DC15" s="594"/>
      <c r="DD15" s="600">
        <v>1728956</v>
      </c>
      <c r="DE15" s="592"/>
      <c r="DF15" s="592"/>
      <c r="DG15" s="592"/>
      <c r="DH15" s="592"/>
      <c r="DI15" s="592"/>
      <c r="DJ15" s="592"/>
      <c r="DK15" s="592"/>
      <c r="DL15" s="592"/>
      <c r="DM15" s="592"/>
      <c r="DN15" s="592"/>
      <c r="DO15" s="592"/>
      <c r="DP15" s="593"/>
      <c r="DQ15" s="600">
        <v>1505542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7349104</v>
      </c>
      <c r="S16" s="592"/>
      <c r="T16" s="592"/>
      <c r="U16" s="592"/>
      <c r="V16" s="592"/>
      <c r="W16" s="592"/>
      <c r="X16" s="592"/>
      <c r="Y16" s="593"/>
      <c r="Z16" s="594">
        <v>28.8</v>
      </c>
      <c r="AA16" s="594"/>
      <c r="AB16" s="594"/>
      <c r="AC16" s="594"/>
      <c r="AD16" s="595">
        <v>6340484</v>
      </c>
      <c r="AE16" s="595"/>
      <c r="AF16" s="595"/>
      <c r="AG16" s="595"/>
      <c r="AH16" s="595"/>
      <c r="AI16" s="595"/>
      <c r="AJ16" s="595"/>
      <c r="AK16" s="595"/>
      <c r="AL16" s="596">
        <v>48.9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909468</v>
      </c>
      <c r="CS16" s="592"/>
      <c r="CT16" s="592"/>
      <c r="CU16" s="592"/>
      <c r="CV16" s="592"/>
      <c r="CW16" s="592"/>
      <c r="CX16" s="592"/>
      <c r="CY16" s="593"/>
      <c r="CZ16" s="594">
        <v>3.7</v>
      </c>
      <c r="DA16" s="594"/>
      <c r="DB16" s="594"/>
      <c r="DC16" s="594"/>
      <c r="DD16" s="600" t="s">
        <v>112</v>
      </c>
      <c r="DE16" s="592"/>
      <c r="DF16" s="592"/>
      <c r="DG16" s="592"/>
      <c r="DH16" s="592"/>
      <c r="DI16" s="592"/>
      <c r="DJ16" s="592"/>
      <c r="DK16" s="592"/>
      <c r="DL16" s="592"/>
      <c r="DM16" s="592"/>
      <c r="DN16" s="592"/>
      <c r="DO16" s="592"/>
      <c r="DP16" s="593"/>
      <c r="DQ16" s="600">
        <v>65153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6340484</v>
      </c>
      <c r="S17" s="592"/>
      <c r="T17" s="592"/>
      <c r="U17" s="592"/>
      <c r="V17" s="592"/>
      <c r="W17" s="592"/>
      <c r="X17" s="592"/>
      <c r="Y17" s="593"/>
      <c r="Z17" s="594">
        <v>24.9</v>
      </c>
      <c r="AA17" s="594"/>
      <c r="AB17" s="594"/>
      <c r="AC17" s="594"/>
      <c r="AD17" s="595">
        <v>6340484</v>
      </c>
      <c r="AE17" s="595"/>
      <c r="AF17" s="595"/>
      <c r="AG17" s="595"/>
      <c r="AH17" s="595"/>
      <c r="AI17" s="595"/>
      <c r="AJ17" s="595"/>
      <c r="AK17" s="595"/>
      <c r="AL17" s="596">
        <v>48.9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4272433</v>
      </c>
      <c r="CS17" s="592"/>
      <c r="CT17" s="592"/>
      <c r="CU17" s="592"/>
      <c r="CV17" s="592"/>
      <c r="CW17" s="592"/>
      <c r="CX17" s="592"/>
      <c r="CY17" s="593"/>
      <c r="CZ17" s="594">
        <v>17.399999999999999</v>
      </c>
      <c r="DA17" s="594"/>
      <c r="DB17" s="594"/>
      <c r="DC17" s="594"/>
      <c r="DD17" s="600" t="s">
        <v>112</v>
      </c>
      <c r="DE17" s="592"/>
      <c r="DF17" s="592"/>
      <c r="DG17" s="592"/>
      <c r="DH17" s="592"/>
      <c r="DI17" s="592"/>
      <c r="DJ17" s="592"/>
      <c r="DK17" s="592"/>
      <c r="DL17" s="592"/>
      <c r="DM17" s="592"/>
      <c r="DN17" s="592"/>
      <c r="DO17" s="592"/>
      <c r="DP17" s="593"/>
      <c r="DQ17" s="600">
        <v>3906375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1008612</v>
      </c>
      <c r="S18" s="592"/>
      <c r="T18" s="592"/>
      <c r="U18" s="592"/>
      <c r="V18" s="592"/>
      <c r="W18" s="592"/>
      <c r="X18" s="592"/>
      <c r="Y18" s="593"/>
      <c r="Z18" s="594">
        <v>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355996</v>
      </c>
      <c r="BH19" s="592"/>
      <c r="BI19" s="592"/>
      <c r="BJ19" s="592"/>
      <c r="BK19" s="592"/>
      <c r="BL19" s="592"/>
      <c r="BM19" s="592"/>
      <c r="BN19" s="593"/>
      <c r="BO19" s="594">
        <v>6</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14101240</v>
      </c>
      <c r="S20" s="592"/>
      <c r="T20" s="592"/>
      <c r="U20" s="592"/>
      <c r="V20" s="592"/>
      <c r="W20" s="592"/>
      <c r="X20" s="592"/>
      <c r="Y20" s="593"/>
      <c r="Z20" s="594">
        <v>55.3</v>
      </c>
      <c r="AA20" s="594"/>
      <c r="AB20" s="594"/>
      <c r="AC20" s="594"/>
      <c r="AD20" s="595">
        <v>12784898</v>
      </c>
      <c r="AE20" s="595"/>
      <c r="AF20" s="595"/>
      <c r="AG20" s="595"/>
      <c r="AH20" s="595"/>
      <c r="AI20" s="595"/>
      <c r="AJ20" s="595"/>
      <c r="AK20" s="595"/>
      <c r="AL20" s="596">
        <v>98.5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355996</v>
      </c>
      <c r="BH20" s="592"/>
      <c r="BI20" s="592"/>
      <c r="BJ20" s="592"/>
      <c r="BK20" s="592"/>
      <c r="BL20" s="592"/>
      <c r="BM20" s="592"/>
      <c r="BN20" s="593"/>
      <c r="BO20" s="594">
        <v>6</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24559445</v>
      </c>
      <c r="CS20" s="592"/>
      <c r="CT20" s="592"/>
      <c r="CU20" s="592"/>
      <c r="CV20" s="592"/>
      <c r="CW20" s="592"/>
      <c r="CX20" s="592"/>
      <c r="CY20" s="593"/>
      <c r="CZ20" s="594">
        <v>100</v>
      </c>
      <c r="DA20" s="594"/>
      <c r="DB20" s="594"/>
      <c r="DC20" s="594"/>
      <c r="DD20" s="600">
        <v>3693718</v>
      </c>
      <c r="DE20" s="592"/>
      <c r="DF20" s="592"/>
      <c r="DG20" s="592"/>
      <c r="DH20" s="592"/>
      <c r="DI20" s="592"/>
      <c r="DJ20" s="592"/>
      <c r="DK20" s="592"/>
      <c r="DL20" s="592"/>
      <c r="DM20" s="592"/>
      <c r="DN20" s="592"/>
      <c r="DO20" s="592"/>
      <c r="DP20" s="593"/>
      <c r="DQ20" s="600">
        <v>15654024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8605</v>
      </c>
      <c r="S21" s="592"/>
      <c r="T21" s="592"/>
      <c r="U21" s="592"/>
      <c r="V21" s="592"/>
      <c r="W21" s="592"/>
      <c r="X21" s="592"/>
      <c r="Y21" s="593"/>
      <c r="Z21" s="594">
        <v>0</v>
      </c>
      <c r="AA21" s="594"/>
      <c r="AB21" s="594"/>
      <c r="AC21" s="594"/>
      <c r="AD21" s="595">
        <v>8605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48274</v>
      </c>
      <c r="BH21" s="592"/>
      <c r="BI21" s="592"/>
      <c r="BJ21" s="592"/>
      <c r="BK21" s="592"/>
      <c r="BL21" s="592"/>
      <c r="BM21" s="592"/>
      <c r="BN21" s="593"/>
      <c r="BO21" s="594">
        <v>0.8</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254293</v>
      </c>
      <c r="S22" s="592"/>
      <c r="T22" s="592"/>
      <c r="U22" s="592"/>
      <c r="V22" s="592"/>
      <c r="W22" s="592"/>
      <c r="X22" s="592"/>
      <c r="Y22" s="593"/>
      <c r="Z22" s="594">
        <v>1</v>
      </c>
      <c r="AA22" s="594"/>
      <c r="AB22" s="594"/>
      <c r="AC22" s="594"/>
      <c r="AD22" s="595">
        <v>9</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912110</v>
      </c>
      <c r="S23" s="592"/>
      <c r="T23" s="592"/>
      <c r="U23" s="592"/>
      <c r="V23" s="592"/>
      <c r="W23" s="592"/>
      <c r="X23" s="592"/>
      <c r="Y23" s="593"/>
      <c r="Z23" s="594">
        <v>3.6</v>
      </c>
      <c r="AA23" s="594"/>
      <c r="AB23" s="594"/>
      <c r="AC23" s="594"/>
      <c r="AD23" s="595">
        <v>93520</v>
      </c>
      <c r="AE23" s="595"/>
      <c r="AF23" s="595"/>
      <c r="AG23" s="595"/>
      <c r="AH23" s="595"/>
      <c r="AI23" s="595"/>
      <c r="AJ23" s="595"/>
      <c r="AK23" s="595"/>
      <c r="AL23" s="596">
        <v>0.7</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307722</v>
      </c>
      <c r="BH23" s="592"/>
      <c r="BI23" s="592"/>
      <c r="BJ23" s="592"/>
      <c r="BK23" s="592"/>
      <c r="BL23" s="592"/>
      <c r="BM23" s="592"/>
      <c r="BN23" s="593"/>
      <c r="BO23" s="594">
        <v>5.2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162323</v>
      </c>
      <c r="S24" s="592"/>
      <c r="T24" s="592"/>
      <c r="U24" s="592"/>
      <c r="V24" s="592"/>
      <c r="W24" s="592"/>
      <c r="X24" s="592"/>
      <c r="Y24" s="593"/>
      <c r="Z24" s="594">
        <v>0.6</v>
      </c>
      <c r="AA24" s="594"/>
      <c r="AB24" s="594"/>
      <c r="AC24" s="594"/>
      <c r="AD24" s="595">
        <v>428</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11378401</v>
      </c>
      <c r="CS24" s="581"/>
      <c r="CT24" s="581"/>
      <c r="CU24" s="581"/>
      <c r="CV24" s="581"/>
      <c r="CW24" s="581"/>
      <c r="CX24" s="581"/>
      <c r="CY24" s="582"/>
      <c r="CZ24" s="618">
        <v>46.3</v>
      </c>
      <c r="DA24" s="619"/>
      <c r="DB24" s="619"/>
      <c r="DC24" s="620"/>
      <c r="DD24" s="617">
        <v>8208725</v>
      </c>
      <c r="DE24" s="581"/>
      <c r="DF24" s="581"/>
      <c r="DG24" s="581"/>
      <c r="DH24" s="581"/>
      <c r="DI24" s="581"/>
      <c r="DJ24" s="581"/>
      <c r="DK24" s="582"/>
      <c r="DL24" s="617">
        <v>8086201</v>
      </c>
      <c r="DM24" s="581"/>
      <c r="DN24" s="581"/>
      <c r="DO24" s="581"/>
      <c r="DP24" s="581"/>
      <c r="DQ24" s="581"/>
      <c r="DR24" s="581"/>
      <c r="DS24" s="581"/>
      <c r="DT24" s="581"/>
      <c r="DU24" s="581"/>
      <c r="DV24" s="582"/>
      <c r="DW24" s="585">
        <v>57.9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2919193</v>
      </c>
      <c r="S25" s="592"/>
      <c r="T25" s="592"/>
      <c r="U25" s="592"/>
      <c r="V25" s="592"/>
      <c r="W25" s="592"/>
      <c r="X25" s="592"/>
      <c r="Y25" s="593"/>
      <c r="Z25" s="594">
        <v>11.4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3788154</v>
      </c>
      <c r="CS25" s="623"/>
      <c r="CT25" s="623"/>
      <c r="CU25" s="623"/>
      <c r="CV25" s="623"/>
      <c r="CW25" s="623"/>
      <c r="CX25" s="623"/>
      <c r="CY25" s="624"/>
      <c r="CZ25" s="625">
        <v>15.4</v>
      </c>
      <c r="DA25" s="626"/>
      <c r="DB25" s="626"/>
      <c r="DC25" s="627"/>
      <c r="DD25" s="600">
        <v>3356549</v>
      </c>
      <c r="DE25" s="623"/>
      <c r="DF25" s="623"/>
      <c r="DG25" s="623"/>
      <c r="DH25" s="623"/>
      <c r="DI25" s="623"/>
      <c r="DJ25" s="623"/>
      <c r="DK25" s="624"/>
      <c r="DL25" s="600">
        <v>3245324</v>
      </c>
      <c r="DM25" s="623"/>
      <c r="DN25" s="623"/>
      <c r="DO25" s="623"/>
      <c r="DP25" s="623"/>
      <c r="DQ25" s="623"/>
      <c r="DR25" s="623"/>
      <c r="DS25" s="623"/>
      <c r="DT25" s="623"/>
      <c r="DU25" s="623"/>
      <c r="DV25" s="624"/>
      <c r="DW25" s="596">
        <v>23.2</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2051359</v>
      </c>
      <c r="CS26" s="592"/>
      <c r="CT26" s="592"/>
      <c r="CU26" s="592"/>
      <c r="CV26" s="592"/>
      <c r="CW26" s="592"/>
      <c r="CX26" s="592"/>
      <c r="CY26" s="593"/>
      <c r="CZ26" s="625">
        <v>8.4</v>
      </c>
      <c r="DA26" s="626"/>
      <c r="DB26" s="626"/>
      <c r="DC26" s="627"/>
      <c r="DD26" s="600">
        <v>1782244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2059948</v>
      </c>
      <c r="S27" s="592"/>
      <c r="T27" s="592"/>
      <c r="U27" s="592"/>
      <c r="V27" s="592"/>
      <c r="W27" s="592"/>
      <c r="X27" s="592"/>
      <c r="Y27" s="593"/>
      <c r="Z27" s="594">
        <v>8.1</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5916699</v>
      </c>
      <c r="BH27" s="592"/>
      <c r="BI27" s="592"/>
      <c r="BJ27" s="592"/>
      <c r="BK27" s="592"/>
      <c r="BL27" s="592"/>
      <c r="BM27" s="592"/>
      <c r="BN27" s="593"/>
      <c r="BO27" s="594">
        <v>100</v>
      </c>
      <c r="BP27" s="594"/>
      <c r="BQ27" s="594"/>
      <c r="BR27" s="594"/>
      <c r="BS27" s="600">
        <v>74749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3317815</v>
      </c>
      <c r="CS27" s="623"/>
      <c r="CT27" s="623"/>
      <c r="CU27" s="623"/>
      <c r="CV27" s="623"/>
      <c r="CW27" s="623"/>
      <c r="CX27" s="623"/>
      <c r="CY27" s="624"/>
      <c r="CZ27" s="625">
        <v>13.5</v>
      </c>
      <c r="DA27" s="626"/>
      <c r="DB27" s="626"/>
      <c r="DC27" s="627"/>
      <c r="DD27" s="600">
        <v>945802</v>
      </c>
      <c r="DE27" s="623"/>
      <c r="DF27" s="623"/>
      <c r="DG27" s="623"/>
      <c r="DH27" s="623"/>
      <c r="DI27" s="623"/>
      <c r="DJ27" s="623"/>
      <c r="DK27" s="624"/>
      <c r="DL27" s="600">
        <v>934503</v>
      </c>
      <c r="DM27" s="623"/>
      <c r="DN27" s="623"/>
      <c r="DO27" s="623"/>
      <c r="DP27" s="623"/>
      <c r="DQ27" s="623"/>
      <c r="DR27" s="623"/>
      <c r="DS27" s="623"/>
      <c r="DT27" s="623"/>
      <c r="DU27" s="623"/>
      <c r="DV27" s="624"/>
      <c r="DW27" s="596">
        <v>6.7</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77309</v>
      </c>
      <c r="S28" s="592"/>
      <c r="T28" s="592"/>
      <c r="U28" s="592"/>
      <c r="V28" s="592"/>
      <c r="W28" s="592"/>
      <c r="X28" s="592"/>
      <c r="Y28" s="593"/>
      <c r="Z28" s="594">
        <v>0.3</v>
      </c>
      <c r="AA28" s="594"/>
      <c r="AB28" s="594"/>
      <c r="AC28" s="594"/>
      <c r="AD28" s="595">
        <v>53289</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4272432</v>
      </c>
      <c r="CS28" s="592"/>
      <c r="CT28" s="592"/>
      <c r="CU28" s="592"/>
      <c r="CV28" s="592"/>
      <c r="CW28" s="592"/>
      <c r="CX28" s="592"/>
      <c r="CY28" s="593"/>
      <c r="CZ28" s="625">
        <v>17.399999999999999</v>
      </c>
      <c r="DA28" s="626"/>
      <c r="DB28" s="626"/>
      <c r="DC28" s="627"/>
      <c r="DD28" s="600">
        <v>3906374</v>
      </c>
      <c r="DE28" s="592"/>
      <c r="DF28" s="592"/>
      <c r="DG28" s="592"/>
      <c r="DH28" s="592"/>
      <c r="DI28" s="592"/>
      <c r="DJ28" s="592"/>
      <c r="DK28" s="593"/>
      <c r="DL28" s="600">
        <v>3906374</v>
      </c>
      <c r="DM28" s="592"/>
      <c r="DN28" s="592"/>
      <c r="DO28" s="592"/>
      <c r="DP28" s="592"/>
      <c r="DQ28" s="592"/>
      <c r="DR28" s="592"/>
      <c r="DS28" s="592"/>
      <c r="DT28" s="592"/>
      <c r="DU28" s="592"/>
      <c r="DV28" s="593"/>
      <c r="DW28" s="596">
        <v>28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33514</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4272432</v>
      </c>
      <c r="CS29" s="623"/>
      <c r="CT29" s="623"/>
      <c r="CU29" s="623"/>
      <c r="CV29" s="623"/>
      <c r="CW29" s="623"/>
      <c r="CX29" s="623"/>
      <c r="CY29" s="624"/>
      <c r="CZ29" s="625">
        <v>17.399999999999999</v>
      </c>
      <c r="DA29" s="626"/>
      <c r="DB29" s="626"/>
      <c r="DC29" s="627"/>
      <c r="DD29" s="600">
        <v>3906374</v>
      </c>
      <c r="DE29" s="623"/>
      <c r="DF29" s="623"/>
      <c r="DG29" s="623"/>
      <c r="DH29" s="623"/>
      <c r="DI29" s="623"/>
      <c r="DJ29" s="623"/>
      <c r="DK29" s="624"/>
      <c r="DL29" s="600">
        <v>3906374</v>
      </c>
      <c r="DM29" s="623"/>
      <c r="DN29" s="623"/>
      <c r="DO29" s="623"/>
      <c r="DP29" s="623"/>
      <c r="DQ29" s="623"/>
      <c r="DR29" s="623"/>
      <c r="DS29" s="623"/>
      <c r="DT29" s="623"/>
      <c r="DU29" s="623"/>
      <c r="DV29" s="624"/>
      <c r="DW29" s="596">
        <v>28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116730</v>
      </c>
      <c r="S30" s="592"/>
      <c r="T30" s="592"/>
      <c r="U30" s="592"/>
      <c r="V30" s="592"/>
      <c r="W30" s="592"/>
      <c r="X30" s="592"/>
      <c r="Y30" s="593"/>
      <c r="Z30" s="594">
        <v>0.5</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91.8</v>
      </c>
      <c r="BN30" s="650"/>
      <c r="BO30" s="650"/>
      <c r="BP30" s="650"/>
      <c r="BQ30" s="651"/>
      <c r="BR30" s="649">
        <v>98.5</v>
      </c>
      <c r="BS30" s="650"/>
      <c r="BT30" s="650"/>
      <c r="BU30" s="650"/>
      <c r="BV30" s="650"/>
      <c r="BW30" s="650"/>
      <c r="BX30" s="586">
        <v>90.8</v>
      </c>
      <c r="BY30" s="650"/>
      <c r="BZ30" s="650"/>
      <c r="CA30" s="650"/>
      <c r="CB30" s="651"/>
      <c r="CD30" s="654"/>
      <c r="CE30" s="655"/>
      <c r="CF30" s="605" t="s">
        <v>291</v>
      </c>
      <c r="CG30" s="606"/>
      <c r="CH30" s="606"/>
      <c r="CI30" s="606"/>
      <c r="CJ30" s="606"/>
      <c r="CK30" s="606"/>
      <c r="CL30" s="606"/>
      <c r="CM30" s="606"/>
      <c r="CN30" s="606"/>
      <c r="CO30" s="606"/>
      <c r="CP30" s="606"/>
      <c r="CQ30" s="607"/>
      <c r="CR30" s="591">
        <v>3761426</v>
      </c>
      <c r="CS30" s="592"/>
      <c r="CT30" s="592"/>
      <c r="CU30" s="592"/>
      <c r="CV30" s="592"/>
      <c r="CW30" s="592"/>
      <c r="CX30" s="592"/>
      <c r="CY30" s="593"/>
      <c r="CZ30" s="625">
        <v>15.3</v>
      </c>
      <c r="DA30" s="626"/>
      <c r="DB30" s="626"/>
      <c r="DC30" s="627"/>
      <c r="DD30" s="600">
        <v>3395764</v>
      </c>
      <c r="DE30" s="592"/>
      <c r="DF30" s="592"/>
      <c r="DG30" s="592"/>
      <c r="DH30" s="592"/>
      <c r="DI30" s="592"/>
      <c r="DJ30" s="592"/>
      <c r="DK30" s="593"/>
      <c r="DL30" s="600">
        <v>3395764</v>
      </c>
      <c r="DM30" s="592"/>
      <c r="DN30" s="592"/>
      <c r="DO30" s="592"/>
      <c r="DP30" s="592"/>
      <c r="DQ30" s="592"/>
      <c r="DR30" s="592"/>
      <c r="DS30" s="592"/>
      <c r="DT30" s="592"/>
      <c r="DU30" s="592"/>
      <c r="DV30" s="593"/>
      <c r="DW30" s="596">
        <v>24.3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935200</v>
      </c>
      <c r="S31" s="592"/>
      <c r="T31" s="592"/>
      <c r="U31" s="592"/>
      <c r="V31" s="592"/>
      <c r="W31" s="592"/>
      <c r="X31" s="592"/>
      <c r="Y31" s="593"/>
      <c r="Z31" s="594">
        <v>3.7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23"/>
      <c r="BI31" s="623"/>
      <c r="BJ31" s="623"/>
      <c r="BK31" s="623"/>
      <c r="BL31" s="623"/>
      <c r="BM31" s="597">
        <v>95.2</v>
      </c>
      <c r="BN31" s="647"/>
      <c r="BO31" s="647"/>
      <c r="BP31" s="647"/>
      <c r="BQ31" s="648"/>
      <c r="BR31" s="646">
        <v>99</v>
      </c>
      <c r="BS31" s="623"/>
      <c r="BT31" s="623"/>
      <c r="BU31" s="623"/>
      <c r="BV31" s="623"/>
      <c r="BW31" s="623"/>
      <c r="BX31" s="597">
        <v>94.4</v>
      </c>
      <c r="BY31" s="647"/>
      <c r="BZ31" s="647"/>
      <c r="CA31" s="647"/>
      <c r="CB31" s="648"/>
      <c r="CD31" s="654"/>
      <c r="CE31" s="655"/>
      <c r="CF31" s="605" t="s">
        <v>295</v>
      </c>
      <c r="CG31" s="606"/>
      <c r="CH31" s="606"/>
      <c r="CI31" s="606"/>
      <c r="CJ31" s="606"/>
      <c r="CK31" s="606"/>
      <c r="CL31" s="606"/>
      <c r="CM31" s="606"/>
      <c r="CN31" s="606"/>
      <c r="CO31" s="606"/>
      <c r="CP31" s="606"/>
      <c r="CQ31" s="607"/>
      <c r="CR31" s="591">
        <v>511006</v>
      </c>
      <c r="CS31" s="623"/>
      <c r="CT31" s="623"/>
      <c r="CU31" s="623"/>
      <c r="CV31" s="623"/>
      <c r="CW31" s="623"/>
      <c r="CX31" s="623"/>
      <c r="CY31" s="624"/>
      <c r="CZ31" s="625">
        <v>2.1</v>
      </c>
      <c r="DA31" s="626"/>
      <c r="DB31" s="626"/>
      <c r="DC31" s="627"/>
      <c r="DD31" s="600">
        <v>510610</v>
      </c>
      <c r="DE31" s="623"/>
      <c r="DF31" s="623"/>
      <c r="DG31" s="623"/>
      <c r="DH31" s="623"/>
      <c r="DI31" s="623"/>
      <c r="DJ31" s="623"/>
      <c r="DK31" s="624"/>
      <c r="DL31" s="600">
        <v>510610</v>
      </c>
      <c r="DM31" s="623"/>
      <c r="DN31" s="623"/>
      <c r="DO31" s="623"/>
      <c r="DP31" s="623"/>
      <c r="DQ31" s="623"/>
      <c r="DR31" s="623"/>
      <c r="DS31" s="623"/>
      <c r="DT31" s="623"/>
      <c r="DU31" s="623"/>
      <c r="DV31" s="624"/>
      <c r="DW31" s="596">
        <v>3.7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846101</v>
      </c>
      <c r="S32" s="592"/>
      <c r="T32" s="592"/>
      <c r="U32" s="592"/>
      <c r="V32" s="592"/>
      <c r="W32" s="592"/>
      <c r="X32" s="592"/>
      <c r="Y32" s="593"/>
      <c r="Z32" s="594">
        <v>3.3</v>
      </c>
      <c r="AA32" s="594"/>
      <c r="AB32" s="594"/>
      <c r="AC32" s="594"/>
      <c r="AD32" s="595">
        <v>34128</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88.5</v>
      </c>
      <c r="BN32" s="659"/>
      <c r="BO32" s="659"/>
      <c r="BP32" s="659"/>
      <c r="BQ32" s="661"/>
      <c r="BR32" s="658">
        <v>98</v>
      </c>
      <c r="BS32" s="659"/>
      <c r="BT32" s="659"/>
      <c r="BU32" s="659"/>
      <c r="BV32" s="659"/>
      <c r="BW32" s="659"/>
      <c r="BX32" s="660">
        <v>87.4</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3077306</v>
      </c>
      <c r="S33" s="592"/>
      <c r="T33" s="592"/>
      <c r="U33" s="592"/>
      <c r="V33" s="592"/>
      <c r="W33" s="592"/>
      <c r="X33" s="592"/>
      <c r="Y33" s="593"/>
      <c r="Z33" s="594">
        <v>12.1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8577858</v>
      </c>
      <c r="CS33" s="623"/>
      <c r="CT33" s="623"/>
      <c r="CU33" s="623"/>
      <c r="CV33" s="623"/>
      <c r="CW33" s="623"/>
      <c r="CX33" s="623"/>
      <c r="CY33" s="624"/>
      <c r="CZ33" s="625">
        <v>34.9</v>
      </c>
      <c r="DA33" s="626"/>
      <c r="DB33" s="626"/>
      <c r="DC33" s="627"/>
      <c r="DD33" s="600">
        <v>6549893</v>
      </c>
      <c r="DE33" s="623"/>
      <c r="DF33" s="623"/>
      <c r="DG33" s="623"/>
      <c r="DH33" s="623"/>
      <c r="DI33" s="623"/>
      <c r="DJ33" s="623"/>
      <c r="DK33" s="624"/>
      <c r="DL33" s="600">
        <v>4798183</v>
      </c>
      <c r="DM33" s="623"/>
      <c r="DN33" s="623"/>
      <c r="DO33" s="623"/>
      <c r="DP33" s="623"/>
      <c r="DQ33" s="623"/>
      <c r="DR33" s="623"/>
      <c r="DS33" s="623"/>
      <c r="DT33" s="623"/>
      <c r="DU33" s="623"/>
      <c r="DV33" s="624"/>
      <c r="DW33" s="596">
        <v>34.299999999999997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2895414</v>
      </c>
      <c r="CS34" s="592"/>
      <c r="CT34" s="592"/>
      <c r="CU34" s="592"/>
      <c r="CV34" s="592"/>
      <c r="CW34" s="592"/>
      <c r="CX34" s="592"/>
      <c r="CY34" s="593"/>
      <c r="CZ34" s="625">
        <v>11.8</v>
      </c>
      <c r="DA34" s="626"/>
      <c r="DB34" s="626"/>
      <c r="DC34" s="627"/>
      <c r="DD34" s="600">
        <v>1908269</v>
      </c>
      <c r="DE34" s="592"/>
      <c r="DF34" s="592"/>
      <c r="DG34" s="592"/>
      <c r="DH34" s="592"/>
      <c r="DI34" s="592"/>
      <c r="DJ34" s="592"/>
      <c r="DK34" s="593"/>
      <c r="DL34" s="600">
        <v>1356067</v>
      </c>
      <c r="DM34" s="592"/>
      <c r="DN34" s="592"/>
      <c r="DO34" s="592"/>
      <c r="DP34" s="592"/>
      <c r="DQ34" s="592"/>
      <c r="DR34" s="592"/>
      <c r="DS34" s="592"/>
      <c r="DT34" s="592"/>
      <c r="DU34" s="592"/>
      <c r="DV34" s="593"/>
      <c r="DW34" s="596">
        <v>9.6999999999999993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1001406</v>
      </c>
      <c r="S35" s="592"/>
      <c r="T35" s="592"/>
      <c r="U35" s="592"/>
      <c r="V35" s="592"/>
      <c r="W35" s="592"/>
      <c r="X35" s="592"/>
      <c r="Y35" s="593"/>
      <c r="Z35" s="594">
        <v>3.9</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2929789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127756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56911</v>
      </c>
      <c r="CS35" s="623"/>
      <c r="CT35" s="623"/>
      <c r="CU35" s="623"/>
      <c r="CV35" s="623"/>
      <c r="CW35" s="623"/>
      <c r="CX35" s="623"/>
      <c r="CY35" s="624"/>
      <c r="CZ35" s="625">
        <v>0.2</v>
      </c>
      <c r="DA35" s="626"/>
      <c r="DB35" s="626"/>
      <c r="DC35" s="627"/>
      <c r="DD35" s="600">
        <v>38480</v>
      </c>
      <c r="DE35" s="623"/>
      <c r="DF35" s="623"/>
      <c r="DG35" s="623"/>
      <c r="DH35" s="623"/>
      <c r="DI35" s="623"/>
      <c r="DJ35" s="623"/>
      <c r="DK35" s="624"/>
      <c r="DL35" s="600">
        <v>32917</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25503872</v>
      </c>
      <c r="S36" s="664"/>
      <c r="T36" s="664"/>
      <c r="U36" s="664"/>
      <c r="V36" s="664"/>
      <c r="W36" s="664"/>
      <c r="X36" s="664"/>
      <c r="Y36" s="665"/>
      <c r="Z36" s="666">
        <v>100</v>
      </c>
      <c r="AA36" s="666"/>
      <c r="AB36" s="666"/>
      <c r="AC36" s="666"/>
      <c r="AD36" s="667">
        <v>12974877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698369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43147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2074819</v>
      </c>
      <c r="CS36" s="592"/>
      <c r="CT36" s="592"/>
      <c r="CU36" s="592"/>
      <c r="CV36" s="592"/>
      <c r="CW36" s="592"/>
      <c r="CX36" s="592"/>
      <c r="CY36" s="593"/>
      <c r="CZ36" s="625">
        <v>8.4</v>
      </c>
      <c r="DA36" s="626"/>
      <c r="DB36" s="626"/>
      <c r="DC36" s="627"/>
      <c r="DD36" s="600">
        <v>1533527</v>
      </c>
      <c r="DE36" s="592"/>
      <c r="DF36" s="592"/>
      <c r="DG36" s="592"/>
      <c r="DH36" s="592"/>
      <c r="DI36" s="592"/>
      <c r="DJ36" s="592"/>
      <c r="DK36" s="593"/>
      <c r="DL36" s="600">
        <v>1114901</v>
      </c>
      <c r="DM36" s="592"/>
      <c r="DN36" s="592"/>
      <c r="DO36" s="592"/>
      <c r="DP36" s="592"/>
      <c r="DQ36" s="592"/>
      <c r="DR36" s="592"/>
      <c r="DS36" s="592"/>
      <c r="DT36" s="592"/>
      <c r="DU36" s="592"/>
      <c r="DV36" s="593"/>
      <c r="DW36" s="596">
        <v>8</v>
      </c>
      <c r="DX36" s="621"/>
      <c r="DY36" s="621"/>
      <c r="DZ36" s="621"/>
      <c r="EA36" s="621"/>
      <c r="EB36" s="621"/>
      <c r="EC36" s="622"/>
    </row>
    <row r="37" spans="2:133" ht="11.25" customHeight="1">
      <c r="AQ37" s="670" t="s">
        <v>313</v>
      </c>
      <c r="AR37" s="671"/>
      <c r="AS37" s="671"/>
      <c r="AT37" s="671"/>
      <c r="AU37" s="671"/>
      <c r="AV37" s="671"/>
      <c r="AW37" s="671"/>
      <c r="AX37" s="671"/>
      <c r="AY37" s="672"/>
      <c r="AZ37" s="591">
        <v>63120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7687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820887</v>
      </c>
      <c r="CS37" s="623"/>
      <c r="CT37" s="623"/>
      <c r="CU37" s="623"/>
      <c r="CV37" s="623"/>
      <c r="CW37" s="623"/>
      <c r="CX37" s="623"/>
      <c r="CY37" s="624"/>
      <c r="CZ37" s="625">
        <v>3.3</v>
      </c>
      <c r="DA37" s="626"/>
      <c r="DB37" s="626"/>
      <c r="DC37" s="627"/>
      <c r="DD37" s="600">
        <v>719281</v>
      </c>
      <c r="DE37" s="623"/>
      <c r="DF37" s="623"/>
      <c r="DG37" s="623"/>
      <c r="DH37" s="623"/>
      <c r="DI37" s="623"/>
      <c r="DJ37" s="623"/>
      <c r="DK37" s="624"/>
      <c r="DL37" s="600">
        <v>710220</v>
      </c>
      <c r="DM37" s="623"/>
      <c r="DN37" s="623"/>
      <c r="DO37" s="623"/>
      <c r="DP37" s="623"/>
      <c r="DQ37" s="623"/>
      <c r="DR37" s="623"/>
      <c r="DS37" s="623"/>
      <c r="DT37" s="623"/>
      <c r="DU37" s="623"/>
      <c r="DV37" s="624"/>
      <c r="DW37" s="596">
        <v>5.0999999999999996</v>
      </c>
      <c r="DX37" s="621"/>
      <c r="DY37" s="621"/>
      <c r="DZ37" s="621"/>
      <c r="EA37" s="621"/>
      <c r="EB37" s="621"/>
      <c r="EC37" s="622"/>
    </row>
    <row r="38" spans="2:133" ht="11.25" customHeight="1">
      <c r="AQ38" s="670" t="s">
        <v>316</v>
      </c>
      <c r="AR38" s="671"/>
      <c r="AS38" s="671"/>
      <c r="AT38" s="671"/>
      <c r="AU38" s="671"/>
      <c r="AV38" s="671"/>
      <c r="AW38" s="671"/>
      <c r="AX38" s="671"/>
      <c r="AY38" s="672"/>
      <c r="AZ38" s="591">
        <v>59345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13349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2823426</v>
      </c>
      <c r="CS38" s="592"/>
      <c r="CT38" s="592"/>
      <c r="CU38" s="592"/>
      <c r="CV38" s="592"/>
      <c r="CW38" s="592"/>
      <c r="CX38" s="592"/>
      <c r="CY38" s="593"/>
      <c r="CZ38" s="625">
        <v>11.5</v>
      </c>
      <c r="DA38" s="626"/>
      <c r="DB38" s="626"/>
      <c r="DC38" s="627"/>
      <c r="DD38" s="600">
        <v>2533659</v>
      </c>
      <c r="DE38" s="592"/>
      <c r="DF38" s="592"/>
      <c r="DG38" s="592"/>
      <c r="DH38" s="592"/>
      <c r="DI38" s="592"/>
      <c r="DJ38" s="592"/>
      <c r="DK38" s="593"/>
      <c r="DL38" s="600">
        <v>2294298</v>
      </c>
      <c r="DM38" s="592"/>
      <c r="DN38" s="592"/>
      <c r="DO38" s="592"/>
      <c r="DP38" s="592"/>
      <c r="DQ38" s="592"/>
      <c r="DR38" s="592"/>
      <c r="DS38" s="592"/>
      <c r="DT38" s="592"/>
      <c r="DU38" s="592"/>
      <c r="DV38" s="593"/>
      <c r="DW38" s="596">
        <v>16.399999999999999</v>
      </c>
      <c r="DX38" s="621"/>
      <c r="DY38" s="621"/>
      <c r="DZ38" s="621"/>
      <c r="EA38" s="621"/>
      <c r="EB38" s="621"/>
      <c r="EC38" s="622"/>
    </row>
    <row r="39" spans="2:133" ht="11.25" customHeight="1">
      <c r="AQ39" s="670" t="s">
        <v>319</v>
      </c>
      <c r="AR39" s="671"/>
      <c r="AS39" s="671"/>
      <c r="AT39" s="671"/>
      <c r="AU39" s="671"/>
      <c r="AV39" s="671"/>
      <c r="AW39" s="671"/>
      <c r="AX39" s="671"/>
      <c r="AY39" s="672"/>
      <c r="AZ39" s="591">
        <v>53432</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604494</v>
      </c>
      <c r="CS39" s="623"/>
      <c r="CT39" s="623"/>
      <c r="CU39" s="623"/>
      <c r="CV39" s="623"/>
      <c r="CW39" s="623"/>
      <c r="CX39" s="623"/>
      <c r="CY39" s="624"/>
      <c r="CZ39" s="625">
        <v>2.5</v>
      </c>
      <c r="DA39" s="626"/>
      <c r="DB39" s="626"/>
      <c r="DC39" s="627"/>
      <c r="DD39" s="600">
        <v>533764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492701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122794</v>
      </c>
      <c r="CS40" s="592"/>
      <c r="CT40" s="592"/>
      <c r="CU40" s="592"/>
      <c r="CV40" s="592"/>
      <c r="CW40" s="592"/>
      <c r="CX40" s="592"/>
      <c r="CY40" s="593"/>
      <c r="CZ40" s="625">
        <v>0.5</v>
      </c>
      <c r="DA40" s="626"/>
      <c r="DB40" s="626"/>
      <c r="DC40" s="627"/>
      <c r="DD40" s="600">
        <v>2194</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1562822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4603186</v>
      </c>
      <c r="CS42" s="592"/>
      <c r="CT42" s="592"/>
      <c r="CU42" s="592"/>
      <c r="CV42" s="592"/>
      <c r="CW42" s="592"/>
      <c r="CX42" s="592"/>
      <c r="CY42" s="593"/>
      <c r="CZ42" s="625">
        <v>18.7</v>
      </c>
      <c r="DA42" s="674"/>
      <c r="DB42" s="674"/>
      <c r="DC42" s="675"/>
      <c r="DD42" s="600">
        <v>895406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57896</v>
      </c>
      <c r="CS43" s="623"/>
      <c r="CT43" s="623"/>
      <c r="CU43" s="623"/>
      <c r="CV43" s="623"/>
      <c r="CW43" s="623"/>
      <c r="CX43" s="623"/>
      <c r="CY43" s="624"/>
      <c r="CZ43" s="625">
        <v>0.2</v>
      </c>
      <c r="DA43" s="626"/>
      <c r="DB43" s="626"/>
      <c r="DC43" s="627"/>
      <c r="DD43" s="600">
        <v>57896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3693718</v>
      </c>
      <c r="CS44" s="592"/>
      <c r="CT44" s="592"/>
      <c r="CU44" s="592"/>
      <c r="CV44" s="592"/>
      <c r="CW44" s="592"/>
      <c r="CX44" s="592"/>
      <c r="CY44" s="593"/>
      <c r="CZ44" s="625">
        <v>15</v>
      </c>
      <c r="DA44" s="674"/>
      <c r="DB44" s="674"/>
      <c r="DC44" s="675"/>
      <c r="DD44" s="600">
        <v>830253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1713203</v>
      </c>
      <c r="CS45" s="623"/>
      <c r="CT45" s="623"/>
      <c r="CU45" s="623"/>
      <c r="CV45" s="623"/>
      <c r="CW45" s="623"/>
      <c r="CX45" s="623"/>
      <c r="CY45" s="624"/>
      <c r="CZ45" s="625">
        <v>7</v>
      </c>
      <c r="DA45" s="626"/>
      <c r="DB45" s="626"/>
      <c r="DC45" s="627"/>
      <c r="DD45" s="600">
        <v>120245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1871281</v>
      </c>
      <c r="CS46" s="592"/>
      <c r="CT46" s="592"/>
      <c r="CU46" s="592"/>
      <c r="CV46" s="592"/>
      <c r="CW46" s="592"/>
      <c r="CX46" s="592"/>
      <c r="CY46" s="593"/>
      <c r="CZ46" s="625">
        <v>7.6</v>
      </c>
      <c r="DA46" s="674"/>
      <c r="DB46" s="674"/>
      <c r="DC46" s="675"/>
      <c r="DD46" s="600">
        <v>702751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909468</v>
      </c>
      <c r="CS47" s="623"/>
      <c r="CT47" s="623"/>
      <c r="CU47" s="623"/>
      <c r="CV47" s="623"/>
      <c r="CW47" s="623"/>
      <c r="CX47" s="623"/>
      <c r="CY47" s="624"/>
      <c r="CZ47" s="625">
        <v>3.7</v>
      </c>
      <c r="DA47" s="626"/>
      <c r="DB47" s="626"/>
      <c r="DC47" s="627"/>
      <c r="DD47" s="600">
        <v>65153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24559445</v>
      </c>
      <c r="CS49" s="659"/>
      <c r="CT49" s="659"/>
      <c r="CU49" s="659"/>
      <c r="CV49" s="659"/>
      <c r="CW49" s="659"/>
      <c r="CX49" s="659"/>
      <c r="CY49" s="686"/>
      <c r="CZ49" s="687">
        <v>100</v>
      </c>
      <c r="DA49" s="688"/>
      <c r="DB49" s="688"/>
      <c r="DC49" s="689"/>
      <c r="DD49" s="690">
        <v>15654024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A3" sqref="A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25725</v>
      </c>
      <c r="R7" s="721"/>
      <c r="S7" s="721"/>
      <c r="T7" s="721"/>
      <c r="U7" s="721"/>
      <c r="V7" s="721">
        <v>24781</v>
      </c>
      <c r="W7" s="721"/>
      <c r="X7" s="721"/>
      <c r="Y7" s="721"/>
      <c r="Z7" s="721"/>
      <c r="AA7" s="721">
        <v>944</v>
      </c>
      <c r="AB7" s="721"/>
      <c r="AC7" s="721"/>
      <c r="AD7" s="721"/>
      <c r="AE7" s="722"/>
      <c r="AF7" s="723">
        <v>839</v>
      </c>
      <c r="AG7" s="724"/>
      <c r="AH7" s="724"/>
      <c r="AI7" s="724"/>
      <c r="AJ7" s="725"/>
      <c r="AK7" s="760">
        <v>117</v>
      </c>
      <c r="AL7" s="761"/>
      <c r="AM7" s="761"/>
      <c r="AN7" s="761"/>
      <c r="AO7" s="761"/>
      <c r="AP7" s="761">
        <v>35410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14</v>
      </c>
      <c r="CI7" s="758"/>
      <c r="CJ7" s="758"/>
      <c r="CK7" s="758"/>
      <c r="CL7" s="759"/>
      <c r="CM7" s="757">
        <v>32</v>
      </c>
      <c r="CN7" s="758"/>
      <c r="CO7" s="758"/>
      <c r="CP7" s="758"/>
      <c r="CQ7" s="759"/>
      <c r="CR7" s="757">
        <v>55</v>
      </c>
      <c r="CS7" s="758"/>
      <c r="CT7" s="758"/>
      <c r="CU7" s="758"/>
      <c r="CV7" s="759"/>
      <c r="CW7" s="757" t="s">
        <v>559</v>
      </c>
      <c r="CX7" s="758"/>
      <c r="CY7" s="758"/>
      <c r="CZ7" s="758"/>
      <c r="DA7" s="759"/>
      <c r="DB7" s="757" t="s">
        <v>559</v>
      </c>
      <c r="DC7" s="758"/>
      <c r="DD7" s="758"/>
      <c r="DE7" s="758"/>
      <c r="DF7" s="759"/>
      <c r="DG7" s="757" t="s">
        <v>559</v>
      </c>
      <c r="DH7" s="758"/>
      <c r="DI7" s="758"/>
      <c r="DJ7" s="758"/>
      <c r="DK7" s="759"/>
      <c r="DL7" s="757" t="s">
        <v>559</v>
      </c>
      <c r="DM7" s="758"/>
      <c r="DN7" s="758"/>
      <c r="DO7" s="758"/>
      <c r="DP7" s="759"/>
      <c r="DQ7" s="757" t="s">
        <v>559</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532</v>
      </c>
      <c r="R8" s="745"/>
      <c r="S8" s="745"/>
      <c r="T8" s="745"/>
      <c r="U8" s="745"/>
      <c r="V8" s="745">
        <v>532</v>
      </c>
      <c r="W8" s="745"/>
      <c r="X8" s="745"/>
      <c r="Y8" s="745"/>
      <c r="Z8" s="745"/>
      <c r="AA8" s="745" t="s">
        <v>559</v>
      </c>
      <c r="AB8" s="745"/>
      <c r="AC8" s="745"/>
      <c r="AD8" s="745"/>
      <c r="AE8" s="746"/>
      <c r="AF8" s="747" t="s">
        <v>112</v>
      </c>
      <c r="AG8" s="748"/>
      <c r="AH8" s="748"/>
      <c r="AI8" s="748"/>
      <c r="AJ8" s="749"/>
      <c r="AK8" s="750">
        <v>167</v>
      </c>
      <c r="AL8" s="751"/>
      <c r="AM8" s="751"/>
      <c r="AN8" s="751"/>
      <c r="AO8" s="751"/>
      <c r="AP8" s="751">
        <v>2837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2</v>
      </c>
      <c r="CI8" s="768"/>
      <c r="CJ8" s="768"/>
      <c r="CK8" s="768"/>
      <c r="CL8" s="769"/>
      <c r="CM8" s="767">
        <v>100</v>
      </c>
      <c r="CN8" s="768"/>
      <c r="CO8" s="768"/>
      <c r="CP8" s="768"/>
      <c r="CQ8" s="769"/>
      <c r="CR8" s="767">
        <v>14</v>
      </c>
      <c r="CS8" s="768"/>
      <c r="CT8" s="768"/>
      <c r="CU8" s="768"/>
      <c r="CV8" s="769"/>
      <c r="CW8" s="767" t="s">
        <v>559</v>
      </c>
      <c r="CX8" s="768"/>
      <c r="CY8" s="768"/>
      <c r="CZ8" s="768"/>
      <c r="DA8" s="769"/>
      <c r="DB8" s="767" t="s">
        <v>559</v>
      </c>
      <c r="DC8" s="768"/>
      <c r="DD8" s="768"/>
      <c r="DE8" s="768"/>
      <c r="DF8" s="769"/>
      <c r="DG8" s="767" t="s">
        <v>559</v>
      </c>
      <c r="DH8" s="768"/>
      <c r="DI8" s="768"/>
      <c r="DJ8" s="768"/>
      <c r="DK8" s="769"/>
      <c r="DL8" s="767" t="s">
        <v>559</v>
      </c>
      <c r="DM8" s="768"/>
      <c r="DN8" s="768"/>
      <c r="DO8" s="768"/>
      <c r="DP8" s="769"/>
      <c r="DQ8" s="767" t="s">
        <v>559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-3</v>
      </c>
      <c r="CI9" s="768"/>
      <c r="CJ9" s="768"/>
      <c r="CK9" s="768"/>
      <c r="CL9" s="769"/>
      <c r="CM9" s="767">
        <v>365</v>
      </c>
      <c r="CN9" s="768"/>
      <c r="CO9" s="768"/>
      <c r="CP9" s="768"/>
      <c r="CQ9" s="769"/>
      <c r="CR9" s="767">
        <v>421</v>
      </c>
      <c r="CS9" s="768"/>
      <c r="CT9" s="768"/>
      <c r="CU9" s="768"/>
      <c r="CV9" s="769"/>
      <c r="CW9" s="767" t="s">
        <v>559</v>
      </c>
      <c r="CX9" s="768"/>
      <c r="CY9" s="768"/>
      <c r="CZ9" s="768"/>
      <c r="DA9" s="769"/>
      <c r="DB9" s="767" t="s">
        <v>559</v>
      </c>
      <c r="DC9" s="768"/>
      <c r="DD9" s="768"/>
      <c r="DE9" s="768"/>
      <c r="DF9" s="769"/>
      <c r="DG9" s="767" t="s">
        <v>559</v>
      </c>
      <c r="DH9" s="768"/>
      <c r="DI9" s="768"/>
      <c r="DJ9" s="768"/>
      <c r="DK9" s="769"/>
      <c r="DL9" s="767" t="s">
        <v>559</v>
      </c>
      <c r="DM9" s="768"/>
      <c r="DN9" s="768"/>
      <c r="DO9" s="768"/>
      <c r="DP9" s="769"/>
      <c r="DQ9" s="767" t="s">
        <v>559</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7">
        <v>0</v>
      </c>
      <c r="CI10" s="768"/>
      <c r="CJ10" s="768"/>
      <c r="CK10" s="768"/>
      <c r="CL10" s="769"/>
      <c r="CM10" s="767">
        <v>49</v>
      </c>
      <c r="CN10" s="768"/>
      <c r="CO10" s="768"/>
      <c r="CP10" s="768"/>
      <c r="CQ10" s="769"/>
      <c r="CR10" s="767">
        <v>9</v>
      </c>
      <c r="CS10" s="768"/>
      <c r="CT10" s="768"/>
      <c r="CU10" s="768"/>
      <c r="CV10" s="769"/>
      <c r="CW10" s="767" t="s">
        <v>559</v>
      </c>
      <c r="CX10" s="768"/>
      <c r="CY10" s="768"/>
      <c r="CZ10" s="768"/>
      <c r="DA10" s="769"/>
      <c r="DB10" s="767" t="s">
        <v>559</v>
      </c>
      <c r="DC10" s="768"/>
      <c r="DD10" s="768"/>
      <c r="DE10" s="768"/>
      <c r="DF10" s="769"/>
      <c r="DG10" s="767" t="s">
        <v>559</v>
      </c>
      <c r="DH10" s="768"/>
      <c r="DI10" s="768"/>
      <c r="DJ10" s="768"/>
      <c r="DK10" s="769"/>
      <c r="DL10" s="767" t="s">
        <v>559</v>
      </c>
      <c r="DM10" s="768"/>
      <c r="DN10" s="768"/>
      <c r="DO10" s="768"/>
      <c r="DP10" s="769"/>
      <c r="DQ10" s="767" t="s">
        <v>559</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543</v>
      </c>
      <c r="BT11" s="755"/>
      <c r="BU11" s="755"/>
      <c r="BV11" s="755"/>
      <c r="BW11" s="755"/>
      <c r="BX11" s="755"/>
      <c r="BY11" s="755"/>
      <c r="BZ11" s="755"/>
      <c r="CA11" s="755"/>
      <c r="CB11" s="755"/>
      <c r="CC11" s="755"/>
      <c r="CD11" s="755"/>
      <c r="CE11" s="755"/>
      <c r="CF11" s="755"/>
      <c r="CG11" s="756"/>
      <c r="CH11" s="767">
        <v>-3</v>
      </c>
      <c r="CI11" s="768"/>
      <c r="CJ11" s="768"/>
      <c r="CK11" s="768"/>
      <c r="CL11" s="769"/>
      <c r="CM11" s="767">
        <v>453</v>
      </c>
      <c r="CN11" s="768"/>
      <c r="CO11" s="768"/>
      <c r="CP11" s="768"/>
      <c r="CQ11" s="769"/>
      <c r="CR11" s="767">
        <v>403</v>
      </c>
      <c r="CS11" s="768"/>
      <c r="CT11" s="768"/>
      <c r="CU11" s="768"/>
      <c r="CV11" s="769"/>
      <c r="CW11" s="767" t="s">
        <v>559</v>
      </c>
      <c r="CX11" s="768"/>
      <c r="CY11" s="768"/>
      <c r="CZ11" s="768"/>
      <c r="DA11" s="769"/>
      <c r="DB11" s="767" t="s">
        <v>559</v>
      </c>
      <c r="DC11" s="768"/>
      <c r="DD11" s="768"/>
      <c r="DE11" s="768"/>
      <c r="DF11" s="769"/>
      <c r="DG11" s="767" t="s">
        <v>559</v>
      </c>
      <c r="DH11" s="768"/>
      <c r="DI11" s="768"/>
      <c r="DJ11" s="768"/>
      <c r="DK11" s="769"/>
      <c r="DL11" s="767" t="s">
        <v>559</v>
      </c>
      <c r="DM11" s="768"/>
      <c r="DN11" s="768"/>
      <c r="DO11" s="768"/>
      <c r="DP11" s="769"/>
      <c r="DQ11" s="767" t="s">
        <v>559</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544</v>
      </c>
      <c r="BT12" s="755"/>
      <c r="BU12" s="755"/>
      <c r="BV12" s="755"/>
      <c r="BW12" s="755"/>
      <c r="BX12" s="755"/>
      <c r="BY12" s="755"/>
      <c r="BZ12" s="755"/>
      <c r="CA12" s="755"/>
      <c r="CB12" s="755"/>
      <c r="CC12" s="755"/>
      <c r="CD12" s="755"/>
      <c r="CE12" s="755"/>
      <c r="CF12" s="755"/>
      <c r="CG12" s="756"/>
      <c r="CH12" s="767">
        <v>20</v>
      </c>
      <c r="CI12" s="768"/>
      <c r="CJ12" s="768"/>
      <c r="CK12" s="768"/>
      <c r="CL12" s="769"/>
      <c r="CM12" s="767">
        <v>19</v>
      </c>
      <c r="CN12" s="768"/>
      <c r="CO12" s="768"/>
      <c r="CP12" s="768"/>
      <c r="CQ12" s="769"/>
      <c r="CR12" s="767">
        <v>5</v>
      </c>
      <c r="CS12" s="768"/>
      <c r="CT12" s="768"/>
      <c r="CU12" s="768"/>
      <c r="CV12" s="769"/>
      <c r="CW12" s="767" t="s">
        <v>559</v>
      </c>
      <c r="CX12" s="768"/>
      <c r="CY12" s="768"/>
      <c r="CZ12" s="768"/>
      <c r="DA12" s="769"/>
      <c r="DB12" s="767" t="s">
        <v>559</v>
      </c>
      <c r="DC12" s="768"/>
      <c r="DD12" s="768"/>
      <c r="DE12" s="768"/>
      <c r="DF12" s="769"/>
      <c r="DG12" s="767" t="s">
        <v>559</v>
      </c>
      <c r="DH12" s="768"/>
      <c r="DI12" s="768"/>
      <c r="DJ12" s="768"/>
      <c r="DK12" s="769"/>
      <c r="DL12" s="767" t="s">
        <v>559</v>
      </c>
      <c r="DM12" s="768"/>
      <c r="DN12" s="768"/>
      <c r="DO12" s="768"/>
      <c r="DP12" s="769"/>
      <c r="DQ12" s="767" t="s">
        <v>559</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545</v>
      </c>
      <c r="BT13" s="755"/>
      <c r="BU13" s="755"/>
      <c r="BV13" s="755"/>
      <c r="BW13" s="755"/>
      <c r="BX13" s="755"/>
      <c r="BY13" s="755"/>
      <c r="BZ13" s="755"/>
      <c r="CA13" s="755"/>
      <c r="CB13" s="755"/>
      <c r="CC13" s="755"/>
      <c r="CD13" s="755"/>
      <c r="CE13" s="755"/>
      <c r="CF13" s="755"/>
      <c r="CG13" s="756"/>
      <c r="CH13" s="767">
        <v>83</v>
      </c>
      <c r="CI13" s="768"/>
      <c r="CJ13" s="768"/>
      <c r="CK13" s="768"/>
      <c r="CL13" s="769"/>
      <c r="CM13" s="767">
        <v>1794</v>
      </c>
      <c r="CN13" s="768"/>
      <c r="CO13" s="768"/>
      <c r="CP13" s="768"/>
      <c r="CQ13" s="769"/>
      <c r="CR13" s="767" t="s">
        <v>559</v>
      </c>
      <c r="CS13" s="768"/>
      <c r="CT13" s="768"/>
      <c r="CU13" s="768"/>
      <c r="CV13" s="769"/>
      <c r="CW13" s="767">
        <v>22</v>
      </c>
      <c r="CX13" s="768"/>
      <c r="CY13" s="768"/>
      <c r="CZ13" s="768"/>
      <c r="DA13" s="769"/>
      <c r="DB13" s="767" t="s">
        <v>559</v>
      </c>
      <c r="DC13" s="768"/>
      <c r="DD13" s="768"/>
      <c r="DE13" s="768"/>
      <c r="DF13" s="769"/>
      <c r="DG13" s="767" t="s">
        <v>559</v>
      </c>
      <c r="DH13" s="768"/>
      <c r="DI13" s="768"/>
      <c r="DJ13" s="768"/>
      <c r="DK13" s="769"/>
      <c r="DL13" s="767">
        <v>86</v>
      </c>
      <c r="DM13" s="768"/>
      <c r="DN13" s="768"/>
      <c r="DO13" s="768"/>
      <c r="DP13" s="769"/>
      <c r="DQ13" s="767">
        <v>86</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25503</v>
      </c>
      <c r="R23" s="780"/>
      <c r="S23" s="780"/>
      <c r="T23" s="780"/>
      <c r="U23" s="780"/>
      <c r="V23" s="780">
        <v>24559</v>
      </c>
      <c r="W23" s="780"/>
      <c r="X23" s="780"/>
      <c r="Y23" s="780"/>
      <c r="Z23" s="780"/>
      <c r="AA23" s="780">
        <v>944</v>
      </c>
      <c r="AB23" s="780"/>
      <c r="AC23" s="780"/>
      <c r="AD23" s="780"/>
      <c r="AE23" s="781"/>
      <c r="AF23" s="782">
        <v>839</v>
      </c>
      <c r="AG23" s="780"/>
      <c r="AH23" s="780"/>
      <c r="AI23" s="780"/>
      <c r="AJ23" s="783"/>
      <c r="AK23" s="784"/>
      <c r="AL23" s="785"/>
      <c r="AM23" s="785"/>
      <c r="AN23" s="785"/>
      <c r="AO23" s="785"/>
      <c r="AP23" s="780">
        <v>38247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6309</v>
      </c>
      <c r="R28" s="809"/>
      <c r="S28" s="809"/>
      <c r="T28" s="809"/>
      <c r="U28" s="809"/>
      <c r="V28" s="809">
        <v>6395</v>
      </c>
      <c r="W28" s="809"/>
      <c r="X28" s="809"/>
      <c r="Y28" s="809"/>
      <c r="Z28" s="809"/>
      <c r="AA28" s="809">
        <v>-86</v>
      </c>
      <c r="AB28" s="809"/>
      <c r="AC28" s="809"/>
      <c r="AD28" s="809"/>
      <c r="AE28" s="810"/>
      <c r="AF28" s="811">
        <v>-86</v>
      </c>
      <c r="AG28" s="809"/>
      <c r="AH28" s="809"/>
      <c r="AI28" s="809"/>
      <c r="AJ28" s="812"/>
      <c r="AK28" s="813">
        <v>548</v>
      </c>
      <c r="AL28" s="804"/>
      <c r="AM28" s="804"/>
      <c r="AN28" s="804"/>
      <c r="AO28" s="804"/>
      <c r="AP28" s="804">
        <v>293</v>
      </c>
      <c r="AQ28" s="804"/>
      <c r="AR28" s="804"/>
      <c r="AS28" s="804"/>
      <c r="AT28" s="804"/>
      <c r="AU28" s="804">
        <v>25</v>
      </c>
      <c r="AV28" s="804"/>
      <c r="AW28" s="804"/>
      <c r="AX28" s="804"/>
      <c r="AY28" s="804"/>
      <c r="AZ28" s="805" t="s">
        <v>559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4788</v>
      </c>
      <c r="R29" s="745"/>
      <c r="S29" s="745"/>
      <c r="T29" s="745"/>
      <c r="U29" s="745"/>
      <c r="V29" s="745">
        <v>4806</v>
      </c>
      <c r="W29" s="745"/>
      <c r="X29" s="745"/>
      <c r="Y29" s="745"/>
      <c r="Z29" s="745"/>
      <c r="AA29" s="745">
        <v>-18</v>
      </c>
      <c r="AB29" s="745"/>
      <c r="AC29" s="745"/>
      <c r="AD29" s="745"/>
      <c r="AE29" s="746"/>
      <c r="AF29" s="747">
        <v>-18</v>
      </c>
      <c r="AG29" s="748"/>
      <c r="AH29" s="748"/>
      <c r="AI29" s="748"/>
      <c r="AJ29" s="749"/>
      <c r="AK29" s="816">
        <v>743</v>
      </c>
      <c r="AL29" s="817"/>
      <c r="AM29" s="817"/>
      <c r="AN29" s="817"/>
      <c r="AO29" s="817"/>
      <c r="AP29" s="817">
        <v>125</v>
      </c>
      <c r="AQ29" s="817"/>
      <c r="AR29" s="817"/>
      <c r="AS29" s="817"/>
      <c r="AT29" s="817"/>
      <c r="AU29" s="817">
        <v>25</v>
      </c>
      <c r="AV29" s="817"/>
      <c r="AW29" s="817"/>
      <c r="AX29" s="817"/>
      <c r="AY29" s="817"/>
      <c r="AZ29" s="818" t="s">
        <v>559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645</v>
      </c>
      <c r="R30" s="745"/>
      <c r="S30" s="745"/>
      <c r="T30" s="745"/>
      <c r="U30" s="745"/>
      <c r="V30" s="745">
        <v>635</v>
      </c>
      <c r="W30" s="745"/>
      <c r="X30" s="745"/>
      <c r="Y30" s="745"/>
      <c r="Z30" s="745"/>
      <c r="AA30" s="745">
        <v>10</v>
      </c>
      <c r="AB30" s="745"/>
      <c r="AC30" s="745"/>
      <c r="AD30" s="745"/>
      <c r="AE30" s="746"/>
      <c r="AF30" s="747">
        <v>10</v>
      </c>
      <c r="AG30" s="748"/>
      <c r="AH30" s="748"/>
      <c r="AI30" s="748"/>
      <c r="AJ30" s="749"/>
      <c r="AK30" s="816">
        <v>212</v>
      </c>
      <c r="AL30" s="817"/>
      <c r="AM30" s="817"/>
      <c r="AN30" s="817"/>
      <c r="AO30" s="817"/>
      <c r="AP30" s="817" t="s">
        <v>559</v>
      </c>
      <c r="AQ30" s="817"/>
      <c r="AR30" s="817"/>
      <c r="AS30" s="817"/>
      <c r="AT30" s="817"/>
      <c r="AU30" s="817" t="s">
        <v>559</v>
      </c>
      <c r="AV30" s="817"/>
      <c r="AW30" s="817"/>
      <c r="AX30" s="817"/>
      <c r="AY30" s="817"/>
      <c r="AZ30" s="818" t="s">
        <v>559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2136</v>
      </c>
      <c r="R31" s="745"/>
      <c r="S31" s="745"/>
      <c r="T31" s="745"/>
      <c r="U31" s="745"/>
      <c r="V31" s="745">
        <v>2117</v>
      </c>
      <c r="W31" s="745"/>
      <c r="X31" s="745"/>
      <c r="Y31" s="745"/>
      <c r="Z31" s="745"/>
      <c r="AA31" s="745">
        <v>19</v>
      </c>
      <c r="AB31" s="745"/>
      <c r="AC31" s="745"/>
      <c r="AD31" s="745"/>
      <c r="AE31" s="746"/>
      <c r="AF31" s="747" t="s">
        <v>112</v>
      </c>
      <c r="AG31" s="748"/>
      <c r="AH31" s="748"/>
      <c r="AI31" s="748"/>
      <c r="AJ31" s="749"/>
      <c r="AK31" s="816">
        <v>699</v>
      </c>
      <c r="AL31" s="817"/>
      <c r="AM31" s="817"/>
      <c r="AN31" s="817"/>
      <c r="AO31" s="817"/>
      <c r="AP31" s="817">
        <v>12554</v>
      </c>
      <c r="AQ31" s="817"/>
      <c r="AR31" s="817"/>
      <c r="AS31" s="817"/>
      <c r="AT31" s="817"/>
      <c r="AU31" s="817">
        <v>12541</v>
      </c>
      <c r="AV31" s="817"/>
      <c r="AW31" s="817"/>
      <c r="AX31" s="817"/>
      <c r="AY31" s="817"/>
      <c r="AZ31" s="818" t="s">
        <v>559</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218</v>
      </c>
      <c r="R32" s="745"/>
      <c r="S32" s="745"/>
      <c r="T32" s="745"/>
      <c r="U32" s="745"/>
      <c r="V32" s="745">
        <v>137</v>
      </c>
      <c r="W32" s="745"/>
      <c r="X32" s="745"/>
      <c r="Y32" s="745"/>
      <c r="Z32" s="745"/>
      <c r="AA32" s="745">
        <v>81</v>
      </c>
      <c r="AB32" s="745"/>
      <c r="AC32" s="745"/>
      <c r="AD32" s="745"/>
      <c r="AE32" s="746"/>
      <c r="AF32" s="747">
        <v>235</v>
      </c>
      <c r="AG32" s="748"/>
      <c r="AH32" s="748"/>
      <c r="AI32" s="748"/>
      <c r="AJ32" s="749"/>
      <c r="AK32" s="816">
        <v>183</v>
      </c>
      <c r="AL32" s="817"/>
      <c r="AM32" s="817"/>
      <c r="AN32" s="817"/>
      <c r="AO32" s="817"/>
      <c r="AP32" s="817">
        <v>49</v>
      </c>
      <c r="AQ32" s="817"/>
      <c r="AR32" s="817"/>
      <c r="AS32" s="817"/>
      <c r="AT32" s="817"/>
      <c r="AU32" s="817" t="s">
        <v>559</v>
      </c>
      <c r="AV32" s="817"/>
      <c r="AW32" s="817"/>
      <c r="AX32" s="817"/>
      <c r="AY32" s="817"/>
      <c r="AZ32" s="818" t="s">
        <v>559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141</v>
      </c>
      <c r="AG63" s="828"/>
      <c r="AH63" s="828"/>
      <c r="AI63" s="828"/>
      <c r="AJ63" s="829"/>
      <c r="AK63" s="830"/>
      <c r="AL63" s="825"/>
      <c r="AM63" s="825"/>
      <c r="AN63" s="825"/>
      <c r="AO63" s="825"/>
      <c r="AP63" s="828">
        <v>13021</v>
      </c>
      <c r="AQ63" s="828"/>
      <c r="AR63" s="828"/>
      <c r="AS63" s="828"/>
      <c r="AT63" s="828"/>
      <c r="AU63" s="828">
        <v>12591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546</v>
      </c>
      <c r="C68" s="856"/>
      <c r="D68" s="856"/>
      <c r="E68" s="856"/>
      <c r="F68" s="856"/>
      <c r="G68" s="856"/>
      <c r="H68" s="856"/>
      <c r="I68" s="856"/>
      <c r="J68" s="856"/>
      <c r="K68" s="856"/>
      <c r="L68" s="856"/>
      <c r="M68" s="856"/>
      <c r="N68" s="856"/>
      <c r="O68" s="856"/>
      <c r="P68" s="857"/>
      <c r="Q68" s="858">
        <v>189</v>
      </c>
      <c r="R68" s="852"/>
      <c r="S68" s="852"/>
      <c r="T68" s="852"/>
      <c r="U68" s="852"/>
      <c r="V68" s="852">
        <v>170</v>
      </c>
      <c r="W68" s="852"/>
      <c r="X68" s="852"/>
      <c r="Y68" s="852"/>
      <c r="Z68" s="852"/>
      <c r="AA68" s="852">
        <v>19</v>
      </c>
      <c r="AB68" s="852"/>
      <c r="AC68" s="852"/>
      <c r="AD68" s="852"/>
      <c r="AE68" s="852"/>
      <c r="AF68" s="852">
        <v>19</v>
      </c>
      <c r="AG68" s="852"/>
      <c r="AH68" s="852"/>
      <c r="AI68" s="852"/>
      <c r="AJ68" s="852"/>
      <c r="AK68" s="852">
        <v>10</v>
      </c>
      <c r="AL68" s="852"/>
      <c r="AM68" s="852"/>
      <c r="AN68" s="852"/>
      <c r="AO68" s="852"/>
      <c r="AP68" s="852" t="s">
        <v>561</v>
      </c>
      <c r="AQ68" s="852"/>
      <c r="AR68" s="852"/>
      <c r="AS68" s="852"/>
      <c r="AT68" s="852"/>
      <c r="AU68" s="852" t="s">
        <v>560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547</v>
      </c>
      <c r="C69" s="860"/>
      <c r="D69" s="860"/>
      <c r="E69" s="860"/>
      <c r="F69" s="860"/>
      <c r="G69" s="860"/>
      <c r="H69" s="860"/>
      <c r="I69" s="860"/>
      <c r="J69" s="860"/>
      <c r="K69" s="860"/>
      <c r="L69" s="860"/>
      <c r="M69" s="860"/>
      <c r="N69" s="860"/>
      <c r="O69" s="860"/>
      <c r="P69" s="861"/>
      <c r="Q69" s="862">
        <v>13</v>
      </c>
      <c r="R69" s="817"/>
      <c r="S69" s="817"/>
      <c r="T69" s="817"/>
      <c r="U69" s="817"/>
      <c r="V69" s="817">
        <v>3</v>
      </c>
      <c r="W69" s="817"/>
      <c r="X69" s="817"/>
      <c r="Y69" s="817"/>
      <c r="Z69" s="817"/>
      <c r="AA69" s="817">
        <v>10</v>
      </c>
      <c r="AB69" s="817"/>
      <c r="AC69" s="817"/>
      <c r="AD69" s="817"/>
      <c r="AE69" s="817"/>
      <c r="AF69" s="817">
        <v>10</v>
      </c>
      <c r="AG69" s="817"/>
      <c r="AH69" s="817"/>
      <c r="AI69" s="817"/>
      <c r="AJ69" s="817"/>
      <c r="AK69" s="817" t="s">
        <v>560</v>
      </c>
      <c r="AL69" s="817"/>
      <c r="AM69" s="817"/>
      <c r="AN69" s="817"/>
      <c r="AO69" s="817"/>
      <c r="AP69" s="817" t="s">
        <v>560</v>
      </c>
      <c r="AQ69" s="817"/>
      <c r="AR69" s="817"/>
      <c r="AS69" s="817"/>
      <c r="AT69" s="817"/>
      <c r="AU69" s="817" t="s">
        <v>560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548</v>
      </c>
      <c r="C70" s="860"/>
      <c r="D70" s="860"/>
      <c r="E70" s="860"/>
      <c r="F70" s="860"/>
      <c r="G70" s="860"/>
      <c r="H70" s="860"/>
      <c r="I70" s="860"/>
      <c r="J70" s="860"/>
      <c r="K70" s="860"/>
      <c r="L70" s="860"/>
      <c r="M70" s="860"/>
      <c r="N70" s="860"/>
      <c r="O70" s="860"/>
      <c r="P70" s="861"/>
      <c r="Q70" s="862">
        <v>115</v>
      </c>
      <c r="R70" s="817"/>
      <c r="S70" s="817"/>
      <c r="T70" s="817"/>
      <c r="U70" s="817"/>
      <c r="V70" s="817">
        <v>113</v>
      </c>
      <c r="W70" s="817"/>
      <c r="X70" s="817"/>
      <c r="Y70" s="817"/>
      <c r="Z70" s="817"/>
      <c r="AA70" s="817">
        <v>2</v>
      </c>
      <c r="AB70" s="817"/>
      <c r="AC70" s="817"/>
      <c r="AD70" s="817"/>
      <c r="AE70" s="817"/>
      <c r="AF70" s="817">
        <v>2</v>
      </c>
      <c r="AG70" s="817"/>
      <c r="AH70" s="817"/>
      <c r="AI70" s="817"/>
      <c r="AJ70" s="817"/>
      <c r="AK70" s="817">
        <v>11</v>
      </c>
      <c r="AL70" s="817"/>
      <c r="AM70" s="817"/>
      <c r="AN70" s="817"/>
      <c r="AO70" s="817"/>
      <c r="AP70" s="817">
        <v>192</v>
      </c>
      <c r="AQ70" s="817"/>
      <c r="AR70" s="817"/>
      <c r="AS70" s="817"/>
      <c r="AT70" s="817"/>
      <c r="AU70" s="817">
        <v>68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549</v>
      </c>
      <c r="C71" s="860"/>
      <c r="D71" s="860"/>
      <c r="E71" s="860"/>
      <c r="F71" s="860"/>
      <c r="G71" s="860"/>
      <c r="H71" s="860"/>
      <c r="I71" s="860"/>
      <c r="J71" s="860"/>
      <c r="K71" s="860"/>
      <c r="L71" s="860"/>
      <c r="M71" s="860"/>
      <c r="N71" s="860"/>
      <c r="O71" s="860"/>
      <c r="P71" s="861"/>
      <c r="Q71" s="862">
        <v>1</v>
      </c>
      <c r="R71" s="817"/>
      <c r="S71" s="817"/>
      <c r="T71" s="817"/>
      <c r="U71" s="817"/>
      <c r="V71" s="817">
        <v>1</v>
      </c>
      <c r="W71" s="817"/>
      <c r="X71" s="817"/>
      <c r="Y71" s="817"/>
      <c r="Z71" s="817"/>
      <c r="AA71" s="817">
        <v>0</v>
      </c>
      <c r="AB71" s="817"/>
      <c r="AC71" s="817"/>
      <c r="AD71" s="817"/>
      <c r="AE71" s="817"/>
      <c r="AF71" s="817">
        <v>0</v>
      </c>
      <c r="AG71" s="817"/>
      <c r="AH71" s="817"/>
      <c r="AI71" s="817"/>
      <c r="AJ71" s="817"/>
      <c r="AK71" s="817" t="s">
        <v>560</v>
      </c>
      <c r="AL71" s="817"/>
      <c r="AM71" s="817"/>
      <c r="AN71" s="817"/>
      <c r="AO71" s="817"/>
      <c r="AP71" s="817" t="s">
        <v>560</v>
      </c>
      <c r="AQ71" s="817"/>
      <c r="AR71" s="817"/>
      <c r="AS71" s="817"/>
      <c r="AT71" s="817"/>
      <c r="AU71" s="817" t="s">
        <v>560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550</v>
      </c>
      <c r="C72" s="860"/>
      <c r="D72" s="860"/>
      <c r="E72" s="860"/>
      <c r="F72" s="860"/>
      <c r="G72" s="860"/>
      <c r="H72" s="860"/>
      <c r="I72" s="860"/>
      <c r="J72" s="860"/>
      <c r="K72" s="860"/>
      <c r="L72" s="860"/>
      <c r="M72" s="860"/>
      <c r="N72" s="860"/>
      <c r="O72" s="860"/>
      <c r="P72" s="861"/>
      <c r="Q72" s="862">
        <v>546</v>
      </c>
      <c r="R72" s="817"/>
      <c r="S72" s="817"/>
      <c r="T72" s="817"/>
      <c r="U72" s="817"/>
      <c r="V72" s="817">
        <v>548</v>
      </c>
      <c r="W72" s="817"/>
      <c r="X72" s="817"/>
      <c r="Y72" s="817"/>
      <c r="Z72" s="817"/>
      <c r="AA72" s="817">
        <v>-2</v>
      </c>
      <c r="AB72" s="817"/>
      <c r="AC72" s="817"/>
      <c r="AD72" s="817"/>
      <c r="AE72" s="817"/>
      <c r="AF72" s="817">
        <v>-2</v>
      </c>
      <c r="AG72" s="817"/>
      <c r="AH72" s="817"/>
      <c r="AI72" s="817"/>
      <c r="AJ72" s="817"/>
      <c r="AK72" s="817" t="s">
        <v>560</v>
      </c>
      <c r="AL72" s="817"/>
      <c r="AM72" s="817"/>
      <c r="AN72" s="817"/>
      <c r="AO72" s="817"/>
      <c r="AP72" s="817" t="s">
        <v>560</v>
      </c>
      <c r="AQ72" s="817"/>
      <c r="AR72" s="817"/>
      <c r="AS72" s="817"/>
      <c r="AT72" s="817"/>
      <c r="AU72" s="817" t="s">
        <v>560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551</v>
      </c>
      <c r="C73" s="860"/>
      <c r="D73" s="860"/>
      <c r="E73" s="860"/>
      <c r="F73" s="860"/>
      <c r="G73" s="860"/>
      <c r="H73" s="860"/>
      <c r="I73" s="860"/>
      <c r="J73" s="860"/>
      <c r="K73" s="860"/>
      <c r="L73" s="860"/>
      <c r="M73" s="860"/>
      <c r="N73" s="860"/>
      <c r="O73" s="860"/>
      <c r="P73" s="861"/>
      <c r="Q73" s="862">
        <v>2027</v>
      </c>
      <c r="R73" s="817"/>
      <c r="S73" s="817"/>
      <c r="T73" s="817"/>
      <c r="U73" s="817"/>
      <c r="V73" s="817">
        <v>1992</v>
      </c>
      <c r="W73" s="817"/>
      <c r="X73" s="817"/>
      <c r="Y73" s="817"/>
      <c r="Z73" s="817"/>
      <c r="AA73" s="817">
        <v>35</v>
      </c>
      <c r="AB73" s="817"/>
      <c r="AC73" s="817"/>
      <c r="AD73" s="817"/>
      <c r="AE73" s="817"/>
      <c r="AF73" s="817">
        <v>34</v>
      </c>
      <c r="AG73" s="817"/>
      <c r="AH73" s="817"/>
      <c r="AI73" s="817"/>
      <c r="AJ73" s="817"/>
      <c r="AK73" s="817" t="s">
        <v>560</v>
      </c>
      <c r="AL73" s="817"/>
      <c r="AM73" s="817"/>
      <c r="AN73" s="817"/>
      <c r="AO73" s="817"/>
      <c r="AP73" s="817">
        <v>386</v>
      </c>
      <c r="AQ73" s="817"/>
      <c r="AR73" s="817"/>
      <c r="AS73" s="817"/>
      <c r="AT73" s="817"/>
      <c r="AU73" s="817">
        <v>128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552</v>
      </c>
      <c r="C74" s="860"/>
      <c r="D74" s="860"/>
      <c r="E74" s="860"/>
      <c r="F74" s="860"/>
      <c r="G74" s="860"/>
      <c r="H74" s="860"/>
      <c r="I74" s="860"/>
      <c r="J74" s="860"/>
      <c r="K74" s="860"/>
      <c r="L74" s="860"/>
      <c r="M74" s="860"/>
      <c r="N74" s="860"/>
      <c r="O74" s="860"/>
      <c r="P74" s="861"/>
      <c r="Q74" s="862">
        <v>927</v>
      </c>
      <c r="R74" s="817"/>
      <c r="S74" s="817"/>
      <c r="T74" s="817"/>
      <c r="U74" s="817"/>
      <c r="V74" s="817">
        <v>927</v>
      </c>
      <c r="W74" s="817"/>
      <c r="X74" s="817"/>
      <c r="Y74" s="817"/>
      <c r="Z74" s="817"/>
      <c r="AA74" s="817">
        <v>0</v>
      </c>
      <c r="AB74" s="817"/>
      <c r="AC74" s="817"/>
      <c r="AD74" s="817"/>
      <c r="AE74" s="817"/>
      <c r="AF74" s="817">
        <v>0</v>
      </c>
      <c r="AG74" s="817"/>
      <c r="AH74" s="817"/>
      <c r="AI74" s="817"/>
      <c r="AJ74" s="817"/>
      <c r="AK74" s="817">
        <v>14</v>
      </c>
      <c r="AL74" s="817"/>
      <c r="AM74" s="817"/>
      <c r="AN74" s="817"/>
      <c r="AO74" s="817"/>
      <c r="AP74" s="817">
        <v>6</v>
      </c>
      <c r="AQ74" s="817"/>
      <c r="AR74" s="817"/>
      <c r="AS74" s="817"/>
      <c r="AT74" s="817"/>
      <c r="AU74" s="817">
        <v>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450</v>
      </c>
      <c r="R75" s="866"/>
      <c r="S75" s="866"/>
      <c r="T75" s="866"/>
      <c r="U75" s="816"/>
      <c r="V75" s="867">
        <v>446</v>
      </c>
      <c r="W75" s="866"/>
      <c r="X75" s="866"/>
      <c r="Y75" s="866"/>
      <c r="Z75" s="816"/>
      <c r="AA75" s="867">
        <v>4</v>
      </c>
      <c r="AB75" s="866"/>
      <c r="AC75" s="866"/>
      <c r="AD75" s="866"/>
      <c r="AE75" s="816"/>
      <c r="AF75" s="867">
        <v>4</v>
      </c>
      <c r="AG75" s="866"/>
      <c r="AH75" s="866"/>
      <c r="AI75" s="866"/>
      <c r="AJ75" s="816"/>
      <c r="AK75" s="867" t="s">
        <v>560</v>
      </c>
      <c r="AL75" s="866"/>
      <c r="AM75" s="866"/>
      <c r="AN75" s="866"/>
      <c r="AO75" s="816"/>
      <c r="AP75" s="867">
        <v>96</v>
      </c>
      <c r="AQ75" s="866"/>
      <c r="AR75" s="866"/>
      <c r="AS75" s="866"/>
      <c r="AT75" s="816"/>
      <c r="AU75" s="867">
        <v>14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554</v>
      </c>
      <c r="C76" s="860"/>
      <c r="D76" s="860"/>
      <c r="E76" s="860"/>
      <c r="F76" s="860"/>
      <c r="G76" s="860"/>
      <c r="H76" s="860"/>
      <c r="I76" s="860"/>
      <c r="J76" s="860"/>
      <c r="K76" s="860"/>
      <c r="L76" s="860"/>
      <c r="M76" s="860"/>
      <c r="N76" s="860"/>
      <c r="O76" s="860"/>
      <c r="P76" s="861"/>
      <c r="Q76" s="865">
        <v>6609</v>
      </c>
      <c r="R76" s="866"/>
      <c r="S76" s="866"/>
      <c r="T76" s="866"/>
      <c r="U76" s="816"/>
      <c r="V76" s="867">
        <v>6581</v>
      </c>
      <c r="W76" s="866"/>
      <c r="X76" s="866"/>
      <c r="Y76" s="866"/>
      <c r="Z76" s="816"/>
      <c r="AA76" s="867">
        <v>28</v>
      </c>
      <c r="AB76" s="866"/>
      <c r="AC76" s="866"/>
      <c r="AD76" s="866"/>
      <c r="AE76" s="816"/>
      <c r="AF76" s="867">
        <v>3438</v>
      </c>
      <c r="AG76" s="866"/>
      <c r="AH76" s="866"/>
      <c r="AI76" s="866"/>
      <c r="AJ76" s="816"/>
      <c r="AK76" s="867" t="s">
        <v>559</v>
      </c>
      <c r="AL76" s="866"/>
      <c r="AM76" s="866"/>
      <c r="AN76" s="866"/>
      <c r="AO76" s="816"/>
      <c r="AP76" s="867">
        <v>35876</v>
      </c>
      <c r="AQ76" s="866"/>
      <c r="AR76" s="866"/>
      <c r="AS76" s="866"/>
      <c r="AT76" s="816"/>
      <c r="AU76" s="867">
        <v>846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555</v>
      </c>
      <c r="C77" s="860"/>
      <c r="D77" s="860"/>
      <c r="E77" s="860"/>
      <c r="F77" s="860"/>
      <c r="G77" s="860"/>
      <c r="H77" s="860"/>
      <c r="I77" s="860"/>
      <c r="J77" s="860"/>
      <c r="K77" s="860"/>
      <c r="L77" s="860"/>
      <c r="M77" s="860"/>
      <c r="N77" s="860"/>
      <c r="O77" s="860"/>
      <c r="P77" s="861"/>
      <c r="Q77" s="865">
        <v>2</v>
      </c>
      <c r="R77" s="866"/>
      <c r="S77" s="866"/>
      <c r="T77" s="866"/>
      <c r="U77" s="816"/>
      <c r="V77" s="867">
        <v>1</v>
      </c>
      <c r="W77" s="866"/>
      <c r="X77" s="866"/>
      <c r="Y77" s="866"/>
      <c r="Z77" s="816"/>
      <c r="AA77" s="867">
        <v>1</v>
      </c>
      <c r="AB77" s="866"/>
      <c r="AC77" s="866"/>
      <c r="AD77" s="866"/>
      <c r="AE77" s="816"/>
      <c r="AF77" s="867">
        <v>1</v>
      </c>
      <c r="AG77" s="866"/>
      <c r="AH77" s="866"/>
      <c r="AI77" s="866"/>
      <c r="AJ77" s="816"/>
      <c r="AK77" s="867" t="s">
        <v>562</v>
      </c>
      <c r="AL77" s="866"/>
      <c r="AM77" s="866"/>
      <c r="AN77" s="866"/>
      <c r="AO77" s="816"/>
      <c r="AP77" s="867" t="s">
        <v>562</v>
      </c>
      <c r="AQ77" s="866"/>
      <c r="AR77" s="866"/>
      <c r="AS77" s="866"/>
      <c r="AT77" s="816"/>
      <c r="AU77" s="867" t="s">
        <v>562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556</v>
      </c>
      <c r="C78" s="860"/>
      <c r="D78" s="860"/>
      <c r="E78" s="860"/>
      <c r="F78" s="860"/>
      <c r="G78" s="860"/>
      <c r="H78" s="860"/>
      <c r="I78" s="860"/>
      <c r="J78" s="860"/>
      <c r="K78" s="860"/>
      <c r="L78" s="860"/>
      <c r="M78" s="860"/>
      <c r="N78" s="860"/>
      <c r="O78" s="860"/>
      <c r="P78" s="861"/>
      <c r="Q78" s="862">
        <v>465</v>
      </c>
      <c r="R78" s="817"/>
      <c r="S78" s="817"/>
      <c r="T78" s="817"/>
      <c r="U78" s="817"/>
      <c r="V78" s="817">
        <v>368</v>
      </c>
      <c r="W78" s="817"/>
      <c r="X78" s="817"/>
      <c r="Y78" s="817"/>
      <c r="Z78" s="817"/>
      <c r="AA78" s="817">
        <v>97</v>
      </c>
      <c r="AB78" s="817"/>
      <c r="AC78" s="817"/>
      <c r="AD78" s="817"/>
      <c r="AE78" s="817"/>
      <c r="AF78" s="817">
        <v>97</v>
      </c>
      <c r="AG78" s="817"/>
      <c r="AH78" s="817"/>
      <c r="AI78" s="817"/>
      <c r="AJ78" s="817"/>
      <c r="AK78" s="817">
        <v>171</v>
      </c>
      <c r="AL78" s="817"/>
      <c r="AM78" s="817"/>
      <c r="AN78" s="817"/>
      <c r="AO78" s="817"/>
      <c r="AP78" s="867" t="s">
        <v>562</v>
      </c>
      <c r="AQ78" s="866"/>
      <c r="AR78" s="866"/>
      <c r="AS78" s="866"/>
      <c r="AT78" s="816"/>
      <c r="AU78" s="867" t="s">
        <v>562</v>
      </c>
      <c r="AV78" s="866"/>
      <c r="AW78" s="866"/>
      <c r="AX78" s="866"/>
      <c r="AY78" s="816"/>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557</v>
      </c>
      <c r="C79" s="860"/>
      <c r="D79" s="860"/>
      <c r="E79" s="860"/>
      <c r="F79" s="860"/>
      <c r="G79" s="860"/>
      <c r="H79" s="860"/>
      <c r="I79" s="860"/>
      <c r="J79" s="860"/>
      <c r="K79" s="860"/>
      <c r="L79" s="860"/>
      <c r="M79" s="860"/>
      <c r="N79" s="860"/>
      <c r="O79" s="860"/>
      <c r="P79" s="861"/>
      <c r="Q79" s="862">
        <v>633531</v>
      </c>
      <c r="R79" s="817"/>
      <c r="S79" s="817"/>
      <c r="T79" s="817"/>
      <c r="U79" s="817"/>
      <c r="V79" s="817">
        <v>615938</v>
      </c>
      <c r="W79" s="817"/>
      <c r="X79" s="817"/>
      <c r="Y79" s="817"/>
      <c r="Z79" s="817"/>
      <c r="AA79" s="817">
        <v>17593</v>
      </c>
      <c r="AB79" s="817"/>
      <c r="AC79" s="817"/>
      <c r="AD79" s="817"/>
      <c r="AE79" s="817"/>
      <c r="AF79" s="817">
        <v>17593</v>
      </c>
      <c r="AG79" s="817"/>
      <c r="AH79" s="817"/>
      <c r="AI79" s="817"/>
      <c r="AJ79" s="817"/>
      <c r="AK79" s="817">
        <v>7898</v>
      </c>
      <c r="AL79" s="817"/>
      <c r="AM79" s="817"/>
      <c r="AN79" s="817"/>
      <c r="AO79" s="817"/>
      <c r="AP79" s="867" t="s">
        <v>562</v>
      </c>
      <c r="AQ79" s="866"/>
      <c r="AR79" s="866"/>
      <c r="AS79" s="866"/>
      <c r="AT79" s="816"/>
      <c r="AU79" s="867" t="s">
        <v>562</v>
      </c>
      <c r="AV79" s="866"/>
      <c r="AW79" s="866"/>
      <c r="AX79" s="866"/>
      <c r="AY79" s="816"/>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558</v>
      </c>
      <c r="C80" s="860"/>
      <c r="D80" s="860"/>
      <c r="E80" s="860"/>
      <c r="F80" s="860"/>
      <c r="G80" s="860"/>
      <c r="H80" s="860"/>
      <c r="I80" s="860"/>
      <c r="J80" s="860"/>
      <c r="K80" s="860"/>
      <c r="L80" s="860"/>
      <c r="M80" s="860"/>
      <c r="N80" s="860"/>
      <c r="O80" s="860"/>
      <c r="P80" s="861"/>
      <c r="Q80" s="862">
        <v>19284</v>
      </c>
      <c r="R80" s="817"/>
      <c r="S80" s="817"/>
      <c r="T80" s="817"/>
      <c r="U80" s="817"/>
      <c r="V80" s="817">
        <v>19130</v>
      </c>
      <c r="W80" s="817"/>
      <c r="X80" s="817"/>
      <c r="Y80" s="817"/>
      <c r="Z80" s="817"/>
      <c r="AA80" s="817">
        <v>154</v>
      </c>
      <c r="AB80" s="817"/>
      <c r="AC80" s="817"/>
      <c r="AD80" s="817"/>
      <c r="AE80" s="817"/>
      <c r="AF80" s="817">
        <v>154</v>
      </c>
      <c r="AG80" s="817"/>
      <c r="AH80" s="817"/>
      <c r="AI80" s="817"/>
      <c r="AJ80" s="817"/>
      <c r="AK80" s="867">
        <v>400</v>
      </c>
      <c r="AL80" s="866"/>
      <c r="AM80" s="866"/>
      <c r="AN80" s="866"/>
      <c r="AO80" s="816"/>
      <c r="AP80" s="867" t="s">
        <v>562</v>
      </c>
      <c r="AQ80" s="866"/>
      <c r="AR80" s="866"/>
      <c r="AS80" s="866"/>
      <c r="AT80" s="816"/>
      <c r="AU80" s="867" t="s">
        <v>562</v>
      </c>
      <c r="AV80" s="866"/>
      <c r="AW80" s="866"/>
      <c r="AX80" s="866"/>
      <c r="AY80" s="816"/>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21350</v>
      </c>
      <c r="AG88" s="828"/>
      <c r="AH88" s="828"/>
      <c r="AI88" s="828"/>
      <c r="AJ88" s="828"/>
      <c r="AK88" s="825"/>
      <c r="AL88" s="825"/>
      <c r="AM88" s="825"/>
      <c r="AN88" s="825"/>
      <c r="AO88" s="825"/>
      <c r="AP88" s="828">
        <v>36556</v>
      </c>
      <c r="AQ88" s="828"/>
      <c r="AR88" s="828"/>
      <c r="AS88" s="828"/>
      <c r="AT88" s="828"/>
      <c r="AU88" s="828">
        <v>1061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907</v>
      </c>
      <c r="CS102" s="836"/>
      <c r="CT102" s="836"/>
      <c r="CU102" s="836"/>
      <c r="CV102" s="879"/>
      <c r="CW102" s="878">
        <v>22</v>
      </c>
      <c r="CX102" s="836"/>
      <c r="CY102" s="836"/>
      <c r="CZ102" s="836"/>
      <c r="DA102" s="879"/>
      <c r="DB102" s="878"/>
      <c r="DC102" s="836"/>
      <c r="DD102" s="836"/>
      <c r="DE102" s="836"/>
      <c r="DF102" s="879"/>
      <c r="DG102" s="878"/>
      <c r="DH102" s="836"/>
      <c r="DI102" s="836"/>
      <c r="DJ102" s="836"/>
      <c r="DK102" s="879"/>
      <c r="DL102" s="878">
        <v>86</v>
      </c>
      <c r="DM102" s="836"/>
      <c r="DN102" s="836"/>
      <c r="DO102" s="836"/>
      <c r="DP102" s="879"/>
      <c r="DQ102" s="878">
        <v>86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4334971</v>
      </c>
      <c r="AB110" s="888"/>
      <c r="AC110" s="888"/>
      <c r="AD110" s="888"/>
      <c r="AE110" s="889"/>
      <c r="AF110" s="890">
        <v>4131591</v>
      </c>
      <c r="AG110" s="888"/>
      <c r="AH110" s="888"/>
      <c r="AI110" s="888"/>
      <c r="AJ110" s="889"/>
      <c r="AK110" s="890">
        <v>4149215</v>
      </c>
      <c r="AL110" s="888"/>
      <c r="AM110" s="888"/>
      <c r="AN110" s="888"/>
      <c r="AO110" s="889"/>
      <c r="AP110" s="891">
        <v>39.1</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40268359</v>
      </c>
      <c r="BR110" s="925"/>
      <c r="BS110" s="925"/>
      <c r="BT110" s="925"/>
      <c r="BU110" s="925"/>
      <c r="BV110" s="925">
        <v>38930988</v>
      </c>
      <c r="BW110" s="925"/>
      <c r="BX110" s="925"/>
      <c r="BY110" s="925"/>
      <c r="BZ110" s="925"/>
      <c r="CA110" s="925">
        <v>38246868</v>
      </c>
      <c r="CB110" s="925"/>
      <c r="CC110" s="925"/>
      <c r="CD110" s="925"/>
      <c r="CE110" s="925"/>
      <c r="CF110" s="939">
        <v>360.5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356950</v>
      </c>
      <c r="BR111" s="918"/>
      <c r="BS111" s="918"/>
      <c r="BT111" s="918"/>
      <c r="BU111" s="918"/>
      <c r="BV111" s="918">
        <v>147402</v>
      </c>
      <c r="BW111" s="918"/>
      <c r="BX111" s="918"/>
      <c r="BY111" s="918"/>
      <c r="BZ111" s="918"/>
      <c r="CA111" s="918">
        <v>123671</v>
      </c>
      <c r="CB111" s="918"/>
      <c r="CC111" s="918"/>
      <c r="CD111" s="918"/>
      <c r="CE111" s="918"/>
      <c r="CF111" s="912">
        <v>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12292793</v>
      </c>
      <c r="BR112" s="918"/>
      <c r="BS112" s="918"/>
      <c r="BT112" s="918"/>
      <c r="BU112" s="918"/>
      <c r="BV112" s="918">
        <v>12463304</v>
      </c>
      <c r="BW112" s="918"/>
      <c r="BX112" s="918"/>
      <c r="BY112" s="918"/>
      <c r="BZ112" s="918"/>
      <c r="CA112" s="918">
        <v>12591175</v>
      </c>
      <c r="CB112" s="918"/>
      <c r="CC112" s="918"/>
      <c r="CD112" s="918"/>
      <c r="CE112" s="918"/>
      <c r="CF112" s="912">
        <v>118.7</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649798</v>
      </c>
      <c r="AB113" s="932"/>
      <c r="AC113" s="932"/>
      <c r="AD113" s="932"/>
      <c r="AE113" s="933"/>
      <c r="AF113" s="934">
        <v>593746</v>
      </c>
      <c r="AG113" s="932"/>
      <c r="AH113" s="932"/>
      <c r="AI113" s="932"/>
      <c r="AJ113" s="933"/>
      <c r="AK113" s="934">
        <v>643016</v>
      </c>
      <c r="AL113" s="932"/>
      <c r="AM113" s="932"/>
      <c r="AN113" s="932"/>
      <c r="AO113" s="933"/>
      <c r="AP113" s="935">
        <v>6.1</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1018099</v>
      </c>
      <c r="BR113" s="918"/>
      <c r="BS113" s="918"/>
      <c r="BT113" s="918"/>
      <c r="BU113" s="918"/>
      <c r="BV113" s="918">
        <v>1042167</v>
      </c>
      <c r="BW113" s="918"/>
      <c r="BX113" s="918"/>
      <c r="BY113" s="918"/>
      <c r="BZ113" s="918"/>
      <c r="CA113" s="918">
        <v>1060565</v>
      </c>
      <c r="CB113" s="918"/>
      <c r="CC113" s="918"/>
      <c r="CD113" s="918"/>
      <c r="CE113" s="918"/>
      <c r="CF113" s="912">
        <v>10</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90921</v>
      </c>
      <c r="AB114" s="957"/>
      <c r="AC114" s="957"/>
      <c r="AD114" s="957"/>
      <c r="AE114" s="958"/>
      <c r="AF114" s="959">
        <v>106550</v>
      </c>
      <c r="AG114" s="957"/>
      <c r="AH114" s="957"/>
      <c r="AI114" s="957"/>
      <c r="AJ114" s="958"/>
      <c r="AK114" s="959">
        <v>72482</v>
      </c>
      <c r="AL114" s="957"/>
      <c r="AM114" s="957"/>
      <c r="AN114" s="957"/>
      <c r="AO114" s="958"/>
      <c r="AP114" s="960">
        <v>0.7</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3733833</v>
      </c>
      <c r="BR114" s="918"/>
      <c r="BS114" s="918"/>
      <c r="BT114" s="918"/>
      <c r="BU114" s="918"/>
      <c r="BV114" s="918">
        <v>3561113</v>
      </c>
      <c r="BW114" s="918"/>
      <c r="BX114" s="918"/>
      <c r="BY114" s="918"/>
      <c r="BZ114" s="918"/>
      <c r="CA114" s="918">
        <v>3401107</v>
      </c>
      <c r="CB114" s="918"/>
      <c r="CC114" s="918"/>
      <c r="CD114" s="918"/>
      <c r="CE114" s="918"/>
      <c r="CF114" s="912">
        <v>32.1</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38605</v>
      </c>
      <c r="AB115" s="932"/>
      <c r="AC115" s="932"/>
      <c r="AD115" s="932"/>
      <c r="AE115" s="933"/>
      <c r="AF115" s="934">
        <v>38039</v>
      </c>
      <c r="AG115" s="932"/>
      <c r="AH115" s="932"/>
      <c r="AI115" s="932"/>
      <c r="AJ115" s="933"/>
      <c r="AK115" s="934">
        <v>37529</v>
      </c>
      <c r="AL115" s="932"/>
      <c r="AM115" s="932"/>
      <c r="AN115" s="932"/>
      <c r="AO115" s="933"/>
      <c r="AP115" s="935">
        <v>0.4</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131084</v>
      </c>
      <c r="BR115" s="918"/>
      <c r="BS115" s="918"/>
      <c r="BT115" s="918"/>
      <c r="BU115" s="918"/>
      <c r="BV115" s="918">
        <v>108631</v>
      </c>
      <c r="BW115" s="918"/>
      <c r="BX115" s="918"/>
      <c r="BY115" s="918"/>
      <c r="BZ115" s="918"/>
      <c r="CA115" s="918">
        <v>86421</v>
      </c>
      <c r="CB115" s="918"/>
      <c r="CC115" s="918"/>
      <c r="CD115" s="918"/>
      <c r="CE115" s="918"/>
      <c r="CF115" s="912">
        <v>0.8</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176164</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76</v>
      </c>
      <c r="AB116" s="957"/>
      <c r="AC116" s="957"/>
      <c r="AD116" s="957"/>
      <c r="AE116" s="958"/>
      <c r="AF116" s="959">
        <v>311</v>
      </c>
      <c r="AG116" s="957"/>
      <c r="AH116" s="957"/>
      <c r="AI116" s="957"/>
      <c r="AJ116" s="958"/>
      <c r="AK116" s="959">
        <v>480</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5114371</v>
      </c>
      <c r="AB117" s="964"/>
      <c r="AC117" s="964"/>
      <c r="AD117" s="964"/>
      <c r="AE117" s="965"/>
      <c r="AF117" s="963">
        <v>4870237</v>
      </c>
      <c r="AG117" s="964"/>
      <c r="AH117" s="964"/>
      <c r="AI117" s="964"/>
      <c r="AJ117" s="965"/>
      <c r="AK117" s="963">
        <v>4902722</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57801118</v>
      </c>
      <c r="BR118" s="984"/>
      <c r="BS118" s="984"/>
      <c r="BT118" s="984"/>
      <c r="BU118" s="984"/>
      <c r="BV118" s="984">
        <v>56253605</v>
      </c>
      <c r="BW118" s="984"/>
      <c r="BX118" s="984"/>
      <c r="BY118" s="984"/>
      <c r="BZ118" s="984"/>
      <c r="CA118" s="984">
        <v>55509807</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3298571</v>
      </c>
      <c r="BR119" s="925"/>
      <c r="BS119" s="925"/>
      <c r="BT119" s="925"/>
      <c r="BU119" s="925"/>
      <c r="BV119" s="925">
        <v>3725986</v>
      </c>
      <c r="BW119" s="925"/>
      <c r="BX119" s="925"/>
      <c r="BY119" s="925"/>
      <c r="BZ119" s="925"/>
      <c r="CA119" s="925">
        <v>4192842</v>
      </c>
      <c r="CB119" s="925"/>
      <c r="CC119" s="925"/>
      <c r="CD119" s="925"/>
      <c r="CE119" s="925"/>
      <c r="CF119" s="939">
        <v>39.5</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180786</v>
      </c>
      <c r="DH119" s="996"/>
      <c r="DI119" s="996"/>
      <c r="DJ119" s="996"/>
      <c r="DK119" s="997"/>
      <c r="DL119" s="998">
        <v>147402</v>
      </c>
      <c r="DM119" s="996"/>
      <c r="DN119" s="996"/>
      <c r="DO119" s="996"/>
      <c r="DP119" s="997"/>
      <c r="DQ119" s="998">
        <v>123671</v>
      </c>
      <c r="DR119" s="996"/>
      <c r="DS119" s="996"/>
      <c r="DT119" s="996"/>
      <c r="DU119" s="997"/>
      <c r="DV119" s="999">
        <v>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9426199</v>
      </c>
      <c r="BR120" s="918"/>
      <c r="BS120" s="918"/>
      <c r="BT120" s="918"/>
      <c r="BU120" s="918"/>
      <c r="BV120" s="918">
        <v>9537335</v>
      </c>
      <c r="BW120" s="918"/>
      <c r="BX120" s="918"/>
      <c r="BY120" s="918"/>
      <c r="BZ120" s="918"/>
      <c r="CA120" s="918">
        <v>8844175</v>
      </c>
      <c r="CB120" s="918"/>
      <c r="CC120" s="918"/>
      <c r="CD120" s="918"/>
      <c r="CE120" s="918"/>
      <c r="CF120" s="912">
        <v>83.4</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12225834</v>
      </c>
      <c r="DH120" s="925"/>
      <c r="DI120" s="925"/>
      <c r="DJ120" s="925"/>
      <c r="DK120" s="925"/>
      <c r="DL120" s="925">
        <v>12408537</v>
      </c>
      <c r="DM120" s="925"/>
      <c r="DN120" s="925"/>
      <c r="DO120" s="925"/>
      <c r="DP120" s="925"/>
      <c r="DQ120" s="925">
        <v>12541485</v>
      </c>
      <c r="DR120" s="925"/>
      <c r="DS120" s="925"/>
      <c r="DT120" s="925"/>
      <c r="DU120" s="925"/>
      <c r="DV120" s="926">
        <v>118.2</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30572239</v>
      </c>
      <c r="BR121" s="984"/>
      <c r="BS121" s="984"/>
      <c r="BT121" s="984"/>
      <c r="BU121" s="984"/>
      <c r="BV121" s="984">
        <v>30238341</v>
      </c>
      <c r="BW121" s="984"/>
      <c r="BX121" s="984"/>
      <c r="BY121" s="984"/>
      <c r="BZ121" s="984"/>
      <c r="CA121" s="984">
        <v>30373011</v>
      </c>
      <c r="CB121" s="984"/>
      <c r="CC121" s="984"/>
      <c r="CD121" s="984"/>
      <c r="CE121" s="984"/>
      <c r="CF121" s="1022">
        <v>286.3</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43297009</v>
      </c>
      <c r="BR122" s="1033"/>
      <c r="BS122" s="1033"/>
      <c r="BT122" s="1033"/>
      <c r="BU122" s="1033"/>
      <c r="BV122" s="1033">
        <v>43501662</v>
      </c>
      <c r="BW122" s="1033"/>
      <c r="BX122" s="1033"/>
      <c r="BY122" s="1033"/>
      <c r="BZ122" s="1033"/>
      <c r="CA122" s="1033">
        <v>43410028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439</v>
      </c>
      <c r="AB123" s="957"/>
      <c r="AC123" s="957"/>
      <c r="AD123" s="957"/>
      <c r="AE123" s="958"/>
      <c r="AF123" s="959" t="s">
        <v>439</v>
      </c>
      <c r="AG123" s="957"/>
      <c r="AH123" s="957"/>
      <c r="AI123" s="957"/>
      <c r="AJ123" s="958"/>
      <c r="AK123" s="959" t="s">
        <v>439</v>
      </c>
      <c r="AL123" s="957"/>
      <c r="AM123" s="957"/>
      <c r="AN123" s="957"/>
      <c r="AO123" s="958"/>
      <c r="AP123" s="960" t="s">
        <v>439</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134</v>
      </c>
      <c r="BR123" s="1025"/>
      <c r="BS123" s="1025"/>
      <c r="BT123" s="1025"/>
      <c r="BU123" s="1025"/>
      <c r="BV123" s="1025">
        <v>119</v>
      </c>
      <c r="BW123" s="1025"/>
      <c r="BX123" s="1025"/>
      <c r="BY123" s="1025"/>
      <c r="BZ123" s="1025"/>
      <c r="CA123" s="1025">
        <v>114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37929</v>
      </c>
      <c r="AB126" s="957"/>
      <c r="AC126" s="957"/>
      <c r="AD126" s="957"/>
      <c r="AE126" s="958"/>
      <c r="AF126" s="959">
        <v>37548</v>
      </c>
      <c r="AG126" s="957"/>
      <c r="AH126" s="957"/>
      <c r="AI126" s="957"/>
      <c r="AJ126" s="958"/>
      <c r="AK126" s="959">
        <v>37168</v>
      </c>
      <c r="AL126" s="957"/>
      <c r="AM126" s="957"/>
      <c r="AN126" s="957"/>
      <c r="AO126" s="958"/>
      <c r="AP126" s="960">
        <v>0.4</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676</v>
      </c>
      <c r="AB127" s="957"/>
      <c r="AC127" s="957"/>
      <c r="AD127" s="957"/>
      <c r="AE127" s="958"/>
      <c r="AF127" s="959">
        <v>491</v>
      </c>
      <c r="AG127" s="957"/>
      <c r="AH127" s="957"/>
      <c r="AI127" s="957"/>
      <c r="AJ127" s="958"/>
      <c r="AK127" s="959">
        <v>361</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12.89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131084</v>
      </c>
      <c r="DH127" s="1046"/>
      <c r="DI127" s="1046"/>
      <c r="DJ127" s="1046"/>
      <c r="DK127" s="1046"/>
      <c r="DL127" s="1046">
        <v>108631</v>
      </c>
      <c r="DM127" s="1046"/>
      <c r="DN127" s="1046"/>
      <c r="DO127" s="1046"/>
      <c r="DP127" s="1046"/>
      <c r="DQ127" s="1046">
        <v>86421</v>
      </c>
      <c r="DR127" s="1046"/>
      <c r="DS127" s="1046"/>
      <c r="DT127" s="1046"/>
      <c r="DU127" s="1046"/>
      <c r="DV127" s="1047">
        <v>0.8</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573154</v>
      </c>
      <c r="AB128" s="1088"/>
      <c r="AC128" s="1088"/>
      <c r="AD128" s="1088"/>
      <c r="AE128" s="1089"/>
      <c r="AF128" s="1090">
        <v>529259</v>
      </c>
      <c r="AG128" s="1088"/>
      <c r="AH128" s="1088"/>
      <c r="AI128" s="1088"/>
      <c r="AJ128" s="1089"/>
      <c r="AK128" s="1090">
        <v>519706</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17.89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13736327</v>
      </c>
      <c r="AB129" s="957"/>
      <c r="AC129" s="957"/>
      <c r="AD129" s="957"/>
      <c r="AE129" s="958"/>
      <c r="AF129" s="959">
        <v>13759835</v>
      </c>
      <c r="AG129" s="957"/>
      <c r="AH129" s="957"/>
      <c r="AI129" s="957"/>
      <c r="AJ129" s="958"/>
      <c r="AK129" s="959">
        <v>13624561</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13.3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2916792</v>
      </c>
      <c r="AB130" s="957"/>
      <c r="AC130" s="957"/>
      <c r="AD130" s="957"/>
      <c r="AE130" s="958"/>
      <c r="AF130" s="959">
        <v>3048202</v>
      </c>
      <c r="AG130" s="957"/>
      <c r="AH130" s="957"/>
      <c r="AI130" s="957"/>
      <c r="AJ130" s="958"/>
      <c r="AK130" s="959">
        <v>3015551</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114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10819535</v>
      </c>
      <c r="AB131" s="996"/>
      <c r="AC131" s="996"/>
      <c r="AD131" s="996"/>
      <c r="AE131" s="997"/>
      <c r="AF131" s="998">
        <v>10711633</v>
      </c>
      <c r="AG131" s="996"/>
      <c r="AH131" s="996"/>
      <c r="AI131" s="996"/>
      <c r="AJ131" s="997"/>
      <c r="AK131" s="998">
        <v>10609010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15.01381529</v>
      </c>
      <c r="AB132" s="1102"/>
      <c r="AC132" s="1102"/>
      <c r="AD132" s="1102"/>
      <c r="AE132" s="1103"/>
      <c r="AF132" s="1104">
        <v>12.06889743</v>
      </c>
      <c r="AG132" s="1102"/>
      <c r="AH132" s="1102"/>
      <c r="AI132" s="1102"/>
      <c r="AJ132" s="1103"/>
      <c r="AK132" s="1104">
        <v>12.889657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15.7</v>
      </c>
      <c r="AB133" s="1109"/>
      <c r="AC133" s="1109"/>
      <c r="AD133" s="1109"/>
      <c r="AE133" s="1110"/>
      <c r="AF133" s="1108">
        <v>13.9</v>
      </c>
      <c r="AG133" s="1109"/>
      <c r="AH133" s="1109"/>
      <c r="AI133" s="1109"/>
      <c r="AJ133" s="1110"/>
      <c r="AK133" s="1108">
        <v>13.3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A3" sqref="A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75" zoomScaleNormal="75" zoomScaleSheetLayoutView="55" workbookViewId="0">
      <selection activeCell="A3" sqref="A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A3" sqref="A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3788154</v>
      </c>
      <c r="L9" s="264">
        <v>80532</v>
      </c>
      <c r="M9" s="265">
        <v>83170</v>
      </c>
      <c r="N9" s="266">
        <v>-3.2</v>
      </c>
    </row>
    <row r="10" spans="1:16">
      <c r="A10" s="248"/>
      <c r="B10" s="244"/>
      <c r="C10" s="244"/>
      <c r="D10" s="244"/>
      <c r="E10" s="244"/>
      <c r="F10" s="244"/>
      <c r="G10" s="1117" t="s">
        <v>472</v>
      </c>
      <c r="H10" s="1118"/>
      <c r="I10" s="1118"/>
      <c r="J10" s="1119"/>
      <c r="K10" s="267">
        <v>137545</v>
      </c>
      <c r="L10" s="268">
        <v>2924</v>
      </c>
      <c r="M10" s="269">
        <v>7053</v>
      </c>
      <c r="N10" s="270">
        <v>-58.5</v>
      </c>
    </row>
    <row r="11" spans="1:16" ht="13.5" customHeight="1">
      <c r="A11" s="248"/>
      <c r="B11" s="244"/>
      <c r="C11" s="244"/>
      <c r="D11" s="244"/>
      <c r="E11" s="244"/>
      <c r="F11" s="244"/>
      <c r="G11" s="1117" t="s">
        <v>473</v>
      </c>
      <c r="H11" s="1118"/>
      <c r="I11" s="1118"/>
      <c r="J11" s="1119"/>
      <c r="K11" s="267">
        <v>521640</v>
      </c>
      <c r="L11" s="268">
        <v>11090</v>
      </c>
      <c r="M11" s="269">
        <v>8860</v>
      </c>
      <c r="N11" s="270">
        <v>25.2</v>
      </c>
    </row>
    <row r="12" spans="1:16" ht="13.5" customHeight="1">
      <c r="A12" s="248"/>
      <c r="B12" s="244"/>
      <c r="C12" s="244"/>
      <c r="D12" s="244"/>
      <c r="E12" s="244"/>
      <c r="F12" s="244"/>
      <c r="G12" s="1117" t="s">
        <v>474</v>
      </c>
      <c r="H12" s="1118"/>
      <c r="I12" s="1118"/>
      <c r="J12" s="1119"/>
      <c r="K12" s="267" t="s">
        <v>475</v>
      </c>
      <c r="L12" s="268" t="s">
        <v>475</v>
      </c>
      <c r="M12" s="269">
        <v>837</v>
      </c>
      <c r="N12" s="270" t="s">
        <v>475</v>
      </c>
    </row>
    <row r="13" spans="1:16" ht="13.5" customHeight="1">
      <c r="A13" s="248"/>
      <c r="B13" s="244"/>
      <c r="C13" s="244"/>
      <c r="D13" s="244"/>
      <c r="E13" s="244"/>
      <c r="F13" s="244"/>
      <c r="G13" s="1117" t="s">
        <v>476</v>
      </c>
      <c r="H13" s="1118"/>
      <c r="I13" s="1118"/>
      <c r="J13" s="1119"/>
      <c r="K13" s="267" t="s">
        <v>475</v>
      </c>
      <c r="L13" s="268" t="s">
        <v>475</v>
      </c>
      <c r="M13" s="269">
        <v>4</v>
      </c>
      <c r="N13" s="270" t="s">
        <v>475</v>
      </c>
    </row>
    <row r="14" spans="1:16" ht="13.5" customHeight="1">
      <c r="A14" s="248"/>
      <c r="B14" s="244"/>
      <c r="C14" s="244"/>
      <c r="D14" s="244"/>
      <c r="E14" s="244"/>
      <c r="F14" s="244"/>
      <c r="G14" s="1117" t="s">
        <v>477</v>
      </c>
      <c r="H14" s="1118"/>
      <c r="I14" s="1118"/>
      <c r="J14" s="1119"/>
      <c r="K14" s="267">
        <v>288410</v>
      </c>
      <c r="L14" s="268">
        <v>6131</v>
      </c>
      <c r="M14" s="269">
        <v>3453</v>
      </c>
      <c r="N14" s="270">
        <v>77.599999999999994</v>
      </c>
    </row>
    <row r="15" spans="1:16" ht="13.5" customHeight="1">
      <c r="A15" s="248"/>
      <c r="B15" s="244"/>
      <c r="C15" s="244"/>
      <c r="D15" s="244"/>
      <c r="E15" s="244"/>
      <c r="F15" s="244"/>
      <c r="G15" s="1117" t="s">
        <v>478</v>
      </c>
      <c r="H15" s="1118"/>
      <c r="I15" s="1118"/>
      <c r="J15" s="1119"/>
      <c r="K15" s="267">
        <v>57896</v>
      </c>
      <c r="L15" s="268">
        <v>1231</v>
      </c>
      <c r="M15" s="269">
        <v>1923</v>
      </c>
      <c r="N15" s="270">
        <v>-36</v>
      </c>
    </row>
    <row r="16" spans="1:16">
      <c r="A16" s="248"/>
      <c r="B16" s="244"/>
      <c r="C16" s="244"/>
      <c r="D16" s="244"/>
      <c r="E16" s="244"/>
      <c r="F16" s="244"/>
      <c r="G16" s="1120" t="s">
        <v>479</v>
      </c>
      <c r="H16" s="1121"/>
      <c r="I16" s="1121"/>
      <c r="J16" s="1122"/>
      <c r="K16" s="268">
        <v>-422524</v>
      </c>
      <c r="L16" s="268">
        <v>-8982</v>
      </c>
      <c r="M16" s="269">
        <v>-10272</v>
      </c>
      <c r="N16" s="270">
        <v>-12.6</v>
      </c>
    </row>
    <row r="17" spans="1:16">
      <c r="A17" s="248"/>
      <c r="B17" s="244"/>
      <c r="C17" s="244"/>
      <c r="D17" s="244"/>
      <c r="E17" s="244"/>
      <c r="F17" s="244"/>
      <c r="G17" s="1120" t="s">
        <v>170</v>
      </c>
      <c r="H17" s="1121"/>
      <c r="I17" s="1121"/>
      <c r="J17" s="1122"/>
      <c r="K17" s="268">
        <v>4371121</v>
      </c>
      <c r="L17" s="268">
        <v>92925</v>
      </c>
      <c r="M17" s="269">
        <v>95028</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8.06</v>
      </c>
      <c r="L21" s="281">
        <v>9.36</v>
      </c>
      <c r="M21" s="282">
        <v>-1.3</v>
      </c>
      <c r="N21" s="249"/>
      <c r="O21" s="283"/>
      <c r="P21" s="279"/>
    </row>
    <row r="22" spans="1:16" s="284" customFormat="1">
      <c r="A22" s="279"/>
      <c r="B22" s="249"/>
      <c r="C22" s="249"/>
      <c r="D22" s="249"/>
      <c r="E22" s="249"/>
      <c r="F22" s="249"/>
      <c r="G22" s="1112" t="s">
        <v>485</v>
      </c>
      <c r="H22" s="1113"/>
      <c r="I22" s="1113"/>
      <c r="J22" s="1114"/>
      <c r="K22" s="285">
        <v>100.1</v>
      </c>
      <c r="L22" s="286">
        <v>96.8</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4149215</v>
      </c>
      <c r="L32" s="294">
        <v>88208</v>
      </c>
      <c r="M32" s="295">
        <v>65071</v>
      </c>
      <c r="N32" s="296">
        <v>35.6</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23</v>
      </c>
      <c r="N34" s="296" t="s">
        <v>475</v>
      </c>
    </row>
    <row r="35" spans="1:16" ht="27" customHeight="1">
      <c r="A35" s="248"/>
      <c r="B35" s="244"/>
      <c r="C35" s="244"/>
      <c r="D35" s="244"/>
      <c r="E35" s="244"/>
      <c r="F35" s="244"/>
      <c r="G35" s="1128" t="s">
        <v>492</v>
      </c>
      <c r="H35" s="1129"/>
      <c r="I35" s="1129"/>
      <c r="J35" s="1130"/>
      <c r="K35" s="294">
        <v>643016</v>
      </c>
      <c r="L35" s="294">
        <v>13670</v>
      </c>
      <c r="M35" s="295">
        <v>17560</v>
      </c>
      <c r="N35" s="296">
        <v>-22.2</v>
      </c>
    </row>
    <row r="36" spans="1:16" ht="27" customHeight="1">
      <c r="A36" s="248"/>
      <c r="B36" s="244"/>
      <c r="C36" s="244"/>
      <c r="D36" s="244"/>
      <c r="E36" s="244"/>
      <c r="F36" s="244"/>
      <c r="G36" s="1128" t="s">
        <v>493</v>
      </c>
      <c r="H36" s="1129"/>
      <c r="I36" s="1129"/>
      <c r="J36" s="1130"/>
      <c r="K36" s="294">
        <v>72482</v>
      </c>
      <c r="L36" s="294">
        <v>1541</v>
      </c>
      <c r="M36" s="295">
        <v>3274</v>
      </c>
      <c r="N36" s="296">
        <v>-52.9</v>
      </c>
    </row>
    <row r="37" spans="1:16" ht="13.5" customHeight="1">
      <c r="A37" s="248"/>
      <c r="B37" s="244"/>
      <c r="C37" s="244"/>
      <c r="D37" s="244"/>
      <c r="E37" s="244"/>
      <c r="F37" s="244"/>
      <c r="G37" s="1128" t="s">
        <v>494</v>
      </c>
      <c r="H37" s="1129"/>
      <c r="I37" s="1129"/>
      <c r="J37" s="1130"/>
      <c r="K37" s="294">
        <v>37529</v>
      </c>
      <c r="L37" s="294">
        <v>798</v>
      </c>
      <c r="M37" s="295">
        <v>1387</v>
      </c>
      <c r="N37" s="296">
        <v>-42.5</v>
      </c>
    </row>
    <row r="38" spans="1:16" ht="27" customHeight="1">
      <c r="A38" s="248"/>
      <c r="B38" s="244"/>
      <c r="C38" s="244"/>
      <c r="D38" s="244"/>
      <c r="E38" s="244"/>
      <c r="F38" s="244"/>
      <c r="G38" s="1131" t="s">
        <v>495</v>
      </c>
      <c r="H38" s="1132"/>
      <c r="I38" s="1132"/>
      <c r="J38" s="1133"/>
      <c r="K38" s="297">
        <v>480</v>
      </c>
      <c r="L38" s="297">
        <v>10</v>
      </c>
      <c r="M38" s="298">
        <v>7</v>
      </c>
      <c r="N38" s="299">
        <v>42.9</v>
      </c>
      <c r="O38" s="293"/>
    </row>
    <row r="39" spans="1:16">
      <c r="A39" s="248"/>
      <c r="B39" s="244"/>
      <c r="C39" s="244"/>
      <c r="D39" s="244"/>
      <c r="E39" s="244"/>
      <c r="F39" s="244"/>
      <c r="G39" s="1131" t="s">
        <v>496</v>
      </c>
      <c r="H39" s="1132"/>
      <c r="I39" s="1132"/>
      <c r="J39" s="1133"/>
      <c r="K39" s="300">
        <v>-519706</v>
      </c>
      <c r="L39" s="300">
        <v>-11048</v>
      </c>
      <c r="M39" s="301">
        <v>-4282</v>
      </c>
      <c r="N39" s="302">
        <v>158</v>
      </c>
      <c r="O39" s="293"/>
    </row>
    <row r="40" spans="1:16" ht="27" customHeight="1">
      <c r="A40" s="248"/>
      <c r="B40" s="244"/>
      <c r="C40" s="244"/>
      <c r="D40" s="244"/>
      <c r="E40" s="244"/>
      <c r="F40" s="244"/>
      <c r="G40" s="1128" t="s">
        <v>497</v>
      </c>
      <c r="H40" s="1129"/>
      <c r="I40" s="1129"/>
      <c r="J40" s="1130"/>
      <c r="K40" s="300">
        <v>-3015551</v>
      </c>
      <c r="L40" s="300">
        <v>-64107</v>
      </c>
      <c r="M40" s="301">
        <v>-54179</v>
      </c>
      <c r="N40" s="302">
        <v>18.3</v>
      </c>
      <c r="O40" s="293"/>
    </row>
    <row r="41" spans="1:16">
      <c r="A41" s="248"/>
      <c r="B41" s="244"/>
      <c r="C41" s="244"/>
      <c r="D41" s="244"/>
      <c r="E41" s="244"/>
      <c r="F41" s="244"/>
      <c r="G41" s="1134" t="s">
        <v>280</v>
      </c>
      <c r="H41" s="1135"/>
      <c r="I41" s="1135"/>
      <c r="J41" s="1136"/>
      <c r="K41" s="294">
        <v>1367465</v>
      </c>
      <c r="L41" s="300">
        <v>29071</v>
      </c>
      <c r="M41" s="301">
        <v>28861</v>
      </c>
      <c r="N41" s="302">
        <v>0.7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2923058</v>
      </c>
      <c r="J51" s="320">
        <v>59653</v>
      </c>
      <c r="K51" s="321">
        <v>6.8</v>
      </c>
      <c r="L51" s="322">
        <v>58009</v>
      </c>
      <c r="M51" s="323">
        <v>16.5</v>
      </c>
      <c r="N51" s="324">
        <v>-9.6999999999999993</v>
      </c>
    </row>
    <row r="52" spans="1:14">
      <c r="A52" s="248"/>
      <c r="B52" s="244"/>
      <c r="C52" s="244"/>
      <c r="D52" s="244"/>
      <c r="E52" s="244"/>
      <c r="F52" s="244"/>
      <c r="G52" s="325"/>
      <c r="H52" s="326" t="s">
        <v>508</v>
      </c>
      <c r="I52" s="327">
        <v>2002794</v>
      </c>
      <c r="J52" s="328">
        <v>40873</v>
      </c>
      <c r="K52" s="329">
        <v>21.5</v>
      </c>
      <c r="L52" s="330">
        <v>32190</v>
      </c>
      <c r="M52" s="331">
        <v>20.399999999999999</v>
      </c>
      <c r="N52" s="332">
        <v>1.1000000000000001</v>
      </c>
    </row>
    <row r="53" spans="1:14">
      <c r="A53" s="248"/>
      <c r="B53" s="244"/>
      <c r="C53" s="244"/>
      <c r="D53" s="244"/>
      <c r="E53" s="244"/>
      <c r="F53" s="244"/>
      <c r="G53" s="310" t="s">
        <v>509</v>
      </c>
      <c r="H53" s="311"/>
      <c r="I53" s="319">
        <v>6152447</v>
      </c>
      <c r="J53" s="320">
        <v>127051</v>
      </c>
      <c r="K53" s="321">
        <v>113</v>
      </c>
      <c r="L53" s="322">
        <v>61882</v>
      </c>
      <c r="M53" s="323">
        <v>6.7</v>
      </c>
      <c r="N53" s="324">
        <v>106.3</v>
      </c>
    </row>
    <row r="54" spans="1:14">
      <c r="A54" s="248"/>
      <c r="B54" s="244"/>
      <c r="C54" s="244"/>
      <c r="D54" s="244"/>
      <c r="E54" s="244"/>
      <c r="F54" s="244"/>
      <c r="G54" s="325"/>
      <c r="H54" s="326" t="s">
        <v>508</v>
      </c>
      <c r="I54" s="327">
        <v>4028790</v>
      </c>
      <c r="J54" s="328">
        <v>83196</v>
      </c>
      <c r="K54" s="329">
        <v>103.5</v>
      </c>
      <c r="L54" s="330">
        <v>32175</v>
      </c>
      <c r="M54" s="331">
        <v>0</v>
      </c>
      <c r="N54" s="332">
        <v>103.5</v>
      </c>
    </row>
    <row r="55" spans="1:14">
      <c r="A55" s="248"/>
      <c r="B55" s="244"/>
      <c r="C55" s="244"/>
      <c r="D55" s="244"/>
      <c r="E55" s="244"/>
      <c r="F55" s="244"/>
      <c r="G55" s="310" t="s">
        <v>510</v>
      </c>
      <c r="H55" s="311"/>
      <c r="I55" s="319">
        <v>2334080</v>
      </c>
      <c r="J55" s="320">
        <v>48796</v>
      </c>
      <c r="K55" s="321">
        <v>-61.6</v>
      </c>
      <c r="L55" s="322">
        <v>67201</v>
      </c>
      <c r="M55" s="323">
        <v>8.6</v>
      </c>
      <c r="N55" s="324">
        <v>-70.2</v>
      </c>
    </row>
    <row r="56" spans="1:14">
      <c r="A56" s="248"/>
      <c r="B56" s="244"/>
      <c r="C56" s="244"/>
      <c r="D56" s="244"/>
      <c r="E56" s="244"/>
      <c r="F56" s="244"/>
      <c r="G56" s="325"/>
      <c r="H56" s="326" t="s">
        <v>508</v>
      </c>
      <c r="I56" s="327">
        <v>1672904</v>
      </c>
      <c r="J56" s="328">
        <v>34974</v>
      </c>
      <c r="K56" s="329">
        <v>-58</v>
      </c>
      <c r="L56" s="330">
        <v>35210</v>
      </c>
      <c r="M56" s="331">
        <v>9.4</v>
      </c>
      <c r="N56" s="332">
        <v>-67.400000000000006</v>
      </c>
    </row>
    <row r="57" spans="1:14">
      <c r="A57" s="248"/>
      <c r="B57" s="244"/>
      <c r="C57" s="244"/>
      <c r="D57" s="244"/>
      <c r="E57" s="244"/>
      <c r="F57" s="244"/>
      <c r="G57" s="310" t="s">
        <v>511</v>
      </c>
      <c r="H57" s="311"/>
      <c r="I57" s="319">
        <v>1957376</v>
      </c>
      <c r="J57" s="320">
        <v>41219</v>
      </c>
      <c r="K57" s="321">
        <v>-15.5</v>
      </c>
      <c r="L57" s="322">
        <v>75709</v>
      </c>
      <c r="M57" s="323">
        <v>12.7</v>
      </c>
      <c r="N57" s="324">
        <v>-28.2</v>
      </c>
    </row>
    <row r="58" spans="1:14">
      <c r="A58" s="248"/>
      <c r="B58" s="244"/>
      <c r="C58" s="244"/>
      <c r="D58" s="244"/>
      <c r="E58" s="244"/>
      <c r="F58" s="244"/>
      <c r="G58" s="325"/>
      <c r="H58" s="326" t="s">
        <v>508</v>
      </c>
      <c r="I58" s="327">
        <v>1386840</v>
      </c>
      <c r="J58" s="328">
        <v>29205</v>
      </c>
      <c r="K58" s="329">
        <v>-16.5</v>
      </c>
      <c r="L58" s="330">
        <v>35212</v>
      </c>
      <c r="M58" s="331">
        <v>0</v>
      </c>
      <c r="N58" s="332">
        <v>-16.5</v>
      </c>
    </row>
    <row r="59" spans="1:14">
      <c r="A59" s="248"/>
      <c r="B59" s="244"/>
      <c r="C59" s="244"/>
      <c r="D59" s="244"/>
      <c r="E59" s="244"/>
      <c r="F59" s="244"/>
      <c r="G59" s="310" t="s">
        <v>512</v>
      </c>
      <c r="H59" s="311"/>
      <c r="I59" s="319">
        <v>3693718</v>
      </c>
      <c r="J59" s="320">
        <v>78525</v>
      </c>
      <c r="K59" s="321">
        <v>90.5</v>
      </c>
      <c r="L59" s="322">
        <v>90961</v>
      </c>
      <c r="M59" s="323">
        <v>20.100000000000001</v>
      </c>
      <c r="N59" s="324">
        <v>70.400000000000006</v>
      </c>
    </row>
    <row r="60" spans="1:14">
      <c r="A60" s="248"/>
      <c r="B60" s="244"/>
      <c r="C60" s="244"/>
      <c r="D60" s="244"/>
      <c r="E60" s="244"/>
      <c r="F60" s="244"/>
      <c r="G60" s="325"/>
      <c r="H60" s="326" t="s">
        <v>508</v>
      </c>
      <c r="I60" s="333">
        <v>1871281</v>
      </c>
      <c r="J60" s="328">
        <v>39781</v>
      </c>
      <c r="K60" s="329">
        <v>36.200000000000003</v>
      </c>
      <c r="L60" s="330">
        <v>37720</v>
      </c>
      <c r="M60" s="331">
        <v>7.1</v>
      </c>
      <c r="N60" s="332">
        <v>29.1</v>
      </c>
    </row>
    <row r="61" spans="1:14">
      <c r="A61" s="248"/>
      <c r="B61" s="244"/>
      <c r="C61" s="244"/>
      <c r="D61" s="244"/>
      <c r="E61" s="244"/>
      <c r="F61" s="244"/>
      <c r="G61" s="310" t="s">
        <v>513</v>
      </c>
      <c r="H61" s="334"/>
      <c r="I61" s="335">
        <v>3412136</v>
      </c>
      <c r="J61" s="336">
        <v>71049</v>
      </c>
      <c r="K61" s="337">
        <v>26.6</v>
      </c>
      <c r="L61" s="338">
        <v>70752</v>
      </c>
      <c r="M61" s="339">
        <v>12.9</v>
      </c>
      <c r="N61" s="324">
        <v>13.7</v>
      </c>
    </row>
    <row r="62" spans="1:14">
      <c r="A62" s="248"/>
      <c r="B62" s="244"/>
      <c r="C62" s="244"/>
      <c r="D62" s="244"/>
      <c r="E62" s="244"/>
      <c r="F62" s="244"/>
      <c r="G62" s="325"/>
      <c r="H62" s="326" t="s">
        <v>508</v>
      </c>
      <c r="I62" s="327">
        <v>2192522</v>
      </c>
      <c r="J62" s="328">
        <v>45606</v>
      </c>
      <c r="K62" s="329">
        <v>17.3</v>
      </c>
      <c r="L62" s="330">
        <v>34501</v>
      </c>
      <c r="M62" s="331">
        <v>7.4</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75" zoomScaleNormal="75" zoomScaleSheetLayoutView="100" workbookViewId="0">
      <selection activeCell="A3" sqref="A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10.93</v>
      </c>
      <c r="G47" s="12">
        <v>13.11</v>
      </c>
      <c r="H47" s="12">
        <v>17.489999999999998</v>
      </c>
      <c r="I47" s="12">
        <v>20.89</v>
      </c>
      <c r="J47" s="13">
        <v>24.1</v>
      </c>
    </row>
    <row r="48" spans="2:10" ht="57.75" customHeight="1">
      <c r="B48" s="14"/>
      <c r="C48" s="1139" t="s">
        <v>4</v>
      </c>
      <c r="D48" s="1139"/>
      <c r="E48" s="1140"/>
      <c r="F48" s="15">
        <v>3.79</v>
      </c>
      <c r="G48" s="16">
        <v>8.09</v>
      </c>
      <c r="H48" s="16">
        <v>6.74</v>
      </c>
      <c r="I48" s="16">
        <v>5.86</v>
      </c>
      <c r="J48" s="17">
        <v>6.16</v>
      </c>
    </row>
    <row r="49" spans="2:10" ht="57.75" customHeight="1" thickBot="1">
      <c r="B49" s="18"/>
      <c r="C49" s="1141" t="s">
        <v>5</v>
      </c>
      <c r="D49" s="1141"/>
      <c r="E49" s="1142"/>
      <c r="F49" s="19">
        <v>2.57</v>
      </c>
      <c r="G49" s="20">
        <v>6.95</v>
      </c>
      <c r="H49" s="20">
        <v>6.15</v>
      </c>
      <c r="I49" s="20">
        <v>2.58</v>
      </c>
      <c r="J49" s="21">
        <v>3.28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5" zoomScaleNormal="75" zoomScaleSheetLayoutView="100" workbookViewId="0">
      <selection activeCell="A3" sqref="A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t="s">
        <v>521</v>
      </c>
      <c r="G34" s="33" t="s">
        <v>522</v>
      </c>
      <c r="H34" s="33" t="s">
        <v>523</v>
      </c>
      <c r="I34" s="33" t="s">
        <v>524</v>
      </c>
      <c r="J34" s="34" t="s">
        <v>525</v>
      </c>
      <c r="K34" s="22"/>
      <c r="L34" s="22"/>
      <c r="M34" s="22"/>
      <c r="N34" s="22"/>
      <c r="O34" s="22"/>
      <c r="P34" s="22"/>
    </row>
    <row r="35" spans="1:16" ht="39" customHeight="1">
      <c r="A35" s="22"/>
      <c r="B35" s="35"/>
      <c r="C35" s="1143" t="s">
        <v>526</v>
      </c>
      <c r="D35" s="1144"/>
      <c r="E35" s="1145"/>
      <c r="F35" s="36">
        <v>0.04</v>
      </c>
      <c r="G35" s="37" t="s">
        <v>527</v>
      </c>
      <c r="H35" s="37" t="s">
        <v>528</v>
      </c>
      <c r="I35" s="37" t="s">
        <v>529</v>
      </c>
      <c r="J35" s="38" t="s">
        <v>530</v>
      </c>
      <c r="K35" s="22"/>
      <c r="L35" s="22"/>
      <c r="M35" s="22"/>
      <c r="N35" s="22"/>
      <c r="O35" s="22"/>
      <c r="P35" s="22"/>
    </row>
    <row r="36" spans="1:16" ht="39" customHeight="1">
      <c r="A36" s="22"/>
      <c r="B36" s="35"/>
      <c r="C36" s="1143" t="s">
        <v>531</v>
      </c>
      <c r="D36" s="1144"/>
      <c r="E36" s="1145"/>
      <c r="F36" s="36">
        <v>3.79</v>
      </c>
      <c r="G36" s="37">
        <v>8.09</v>
      </c>
      <c r="H36" s="37">
        <v>6.74</v>
      </c>
      <c r="I36" s="37">
        <v>5.86</v>
      </c>
      <c r="J36" s="38">
        <v>6.16</v>
      </c>
      <c r="K36" s="22"/>
      <c r="L36" s="22"/>
      <c r="M36" s="22"/>
      <c r="N36" s="22"/>
      <c r="O36" s="22"/>
      <c r="P36" s="22"/>
    </row>
    <row r="37" spans="1:16" ht="39" customHeight="1">
      <c r="A37" s="22"/>
      <c r="B37" s="35"/>
      <c r="C37" s="1143" t="s">
        <v>532</v>
      </c>
      <c r="D37" s="1144"/>
      <c r="E37" s="1145"/>
      <c r="F37" s="36">
        <v>0.47</v>
      </c>
      <c r="G37" s="37">
        <v>0.97</v>
      </c>
      <c r="H37" s="37">
        <v>1.32</v>
      </c>
      <c r="I37" s="37">
        <v>1.51</v>
      </c>
      <c r="J37" s="38">
        <v>1.72</v>
      </c>
      <c r="K37" s="22"/>
      <c r="L37" s="22"/>
      <c r="M37" s="22"/>
      <c r="N37" s="22"/>
      <c r="O37" s="22"/>
      <c r="P37" s="22"/>
    </row>
    <row r="38" spans="1:16" ht="39" customHeight="1">
      <c r="A38" s="22"/>
      <c r="B38" s="35"/>
      <c r="C38" s="1143" t="s">
        <v>533</v>
      </c>
      <c r="D38" s="1144"/>
      <c r="E38" s="1145"/>
      <c r="F38" s="36">
        <v>0.06</v>
      </c>
      <c r="G38" s="37">
        <v>0.06</v>
      </c>
      <c r="H38" s="37">
        <v>0.06</v>
      </c>
      <c r="I38" s="37">
        <v>0.08</v>
      </c>
      <c r="J38" s="38">
        <v>0.08</v>
      </c>
      <c r="K38" s="22"/>
      <c r="L38" s="22"/>
      <c r="M38" s="22"/>
      <c r="N38" s="22"/>
      <c r="O38" s="22"/>
      <c r="P38" s="22"/>
    </row>
    <row r="39" spans="1:16" ht="39" customHeight="1">
      <c r="A39" s="22"/>
      <c r="B39" s="35"/>
      <c r="C39" s="1143" t="s">
        <v>534</v>
      </c>
      <c r="D39" s="1144"/>
      <c r="E39" s="1145"/>
      <c r="F39" s="36">
        <v>0</v>
      </c>
      <c r="G39" s="37">
        <v>0</v>
      </c>
      <c r="H39" s="37">
        <v>0</v>
      </c>
      <c r="I39" s="37">
        <v>0</v>
      </c>
      <c r="J39" s="38">
        <v>0</v>
      </c>
      <c r="K39" s="22"/>
      <c r="L39" s="22"/>
      <c r="M39" s="22"/>
      <c r="N39" s="22"/>
      <c r="O39" s="22"/>
      <c r="P39" s="22"/>
    </row>
    <row r="40" spans="1:16" ht="39" customHeight="1">
      <c r="A40" s="22"/>
      <c r="B40" s="35"/>
      <c r="C40" s="1143" t="s">
        <v>535</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536</v>
      </c>
      <c r="D42" s="1144"/>
      <c r="E42" s="1145"/>
      <c r="F42" s="36" t="s">
        <v>537</v>
      </c>
      <c r="G42" s="37" t="s">
        <v>475</v>
      </c>
      <c r="H42" s="37" t="s">
        <v>475</v>
      </c>
      <c r="I42" s="37" t="s">
        <v>475</v>
      </c>
      <c r="J42" s="38" t="s">
        <v>475</v>
      </c>
      <c r="K42" s="22"/>
      <c r="L42" s="22"/>
      <c r="M42" s="22"/>
      <c r="N42" s="22"/>
      <c r="O42" s="22"/>
      <c r="P42" s="22"/>
    </row>
    <row r="43" spans="1:16" ht="39" customHeight="1" thickBot="1">
      <c r="A43" s="22"/>
      <c r="B43" s="40"/>
      <c r="C43" s="1146" t="s">
        <v>538</v>
      </c>
      <c r="D43" s="1147"/>
      <c r="E43" s="1148"/>
      <c r="F43" s="41">
        <v>7</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election activeCell="A3" sqref="A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4325</v>
      </c>
      <c r="L45" s="60">
        <v>4310</v>
      </c>
      <c r="M45" s="60">
        <v>4335</v>
      </c>
      <c r="N45" s="60">
        <v>4132</v>
      </c>
      <c r="O45" s="61">
        <v>4149</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v>33</v>
      </c>
      <c r="L47" s="64">
        <v>17</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690</v>
      </c>
      <c r="L48" s="64">
        <v>576</v>
      </c>
      <c r="M48" s="64">
        <v>650</v>
      </c>
      <c r="N48" s="64">
        <v>594</v>
      </c>
      <c r="O48" s="65">
        <v>643</v>
      </c>
      <c r="P48" s="48"/>
      <c r="Q48" s="48"/>
      <c r="R48" s="48"/>
      <c r="S48" s="48"/>
      <c r="T48" s="48"/>
      <c r="U48" s="48"/>
    </row>
    <row r="49" spans="1:21" ht="30.75" customHeight="1">
      <c r="A49" s="48"/>
      <c r="B49" s="1161"/>
      <c r="C49" s="1162"/>
      <c r="D49" s="62"/>
      <c r="E49" s="1153" t="s">
        <v>16</v>
      </c>
      <c r="F49" s="1153"/>
      <c r="G49" s="1153"/>
      <c r="H49" s="1153"/>
      <c r="I49" s="1153"/>
      <c r="J49" s="1154"/>
      <c r="K49" s="63">
        <v>303</v>
      </c>
      <c r="L49" s="64">
        <v>195</v>
      </c>
      <c r="M49" s="64">
        <v>91</v>
      </c>
      <c r="N49" s="64">
        <v>107</v>
      </c>
      <c r="O49" s="65">
        <v>72</v>
      </c>
      <c r="P49" s="48"/>
      <c r="Q49" s="48"/>
      <c r="R49" s="48"/>
      <c r="S49" s="48"/>
      <c r="T49" s="48"/>
      <c r="U49" s="48"/>
    </row>
    <row r="50" spans="1:21" ht="30.75" customHeight="1">
      <c r="A50" s="48"/>
      <c r="B50" s="1161"/>
      <c r="C50" s="1162"/>
      <c r="D50" s="62"/>
      <c r="E50" s="1153" t="s">
        <v>17</v>
      </c>
      <c r="F50" s="1153"/>
      <c r="G50" s="1153"/>
      <c r="H50" s="1153"/>
      <c r="I50" s="1153"/>
      <c r="J50" s="1154"/>
      <c r="K50" s="63">
        <v>16</v>
      </c>
      <c r="L50" s="64">
        <v>38</v>
      </c>
      <c r="M50" s="64">
        <v>39</v>
      </c>
      <c r="N50" s="64">
        <v>38</v>
      </c>
      <c r="O50" s="65">
        <v>38</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3550</v>
      </c>
      <c r="L52" s="64">
        <v>3507</v>
      </c>
      <c r="M52" s="64">
        <v>3489</v>
      </c>
      <c r="N52" s="64">
        <v>3578</v>
      </c>
      <c r="O52" s="65">
        <v>3536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1818</v>
      </c>
      <c r="L53" s="69">
        <v>1630</v>
      </c>
      <c r="M53" s="69">
        <v>1626</v>
      </c>
      <c r="N53" s="69">
        <v>1293</v>
      </c>
      <c r="O53" s="70">
        <v>1366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2015-04-24T05:56:44Z</cp:lastPrinted>
  <dcterms:created xsi:type="dcterms:W3CDTF">2015-02-17T07:14:09Z</dcterms:created>
  <dcterms:modified xsi:type="dcterms:W3CDTF">2015-04-25T02:43:55Z</dcterms:modified>
  <cp:category/>
</cp:coreProperties>
</file>