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10_都市経営部\30_財政課\30_財政担当\★県等からの調査関係\■財政状況資料集\26年度\提出用\"/>
    </mc:Choice>
  </mc:AlternateContent>
  <workbookProtection workbookPassword="979D" lockStructure="1"/>
  <bookViews>
    <workbookView xWindow="0" yWindow="0" windowWidth="20490" windowHeight="7770" tabRatio="7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BE36" i="9"/>
  <c r="BE35"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AM37" i="9" s="1"/>
  <c r="BE34" i="9"/>
  <c r="BW34" i="9" s="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<sst xmlns="http://schemas.openxmlformats.org/spreadsheetml/2006/main" count="1013" uniqueCount="556">
  <si>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</si>
  <si>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</si>
  <si>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</si>
  <si>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</si>
  <si>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</si>
  <si>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</si>
  <si>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</si>
  <si>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</si>
  <si>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</si>
  <si>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</si>
  <si>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</si>
  <si>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</si>
  <si>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</si>
  <si>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</si>
  <si>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</si>
  <si>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</si>
  <si>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</si>
  <si>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</si>
  <si>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</si>
  <si>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</si>
  <si>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</si>
  <si>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</si>
  <si>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</si>
  <si>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</si>
  <si>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</si>
  <si>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</si>
  <si>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</si>
  <si>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</si>
  <si>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</si>
  <si>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</si>
  <si>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</si>
  <si>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</si>
  <si>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</si>
  <si>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</si>
  <si>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</si>
  <si>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</si>
  <si>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</si>
  <si>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</si>
  <si>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</si>
  <si>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</si>
  <si>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</si>
  <si>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</si>
  <si>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</si>
  <si>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</si>
  <si>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</si>
  <si>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</si>
  <si>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</si>
  <si>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</si>
  <si>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</si>
  <si>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</si>
  <si>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</si>
  <si>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</si>
  <si>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</si>
  <si>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</si>
  <si>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</si>
  <si>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</si>
  <si>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</si>
  <si>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</si>
  <si>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</si>
  <si>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</si>
  <si>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</si>
  <si>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</si>
  <si>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</si>
  <si>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</si>
  <si>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</si>
  <si>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</si>
  <si>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</si>
  <si>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</si>
  <si>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</si>
  <si>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</si>
  <si>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</si>
  <si>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</si>
  <si>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</si>
  <si>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</si>
  <si>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</si>
  <si>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</si>
  <si>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</si>
  <si>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</si>
  <si>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</si>
  <si>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</si>
  <si>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</si>
  <si>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</si>
  <si>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</si>
  <si>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</si>
  <si>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</si>
  <si>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</si>
  <si>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</si>
  <si>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</si>
  <si>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</si>
  <si>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</si>
  <si>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</si>
  <si>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</si>
  <si>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</si>
  <si>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</si>
  <si>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</si>
  <si>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</si>
  <si>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</si>
  <si>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</si>
  <si>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</si>
  <si>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</si>
  <si>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</si>
  <si>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</si>
  <si>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</si>
  <si>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</si>
  <si>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</si>
  <si>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</si>
  <si>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</si>
  <si>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</si>
  <si>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</si>
  <si>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</si>
  <si>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</si>
  <si>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</si>
  <si>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</si>
  <si>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</si>
  <si>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</si>
  <si>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</si>
  <si>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</si>
  <si>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</si>
  <si>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</si>
  <si>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</si>
  <si>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</si>
  <si>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</si>
  <si>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</si>
  <si>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</si>
  <si>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</si>
  <si>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</si>
  <si>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</si>
  <si>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</si>
  <si>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</si>
  <si>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</si>
  <si>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</si>
  <si>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</si>
  <si>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</si>
  <si>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</si>
  <si>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</si>
  <si>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</si>
  <si>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</si>
  <si>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</si>
  <si>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</si>
  <si>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</si>
  <si>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</si>
  <si>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</si>
  <si>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</si>
  <si>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</si>
  <si>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</si>
  <si>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</si>
  <si>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</si>
  <si>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</si>
  <si>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</si>
  <si>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</si>
  <si>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</si>
  <si>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</si>
  <si>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</si>
  <si>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</si>
  <si>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</si>
  <si>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</si>
  <si>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</si>
  <si>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</si>
  <si>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</si>
  <si>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</si>
  <si>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</si>
  <si>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</si>
  <si>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</si>
  <si>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</si>
  <si>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</si>
  <si>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</si>
  <si>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</si>
  <si>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</si>
  <si>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</si>
  <si>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</si>
  <si>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</si>
  <si>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</si>
  <si>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</si>
  <si>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</si>
  <si>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</si>
  <si>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</si>
  <si>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</si>
  <si>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</si>
  <si>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</si>
  <si>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</si>
  <si>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</si>
  <si>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</si>
  <si>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</si>
  <si>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</si>
  <si>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</si>
  <si>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</si>
  <si>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</si>
  <si>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</si>
  <si>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</si>
  <si>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</si>
  <si>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</si>
  <si>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</si>
  <si>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</si>
  <si>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</si>
  <si>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兵庫県西脇市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</si>
  <si>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</si>
  <si>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</si>
  <si>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</si>
  <si>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</si>
  <si>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</si>
  <si>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</si>
  <si>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</si>
  <si>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</si>
  <si>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</si>
  <si>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</si>
  <si>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</si>
  <si>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</si>
  <si>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</si>
  <si>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</si>
  <si>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</si>
  <si>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</si>
  <si>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</si>
  <si>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</si>
  <si>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</si>
  <si>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</si>
  <si>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</si>
  <si>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</si>
  <si>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</si>
  <si>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</si>
  <si>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</si>
  <si>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</si>
  <si>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</si>
  <si>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</si>
  <si>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</si>
  <si>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</si>
  <si>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</si>
  <si>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</si>
  <si>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</si>
  <si>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</si>
  <si>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</si>
  <si>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</si>
  <si>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</si>
  <si>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</si>
  <si>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</si>
  <si>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</si>
  <si>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</si>
  <si>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</si>
  <si>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</si>
  <si>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</si>
  <si>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</si>
  <si>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</si>
  <si>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</si>
  <si>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</si>
  <si>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</si>
  <si>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</si>
  <si>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</si>
  <si>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</si>
  <si>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</si>
  <si>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</si>
  <si>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</si>
  <si>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</si>
  <si>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</si>
  <si>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</si>
  <si>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</si>
  <si>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</si>
  <si>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</si>
  <si>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</si>
  <si>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</si>
  <si>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</si>
  <si>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</si>
  <si>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</si>
  <si>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</si>
  <si>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</si>
  <si>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</si>
  <si>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</si>
  <si>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</si>
  <si>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</si>
  <si>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</si>
  <si>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</si>
  <si>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</si>
  <si>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</si>
  <si>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</si>
  <si>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</si>
  <si>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</si>
  <si>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</si>
  <si>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</si>
  <si>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</si>
  <si>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</si>
  <si>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</si>
  <si>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</si>
  <si>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</si>
  <si>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</si>
  <si>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</si>
  <si>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</si>
  <si>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</si>
  <si>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</si>
  <si>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</si>
  <si>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</si>
  <si>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</si>
  <si>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</si>
  <si>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</si>
  <si>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</si>
  <si>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</si>
  <si>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</si>
  <si>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</si>
  <si>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</si>
  <si>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</si>
  <si>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</si>
  <si>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</si>
  <si>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</si>
  <si>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</si>
  <si>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</si>
  <si>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</si>
  <si>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</si>
  <si>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</si>
  <si>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</si>
  <si>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</si>
  <si>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</si>
  <si>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</si>
  <si>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</si>
  <si>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</si>
  <si>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</si>
  <si>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</si>
  <si>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</si>
  <si>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</si>
  <si>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</si>
  <si>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</si>
  <si>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</si>
  <si>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</si>
  <si>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</si>
  <si>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</si>
  <si>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</si>
  <si>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</si>
  <si>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</si>
  <si>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</si>
  <si>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</si>
  <si>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</si>
  <si>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</si>
  <si>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</si>
  <si>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</si>
  <si>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</si>
  <si>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</si>
  <si>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</si>
  <si>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</si>
  <si>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</si>
  <si>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</si>
  <si>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</si>
  <si>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</si>
  <si>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</si>
  <si>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</si>
  <si>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</si>
  <si>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</si>
  <si>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</si>
  <si>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兵庫県西脇市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</si>
  <si>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</si>
  <si>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</si>
  <si>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</si>
  <si>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</si>
  <si>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</si>
  <si>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</si>
  <si>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</si>
  <si>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</si>
  <si>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</si>
  <si>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</si>
  <si>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</si>
  <si>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</si>
  <si>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</si>
  <si>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</si>
  <si>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</si>
  <si>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</si>
  <si>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</si>
  <si>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</si>
  <si>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</si>
  <si>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</si>
  <si>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</si>
  <si>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</si>
  <si>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公営墓地特別会計</t>
    <phoneticPr fontId="5"/>
  </si>
  <si>
    <t>-</t>
    <phoneticPr fontId="5"/>
  </si>
  <si>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</si>
  <si>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</si>
  <si>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</si>
  <si>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</si>
  <si>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</si>
  <si>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</si>
  <si>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</si>
  <si>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</si>
  <si>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</si>
  <si>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</si>
  <si>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</si>
  <si>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</si>
  <si>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</si>
  <si>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</si>
  <si>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</si>
  <si>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</si>
  <si>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</si>
  <si>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</si>
  <si>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</si>
  <si>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</si>
  <si>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</si>
  <si>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</si>
  <si>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病院事業会計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</si>
  <si>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</si>
  <si>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</si>
  <si>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</si>
  <si>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</si>
  <si>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</si>
  <si>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</si>
  <si>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</si>
  <si>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</si>
  <si>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</si>
  <si>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</si>
  <si>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</si>
  <si>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</si>
  <si>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</si>
  <si>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</si>
  <si>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</si>
  <si>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</si>
  <si>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</si>
  <si>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</si>
  <si>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</si>
  <si>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</si>
  <si>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</si>
  <si>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</si>
  <si>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</si>
  <si>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</si>
  <si>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</si>
  <si>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</si>
  <si>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</si>
  <si>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</si>
  <si>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</si>
  <si>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</si>
  <si>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</si>
  <si>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</si>
  <si>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</si>
  <si>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</si>
  <si>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</si>
  <si>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</si>
  <si>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</si>
  <si>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</si>
  <si>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</si>
  <si>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</si>
  <si>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</si>
  <si>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</si>
  <si>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</si>
  <si>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</si>
  <si>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</si>
  <si>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</si>
  <si>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</si>
  <si>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</si>
  <si>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</si>
  <si>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</si>
  <si>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</si>
  <si>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</si>
  <si>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</si>
  <si>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</si>
  <si>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</si>
  <si>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</si>
  <si>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</si>
  <si>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</si>
  <si>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</si>
  <si>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</si>
  <si>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</si>
  <si>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</si>
  <si>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</si>
  <si>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</si>
  <si>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</si>
  <si>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</si>
  <si>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</si>
  <si>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</si>
  <si>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</si>
  <si>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</si>
  <si>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</si>
  <si>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</si>
  <si>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</si>
  <si>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</si>
  <si>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</si>
  <si>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</si>
  <si>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</si>
  <si>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</si>
  <si>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</si>
  <si>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</si>
  <si>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</si>
  <si>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</si>
  <si>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</si>
  <si>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</si>
  <si>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</si>
  <si>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</si>
  <si>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</si>
  <si>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</si>
  <si>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</si>
  <si>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</si>
  <si>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</si>
  <si>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</si>
  <si>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</si>
  <si>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</si>
  <si>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</si>
  <si>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</si>
  <si>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</si>
  <si>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</si>
  <si>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</si>
  <si>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</si>
  <si>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</si>
  <si>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</si>
  <si>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</si>
  <si>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</si>
  <si>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</si>
  <si>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</si>
  <si>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</si>
  <si>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</si>
  <si>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</si>
  <si>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</si>
  <si>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</si>
  <si>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</si>
  <si>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</si>
  <si>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</si>
  <si>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</si>
  <si>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</si>
  <si>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</si>
  <si>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</si>
  <si>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</si>
  <si>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</si>
  <si>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</si>
  <si>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</si>
  <si>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</si>
  <si>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</si>
  <si>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</si>
  <si>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</si>
  <si>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</si>
  <si>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</si>
  <si>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</si>
  <si>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</si>
  <si>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</si>
  <si>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</si>
  <si>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</si>
  <si>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</si>
  <si>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0.37</t>
  </si>
  <si>
    <t>▲ 0.05</t>
  </si>
  <si>
    <t>▲ 1.05</t>
  </si>
  <si>
    <t>病院事業会計</t>
  </si>
  <si>
    <t>▲ 0.66</t>
  </si>
  <si>
    <t>水道事業会計</t>
  </si>
  <si>
    <t>一般会計</t>
  </si>
  <si>
    <t>下水道事業会計</t>
  </si>
  <si>
    <t>国民健康保険特別会計</t>
  </si>
  <si>
    <t>簡易水道事業会計</t>
  </si>
  <si>
    <t>介護保険特別会計</t>
  </si>
  <si>
    <t>後期高齢者医療特別会計</t>
  </si>
  <si>
    <t>その他会計（赤字）</t>
  </si>
  <si>
    <t>その他会計（黒字）</t>
  </si>
  <si>
    <t>（一財）西脇市住民サービス公社</t>
    <rPh sb="1" eb="2">
      <t>イチ</t>
    </rPh>
    <rPh sb="2" eb="3">
      <t>ザイ</t>
    </rPh>
    <rPh sb="4" eb="7">
      <t>ニシワキシ</t>
    </rPh>
    <rPh sb="7" eb="9">
      <t>ジュウミン</t>
    </rPh>
    <rPh sb="13" eb="15">
      <t>コウシャ</t>
    </rPh>
    <phoneticPr fontId="24"/>
  </si>
  <si>
    <t>（公財）北播磨地場産業開発機構</t>
    <rPh sb="1" eb="2">
      <t>オオヤケ</t>
    </rPh>
    <rPh sb="2" eb="3">
      <t>ザイ</t>
    </rPh>
    <rPh sb="4" eb="5">
      <t>キタ</t>
    </rPh>
    <rPh sb="5" eb="7">
      <t>ハリマ</t>
    </rPh>
    <rPh sb="7" eb="9">
      <t>ジバ</t>
    </rPh>
    <rPh sb="9" eb="11">
      <t>サンギョウ</t>
    </rPh>
    <rPh sb="11" eb="13">
      <t>カイハツ</t>
    </rPh>
    <rPh sb="13" eb="15">
      <t>キコウ</t>
    </rPh>
    <phoneticPr fontId="24"/>
  </si>
  <si>
    <t>西脇商連川東駐車場（株）</t>
    <rPh sb="0" eb="2">
      <t>ニシワキ</t>
    </rPh>
    <rPh sb="2" eb="3">
      <t>ショウ</t>
    </rPh>
    <rPh sb="3" eb="4">
      <t>レン</t>
    </rPh>
    <rPh sb="4" eb="5">
      <t>カワ</t>
    </rPh>
    <rPh sb="5" eb="6">
      <t>ヒガシ</t>
    </rPh>
    <rPh sb="6" eb="8">
      <t>チュウシャ</t>
    </rPh>
    <rPh sb="8" eb="9">
      <t>ジョウ</t>
    </rPh>
    <rPh sb="10" eb="11">
      <t>カブ</t>
    </rPh>
    <phoneticPr fontId="24"/>
  </si>
  <si>
    <t>（公財）西脇市文化・スポーツ振興財団</t>
    <rPh sb="1" eb="2">
      <t>オオヤケ</t>
    </rPh>
    <rPh sb="2" eb="3">
      <t>ザイ</t>
    </rPh>
    <rPh sb="4" eb="7">
      <t>ニシワキシ</t>
    </rPh>
    <rPh sb="7" eb="9">
      <t>ブンカ</t>
    </rPh>
    <rPh sb="14" eb="16">
      <t>シンコウ</t>
    </rPh>
    <rPh sb="16" eb="18">
      <t>ザイダン</t>
    </rPh>
    <phoneticPr fontId="24"/>
  </si>
  <si>
    <t>-</t>
    <phoneticPr fontId="2"/>
  </si>
  <si>
    <t>北はりま消防組合</t>
    <rPh sb="0" eb="1">
      <t>キタ</t>
    </rPh>
    <rPh sb="4" eb="6">
      <t>ショウボウ</t>
    </rPh>
    <rPh sb="6" eb="8">
      <t>クミアイ</t>
    </rPh>
    <phoneticPr fontId="24"/>
  </si>
  <si>
    <t>西脇多可行政事務組合（一般会計）</t>
    <rPh sb="0" eb="1">
      <t>ニシ</t>
    </rPh>
    <rPh sb="1" eb="2">
      <t>ワキ</t>
    </rPh>
    <rPh sb="2" eb="4">
      <t>タカ</t>
    </rPh>
    <rPh sb="4" eb="6">
      <t>ギョウセイ</t>
    </rPh>
    <rPh sb="6" eb="8">
      <t>ジム</t>
    </rPh>
    <rPh sb="8" eb="10">
      <t>クミアイ</t>
    </rPh>
    <rPh sb="11" eb="13">
      <t>イッパン</t>
    </rPh>
    <rPh sb="13" eb="15">
      <t>カイケイ</t>
    </rPh>
    <phoneticPr fontId="24"/>
  </si>
  <si>
    <t>西脇多可行政事務組合（農業共済事業特別会計）</t>
    <rPh sb="0" eb="1">
      <t>ニシ</t>
    </rPh>
    <rPh sb="1" eb="2">
      <t>ワキ</t>
    </rPh>
    <rPh sb="2" eb="4">
      <t>タカ</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4"/>
  </si>
  <si>
    <t>北播磨清掃事務組合</t>
    <rPh sb="0" eb="1">
      <t>キタ</t>
    </rPh>
    <rPh sb="1" eb="3">
      <t>ハリマ</t>
    </rPh>
    <rPh sb="3" eb="5">
      <t>セイソウ</t>
    </rPh>
    <rPh sb="5" eb="7">
      <t>ジム</t>
    </rPh>
    <rPh sb="7" eb="9">
      <t>クミアイ</t>
    </rPh>
    <phoneticPr fontId="24"/>
  </si>
  <si>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4"/>
  </si>
  <si>
    <t>播磨内陸医務事業組合</t>
    <rPh sb="0" eb="2">
      <t>ハリマ</t>
    </rPh>
    <rPh sb="2" eb="4">
      <t>ナイリク</t>
    </rPh>
    <rPh sb="4" eb="6">
      <t>イム</t>
    </rPh>
    <rPh sb="6" eb="8">
      <t>ジギョウ</t>
    </rPh>
    <rPh sb="8" eb="10">
      <t>クミアイ</t>
    </rPh>
    <phoneticPr fontId="24"/>
  </si>
  <si>
    <t>北播衛生事務組合</t>
    <rPh sb="0" eb="1">
      <t>キタ</t>
    </rPh>
    <rPh sb="1" eb="2">
      <t>バン</t>
    </rPh>
    <rPh sb="2" eb="4">
      <t>エイセイ</t>
    </rPh>
    <rPh sb="4" eb="6">
      <t>ジム</t>
    </rPh>
    <rPh sb="6" eb="8">
      <t>クミアイ</t>
    </rPh>
    <phoneticPr fontId="24"/>
  </si>
  <si>
    <t>氷上多可衛生事務組合</t>
    <rPh sb="0" eb="2">
      <t>ヒカミ</t>
    </rPh>
    <rPh sb="2" eb="4">
      <t>タカ</t>
    </rPh>
    <rPh sb="4" eb="6">
      <t>エイセイ</t>
    </rPh>
    <rPh sb="6" eb="8">
      <t>ジム</t>
    </rPh>
    <rPh sb="8" eb="10">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</si>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</sst>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67201</c:v>
                </c:pt>
                <c:pt idx="2">
                  <c:v>75709</c:v>
                </c:pt>
                <c:pt idx="3">
                  <c:v>90961</c:v>
                </c:pt>
                <c:pt idx="4">
                  <c:v>106614</c:v>
                </c:pt>
              </c:numCache>
            </c:numRef>
          </c:val>
          <c:smooth val="0"/>
          <c:extLst>
            <c:ext xmlns:c16="http://schemas.microsoft.com/office/drawing/2014/chart" uri="{C3380CC4-5D6E-409C-BE32-E72D297353CC}">
              <c16:uniqueId val="{00000000-9A68-4B0D-8817-1BA5A7BBFB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42130</c:v>
                </c:pt>
                <c:pt idx="1">
                  <c:v>33105</c:v>
                </c:pt>
                <c:pt idx="2">
                  <c:v>58455</c:v>
                </c:pt>
                <c:pt idx="3">
                  <c:v>92872</c:v>
                </c:pt>
                <c:pt idx="4">
                  <c:v>57353</c:v>
                </c:pt>
              </c:numCache>
            </c:numRef>
          </c:val>
          <c:smooth val="0"/>
          <c:extLst>
            <c:ext xmlns:c16="http://schemas.microsoft.com/office/drawing/2014/chart" uri="{C3380CC4-5D6E-409C-BE32-E72D297353CC}">
              <c16:uniqueId val="{00000001-9A68-4B0D-8817-1BA5A7BBFB03}"/>
            </c:ext>
          </c:extLst>
        </c:ser>
        <c:dLbls>
          <c:showLegendKey val="0"/>
          <c:showVal val="0"/>
          <c:showCatName val="0"/>
          <c:showSerName val="0"/>
          <c:showPercent val="0"/>
          <c:showBubbleSize val="0"/>
        </c:dLbls>
        <c:marker val="1"/>
        <c:smooth val="0"/>
        <c:axId val="323976304"/>
        <c:axId val="323979832"/>
      </c:lineChart>
      <c:catAx>
        <c:axId val="32397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979832"/>
        <c:crosses val="autoZero"/>
        <c:auto val="1"/>
        <c:lblAlgn val="ctr"/>
        <c:lblOffset val="100"/>
        <c:tickLblSkip val="1"/>
        <c:tickMarkSkip val="1"/>
        <c:noMultiLvlLbl val="0"/>
      </c:catAx>
      <c:valAx>
        <c:axId val="323979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97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4.97</c:v>
                </c:pt>
                <c:pt idx="1">
                  <c:v>4.95</c:v>
                </c:pt>
                <c:pt idx="2">
                  <c:v>5.6</c:v>
                </c:pt>
                <c:pt idx="3">
                  <c:v>7.01</c:v>
                </c:pt>
                <c:pt idx="4">
                  <c:v>5.89</c:v>
                </c:pt>
              </c:numCache>
            </c:numRef>
          </c:val>
          <c:extLst>
            <c:ext xmlns:c16="http://schemas.microsoft.com/office/drawing/2014/chart" uri="{C3380CC4-5D6E-409C-BE32-E72D297353CC}">
              <c16:uniqueId val="{00000000-FCF0-4FFF-A243-859992A27A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25.82</c:v>
                </c:pt>
                <c:pt idx="1">
                  <c:v>30.03</c:v>
                </c:pt>
                <c:pt idx="2">
                  <c:v>32.1</c:v>
                </c:pt>
                <c:pt idx="3">
                  <c:v>35.619999999999997</c:v>
                </c:pt>
                <c:pt idx="4">
                  <c:v>39.270000000000003</c:v>
                </c:pt>
              </c:numCache>
            </c:numRef>
          </c:val>
          <c:extLst>
            <c:ext xmlns:c16="http://schemas.microsoft.com/office/drawing/2014/chart" uri="{C3380CC4-5D6E-409C-BE32-E72D297353CC}">
              <c16:uniqueId val="{00000001-FCF0-4FFF-A243-859992A27A42}"/>
            </c:ext>
          </c:extLst>
        </c:ser>
        <c:dLbls>
          <c:showLegendKey val="0"/>
          <c:showVal val="0"/>
          <c:showCatName val="0"/>
          <c:showSerName val="0"/>
          <c:showPercent val="0"/>
          <c:showBubbleSize val="0"/>
        </c:dLbls>
        <c:gapWidth val="250"/>
        <c:overlap val="100"/>
        <c:axId val="323976696"/>
        <c:axId val="32398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-0.37</c:v>
                </c:pt>
                <c:pt idx="1">
                  <c:v>-0.05</c:v>
                </c:pt>
                <c:pt idx="2">
                  <c:v>0.83</c:v>
                </c:pt>
                <c:pt idx="3">
                  <c:v>1.44</c:v>
                </c:pt>
                <c:pt idx="4">
                  <c:v>-1.05</c:v>
                </c:pt>
              </c:numCache>
            </c:numRef>
          </c:val>
          <c:smooth val="0"/>
          <c:extLst>
            <c:ext xmlns:c16="http://schemas.microsoft.com/office/drawing/2014/chart" uri="{C3380CC4-5D6E-409C-BE32-E72D297353CC}">
              <c16:uniqueId val="{00000002-FCF0-4FFF-A243-859992A27A42}"/>
            </c:ext>
          </c:extLst>
        </c:ser>
        <c:dLbls>
          <c:showLegendKey val="0"/>
          <c:showVal val="0"/>
          <c:showCatName val="0"/>
          <c:showSerName val="0"/>
          <c:showPercent val="0"/>
          <c:showBubbleSize val="0"/>
        </c:dLbls>
        <c:marker val="1"/>
        <c:smooth val="0"/>
        <c:axId val="323976696"/>
        <c:axId val="323980616"/>
      </c:lineChart>
      <c:catAx>
        <c:axId val="32397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980616"/>
        <c:crosses val="autoZero"/>
        <c:auto val="1"/>
        <c:lblAlgn val="ctr"/>
        <c:lblOffset val="100"/>
        <c:tickLblSkip val="1"/>
        <c:tickMarkSkip val="1"/>
        <c:noMultiLvlLbl val="0"/>
      </c:catAx>
      <c:valAx>
        <c:axId val="32398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97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BD8-4AF8-AB41-FEA5125781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D8-4AF8-AB41-FEA51257810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0.09</c:v>
                </c:pt>
                <c:pt idx="4">
                  <c:v>#N/A</c:v>
                </c:pt>
                <c:pt idx="5">
                  <c:v>0.1</c:v>
                </c:pt>
                <c:pt idx="6">
                  <c:v>#N/A</c:v>
                </c:pt>
                <c:pt idx="7">
                  <c:v>0.09</c:v>
                </c:pt>
                <c:pt idx="8">
                  <c:v>#N/A</c:v>
                </c:pt>
                <c:pt idx="9">
                  <c:v>0.1</c:v>
                </c:pt>
              </c:numCache>
            </c:numRef>
          </c:val>
          <c:extLst>
            <c:ext xmlns:c16="http://schemas.microsoft.com/office/drawing/2014/chart" uri="{C3380CC4-5D6E-409C-BE32-E72D297353CC}">
              <c16:uniqueId val="{00000002-5BD8-4AF8-AB41-FEA51257810B}"/>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0.13</c:v>
                </c:pt>
                <c:pt idx="4">
                  <c:v>#N/A</c:v>
                </c:pt>
                <c:pt idx="5">
                  <c:v>0.12</c:v>
                </c:pt>
                <c:pt idx="6">
                  <c:v>#N/A</c:v>
                </c:pt>
                <c:pt idx="7">
                  <c:v>0.43</c:v>
                </c:pt>
                <c:pt idx="8">
                  <c:v>#N/A</c:v>
                </c:pt>
                <c:pt idx="9">
                  <c:v>0.44</c:v>
                </c:pt>
              </c:numCache>
            </c:numRef>
          </c:val>
          <c:extLst>
            <c:ext xmlns:c16="http://schemas.microsoft.com/office/drawing/2014/chart" uri="{C3380CC4-5D6E-409C-BE32-E72D297353CC}">
              <c16:uniqueId val="{00000003-5BD8-4AF8-AB41-FEA51257810B}"/>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0.41</c:v>
                </c:pt>
                <c:pt idx="2">
                  <c:v>#N/A</c:v>
                </c:pt>
                <c:pt idx="3">
                  <c:v>0.54</c:v>
                </c:pt>
                <c:pt idx="4">
                  <c:v>#N/A</c:v>
                </c:pt>
                <c:pt idx="5">
                  <c:v>0.61</c:v>
                </c:pt>
                <c:pt idx="6">
                  <c:v>#N/A</c:v>
                </c:pt>
                <c:pt idx="7">
                  <c:v>0.7</c:v>
                </c:pt>
                <c:pt idx="8">
                  <c:v>#N/A</c:v>
                </c:pt>
                <c:pt idx="9">
                  <c:v>0.77</c:v>
                </c:pt>
              </c:numCache>
            </c:numRef>
          </c:val>
          <c:extLst>
            <c:ext xmlns:c16="http://schemas.microsoft.com/office/drawing/2014/chart" uri="{C3380CC4-5D6E-409C-BE32-E72D297353CC}">
              <c16:uniqueId val="{00000004-5BD8-4AF8-AB41-FEA51257810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0.48</c:v>
                </c:pt>
                <c:pt idx="4">
                  <c:v>#N/A</c:v>
                </c:pt>
                <c:pt idx="5">
                  <c:v>1.83</c:v>
                </c:pt>
                <c:pt idx="6">
                  <c:v>#N/A</c:v>
                </c:pt>
                <c:pt idx="7">
                  <c:v>0.71</c:v>
                </c:pt>
                <c:pt idx="8">
                  <c:v>#N/A</c:v>
                </c:pt>
                <c:pt idx="9">
                  <c:v>0.98</c:v>
                </c:pt>
              </c:numCache>
            </c:numRef>
          </c:val>
          <c:extLst>
            <c:ext xmlns:c16="http://schemas.microsoft.com/office/drawing/2014/chart" uri="{C3380CC4-5D6E-409C-BE32-E72D297353CC}">
              <c16:uniqueId val="{00000005-5BD8-4AF8-AB41-FEA51257810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0.79</c:v>
                </c:pt>
                <c:pt idx="2">
                  <c:v>#N/A</c:v>
                </c:pt>
                <c:pt idx="3">
                  <c:v>1.23</c:v>
                </c:pt>
                <c:pt idx="4">
                  <c:v>#N/A</c:v>
                </c:pt>
                <c:pt idx="5">
                  <c:v>1.54</c:v>
                </c:pt>
                <c:pt idx="6">
                  <c:v>#N/A</c:v>
                </c:pt>
                <c:pt idx="7">
                  <c:v>1.72</c:v>
                </c:pt>
                <c:pt idx="8">
                  <c:v>#N/A</c:v>
                </c:pt>
                <c:pt idx="9">
                  <c:v>2.87</c:v>
                </c:pt>
              </c:numCache>
            </c:numRef>
          </c:val>
          <c:extLst>
            <c:ext xmlns:c16="http://schemas.microsoft.com/office/drawing/2014/chart" uri="{C3380CC4-5D6E-409C-BE32-E72D297353CC}">
              <c16:uniqueId val="{00000006-5BD8-4AF8-AB41-FEA51257810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4.93</c:v>
                </c:pt>
                <c:pt idx="2">
                  <c:v>#N/A</c:v>
                </c:pt>
                <c:pt idx="3">
                  <c:v>4.95</c:v>
                </c:pt>
                <c:pt idx="4">
                  <c:v>#N/A</c:v>
                </c:pt>
                <c:pt idx="5">
                  <c:v>5.6</c:v>
                </c:pt>
                <c:pt idx="6">
                  <c:v>#N/A</c:v>
                </c:pt>
                <c:pt idx="7">
                  <c:v>7.01</c:v>
                </c:pt>
                <c:pt idx="8">
                  <c:v>#N/A</c:v>
                </c:pt>
                <c:pt idx="9">
                  <c:v>5.89</c:v>
                </c:pt>
              </c:numCache>
            </c:numRef>
          </c:val>
          <c:extLst>
            <c:ext xmlns:c16="http://schemas.microsoft.com/office/drawing/2014/chart" uri="{C3380CC4-5D6E-409C-BE32-E72D297353CC}">
              <c16:uniqueId val="{00000007-5BD8-4AF8-AB41-FEA51257810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7.03</c:v>
                </c:pt>
                <c:pt idx="2">
                  <c:v>#N/A</c:v>
                </c:pt>
                <c:pt idx="3">
                  <c:v>10.039999999999999</c:v>
                </c:pt>
                <c:pt idx="4">
                  <c:v>#N/A</c:v>
                </c:pt>
                <c:pt idx="5">
                  <c:v>10.44</c:v>
                </c:pt>
                <c:pt idx="6">
                  <c:v>#N/A</c:v>
                </c:pt>
                <c:pt idx="7">
                  <c:v>9.23</c:v>
                </c:pt>
                <c:pt idx="8">
                  <c:v>#N/A</c:v>
                </c:pt>
                <c:pt idx="9">
                  <c:v>6.4</c:v>
                </c:pt>
              </c:numCache>
            </c:numRef>
          </c:val>
          <c:extLst>
            <c:ext xmlns:c16="http://schemas.microsoft.com/office/drawing/2014/chart" uri="{C3380CC4-5D6E-409C-BE32-E72D297353CC}">
              <c16:uniqueId val="{00000008-5BD8-4AF8-AB41-FEA51257810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0.66</c:v>
                </c:pt>
                <c:pt idx="1">
                  <c:v>#N/A</c:v>
                </c:pt>
                <c:pt idx="2">
                  <c:v>#N/A</c:v>
                </c:pt>
                <c:pt idx="3">
                  <c:v>2.56</c:v>
                </c:pt>
                <c:pt idx="4">
                  <c:v>#N/A</c:v>
                </c:pt>
                <c:pt idx="5">
                  <c:v>7.43</c:v>
                </c:pt>
                <c:pt idx="6">
                  <c:v>#N/A</c:v>
                </c:pt>
                <c:pt idx="7">
                  <c:v>13.93</c:v>
                </c:pt>
                <c:pt idx="8">
                  <c:v>#N/A</c:v>
                </c:pt>
                <c:pt idx="9">
                  <c:v>17.59</c:v>
                </c:pt>
              </c:numCache>
            </c:numRef>
          </c:val>
          <c:extLst>
            <c:ext xmlns:c16="http://schemas.microsoft.com/office/drawing/2014/chart" uri="{C3380CC4-5D6E-409C-BE32-E72D297353CC}">
              <c16:uniqueId val="{00000009-5BD8-4AF8-AB41-FEA51257810B}"/>
            </c:ext>
          </c:extLst>
        </c:ser>
        <c:dLbls>
          <c:showLegendKey val="0"/>
          <c:showVal val="0"/>
          <c:showCatName val="0"/>
          <c:showSerName val="0"/>
          <c:showPercent val="0"/>
          <c:showBubbleSize val="0"/>
        </c:dLbls>
        <c:gapWidth val="150"/>
        <c:overlap val="100"/>
        <c:axId val="323974344"/>
        <c:axId val="323977088"/>
      </c:barChart>
      <c:catAx>
        <c:axId val="32397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977088"/>
        <c:crosses val="autoZero"/>
        <c:auto val="1"/>
        <c:lblAlgn val="ctr"/>
        <c:lblOffset val="100"/>
        <c:tickLblSkip val="1"/>
        <c:tickMarkSkip val="1"/>
        <c:noMultiLvlLbl val="0"/>
      </c:catAx>
      <c:valAx>
        <c:axId val="32397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974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2808</c:v>
                </c:pt>
                <c:pt idx="5">
                  <c:v>2806</c:v>
                </c:pt>
                <c:pt idx="8">
                  <c:v>2921</c:v>
                </c:pt>
                <c:pt idx="11">
                  <c:v>2938</c:v>
                </c:pt>
                <c:pt idx="14">
                  <c:v>2974</c:v>
                </c:pt>
              </c:numCache>
            </c:numRef>
          </c:val>
          <c:extLst>
            <c:ext xmlns:c16="http://schemas.microsoft.com/office/drawing/2014/chart" uri="{C3380CC4-5D6E-409C-BE32-E72D297353CC}">
              <c16:uniqueId val="{00000000-0231-44C8-8117-0DE3CE4D4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31-44C8-8117-0DE3CE4D4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31-44C8-8117-0DE3CE4D4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339</c:v>
                </c:pt>
                <c:pt idx="3">
                  <c:v>235</c:v>
                </c:pt>
                <c:pt idx="6">
                  <c:v>206</c:v>
                </c:pt>
                <c:pt idx="9">
                  <c:v>215</c:v>
                </c:pt>
                <c:pt idx="12">
                  <c:v>231</c:v>
                </c:pt>
              </c:numCache>
            </c:numRef>
          </c:val>
          <c:extLst>
            <c:ext xmlns:c16="http://schemas.microsoft.com/office/drawing/2014/chart" uri="{C3380CC4-5D6E-409C-BE32-E72D297353CC}">
              <c16:uniqueId val="{00000003-0231-44C8-8117-0DE3CE4D4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1925</c:v>
                </c:pt>
                <c:pt idx="3">
                  <c:v>1968</c:v>
                </c:pt>
                <c:pt idx="6">
                  <c:v>1953</c:v>
                </c:pt>
                <c:pt idx="9">
                  <c:v>1695</c:v>
                </c:pt>
                <c:pt idx="12">
                  <c:v>1825</c:v>
                </c:pt>
              </c:numCache>
            </c:numRef>
          </c:val>
          <c:extLst>
            <c:ext xmlns:c16="http://schemas.microsoft.com/office/drawing/2014/chart" uri="{C3380CC4-5D6E-409C-BE32-E72D297353CC}">
              <c16:uniqueId val="{00000004-0231-44C8-8117-0DE3CE4D4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13</c:v>
                </c:pt>
                <c:pt idx="3">
                  <c:v>13</c:v>
                </c:pt>
                <c:pt idx="6">
                  <c:v>13</c:v>
                </c:pt>
                <c:pt idx="9">
                  <c:v>10</c:v>
                </c:pt>
                <c:pt idx="12">
                  <c:v>7</c:v>
                </c:pt>
              </c:numCache>
            </c:numRef>
          </c:val>
          <c:extLst>
            <c:ext xmlns:c16="http://schemas.microsoft.com/office/drawing/2014/chart" uri="{C3380CC4-5D6E-409C-BE32-E72D297353CC}">
              <c16:uniqueId val="{00000005-0231-44C8-8117-0DE3CE4D4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31-44C8-8117-0DE3CE4D4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1588</c:v>
                </c:pt>
                <c:pt idx="3">
                  <c:v>1659</c:v>
                </c:pt>
                <c:pt idx="6">
                  <c:v>1677</c:v>
                </c:pt>
                <c:pt idx="9">
                  <c:v>1650</c:v>
                </c:pt>
                <c:pt idx="12">
                  <c:v>1651</c:v>
                </c:pt>
              </c:numCache>
            </c:numRef>
          </c:val>
          <c:extLst>
            <c:ext xmlns:c16="http://schemas.microsoft.com/office/drawing/2014/chart" uri="{C3380CC4-5D6E-409C-BE32-E72D297353CC}">
              <c16:uniqueId val="{00000007-0231-44C8-8117-0DE3CE4D431F}"/>
            </c:ext>
          </c:extLst>
        </c:ser>
        <c:dLbls>
          <c:showLegendKey val="0"/>
          <c:showVal val="0"/>
          <c:showCatName val="0"/>
          <c:showSerName val="0"/>
          <c:showPercent val="0"/>
          <c:showBubbleSize val="0"/>
        </c:dLbls>
        <c:gapWidth val="100"/>
        <c:overlap val="100"/>
        <c:axId val="326408048"/>
        <c:axId val="326402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1057</c:v>
                </c:pt>
                <c:pt idx="2">
                  <c:v>#N/A</c:v>
                </c:pt>
                <c:pt idx="3">
                  <c:v>#N/A</c:v>
                </c:pt>
                <c:pt idx="4">
                  <c:v>1069</c:v>
                </c:pt>
                <c:pt idx="5">
                  <c:v>#N/A</c:v>
                </c:pt>
                <c:pt idx="6">
                  <c:v>#N/A</c:v>
                </c:pt>
                <c:pt idx="7">
                  <c:v>928</c:v>
                </c:pt>
                <c:pt idx="8">
                  <c:v>#N/A</c:v>
                </c:pt>
                <c:pt idx="9">
                  <c:v>#N/A</c:v>
                </c:pt>
                <c:pt idx="10">
                  <c:v>632</c:v>
                </c:pt>
                <c:pt idx="11">
                  <c:v>#N/A</c:v>
                </c:pt>
                <c:pt idx="12">
                  <c:v>#N/A</c:v>
                </c:pt>
                <c:pt idx="13">
                  <c:v>740</c:v>
                </c:pt>
                <c:pt idx="14">
                  <c:v>#N/A</c:v>
                </c:pt>
              </c:numCache>
            </c:numRef>
          </c:val>
          <c:smooth val="0"/>
          <c:extLst>
            <c:ext xmlns:c16="http://schemas.microsoft.com/office/drawing/2014/chart" uri="{C3380CC4-5D6E-409C-BE32-E72D297353CC}">
              <c16:uniqueId val="{00000008-0231-44C8-8117-0DE3CE4D431F}"/>
            </c:ext>
          </c:extLst>
        </c:ser>
        <c:dLbls>
          <c:showLegendKey val="0"/>
          <c:showVal val="0"/>
          <c:showCatName val="0"/>
          <c:showSerName val="0"/>
          <c:showPercent val="0"/>
          <c:showBubbleSize val="0"/>
        </c:dLbls>
        <c:marker val="1"/>
        <c:smooth val="0"/>
        <c:axId val="326408048"/>
        <c:axId val="326402168"/>
      </c:lineChart>
      <c:catAx>
        <c:axId val="32640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402168"/>
        <c:crosses val="autoZero"/>
        <c:auto val="1"/>
        <c:lblAlgn val="ctr"/>
        <c:lblOffset val="100"/>
        <c:tickLblSkip val="1"/>
        <c:tickMarkSkip val="1"/>
        <c:noMultiLvlLbl val="0"/>
      </c:catAx>
      <c:valAx>
        <c:axId val="32640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40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31494</c:v>
                </c:pt>
                <c:pt idx="5">
                  <c:v>31202</c:v>
                </c:pt>
                <c:pt idx="8">
                  <c:v>31219</c:v>
                </c:pt>
                <c:pt idx="11">
                  <c:v>30840</c:v>
                </c:pt>
                <c:pt idx="14">
                  <c:v>30241</c:v>
                </c:pt>
              </c:numCache>
            </c:numRef>
          </c:val>
          <c:extLst>
            <c:ext xmlns:c16="http://schemas.microsoft.com/office/drawing/2014/chart" uri="{C3380CC4-5D6E-409C-BE32-E72D297353CC}">
              <c16:uniqueId val="{00000000-28A0-43FF-BEB7-052A5B6294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5012</c:v>
                </c:pt>
                <c:pt idx="5">
                  <c:v>3873</c:v>
                </c:pt>
                <c:pt idx="8">
                  <c:v>3460</c:v>
                </c:pt>
                <c:pt idx="11">
                  <c:v>3018</c:v>
                </c:pt>
                <c:pt idx="14">
                  <c:v>2865</c:v>
                </c:pt>
              </c:numCache>
            </c:numRef>
          </c:val>
          <c:extLst>
            <c:ext xmlns:c16="http://schemas.microsoft.com/office/drawing/2014/chart" uri="{C3380CC4-5D6E-409C-BE32-E72D297353CC}">
              <c16:uniqueId val="{00000001-28A0-43FF-BEB7-052A5B6294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5219</c:v>
                </c:pt>
                <c:pt idx="5">
                  <c:v>6054</c:v>
                </c:pt>
                <c:pt idx="8">
                  <c:v>6579</c:v>
                </c:pt>
                <c:pt idx="11">
                  <c:v>8047</c:v>
                </c:pt>
                <c:pt idx="14">
                  <c:v>8483</c:v>
                </c:pt>
              </c:numCache>
            </c:numRef>
          </c:val>
          <c:extLst>
            <c:ext xmlns:c16="http://schemas.microsoft.com/office/drawing/2014/chart" uri="{C3380CC4-5D6E-409C-BE32-E72D297353CC}">
              <c16:uniqueId val="{00000002-28A0-43FF-BEB7-052A5B6294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A0-43FF-BEB7-052A5B6294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A0-43FF-BEB7-052A5B6294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506</c:v>
                </c:pt>
                <c:pt idx="3">
                  <c:v>319</c:v>
                </c:pt>
                <c:pt idx="6">
                  <c:v>300</c:v>
                </c:pt>
                <c:pt idx="9">
                  <c:v>9</c:v>
                </c:pt>
                <c:pt idx="12">
                  <c:v>8</c:v>
                </c:pt>
              </c:numCache>
            </c:numRef>
          </c:val>
          <c:extLst>
            <c:ext xmlns:c16="http://schemas.microsoft.com/office/drawing/2014/chart" uri="{C3380CC4-5D6E-409C-BE32-E72D297353CC}">
              <c16:uniqueId val="{00000005-28A0-43FF-BEB7-052A5B6294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2881</c:v>
                </c:pt>
                <c:pt idx="3">
                  <c:v>2769</c:v>
                </c:pt>
                <c:pt idx="6">
                  <c:v>2391</c:v>
                </c:pt>
                <c:pt idx="9">
                  <c:v>2175</c:v>
                </c:pt>
                <c:pt idx="12">
                  <c:v>1816</c:v>
                </c:pt>
              </c:numCache>
            </c:numRef>
          </c:val>
          <c:extLst>
            <c:ext xmlns:c16="http://schemas.microsoft.com/office/drawing/2014/chart" uri="{C3380CC4-5D6E-409C-BE32-E72D297353CC}">
              <c16:uniqueId val="{00000006-28A0-43FF-BEB7-052A5B6294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1440</c:v>
                </c:pt>
                <c:pt idx="3">
                  <c:v>1316</c:v>
                </c:pt>
                <c:pt idx="6">
                  <c:v>1170</c:v>
                </c:pt>
                <c:pt idx="9">
                  <c:v>1106</c:v>
                </c:pt>
                <c:pt idx="12">
                  <c:v>968</c:v>
                </c:pt>
              </c:numCache>
            </c:numRef>
          </c:val>
          <c:extLst>
            <c:ext xmlns:c16="http://schemas.microsoft.com/office/drawing/2014/chart" uri="{C3380CC4-5D6E-409C-BE32-E72D297353CC}">
              <c16:uniqueId val="{00000007-28A0-43FF-BEB7-052A5B6294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29314</c:v>
                </c:pt>
                <c:pt idx="3">
                  <c:v>27922</c:v>
                </c:pt>
                <c:pt idx="6">
                  <c:v>25774</c:v>
                </c:pt>
                <c:pt idx="9">
                  <c:v>24195</c:v>
                </c:pt>
                <c:pt idx="12">
                  <c:v>22983</c:v>
                </c:pt>
              </c:numCache>
            </c:numRef>
          </c:val>
          <c:extLst>
            <c:ext xmlns:c16="http://schemas.microsoft.com/office/drawing/2014/chart" uri="{C3380CC4-5D6E-409C-BE32-E72D297353CC}">
              <c16:uniqueId val="{00000008-28A0-43FF-BEB7-052A5B6294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1629</c:v>
                </c:pt>
                <c:pt idx="3">
                  <c:v>1484</c:v>
                </c:pt>
                <c:pt idx="6">
                  <c:v>1160</c:v>
                </c:pt>
                <c:pt idx="9">
                  <c:v>3</c:v>
                </c:pt>
                <c:pt idx="12">
                  <c:v>2</c:v>
                </c:pt>
              </c:numCache>
            </c:numRef>
          </c:val>
          <c:extLst>
            <c:ext xmlns:c16="http://schemas.microsoft.com/office/drawing/2014/chart" uri="{C3380CC4-5D6E-409C-BE32-E72D297353CC}">
              <c16:uniqueId val="{00000009-28A0-43FF-BEB7-052A5B6294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15669</c:v>
                </c:pt>
                <c:pt idx="3">
                  <c:v>16129</c:v>
                </c:pt>
                <c:pt idx="6">
                  <c:v>16789</c:v>
                </c:pt>
                <c:pt idx="9">
                  <c:v>17784</c:v>
                </c:pt>
                <c:pt idx="12">
                  <c:v>18508</c:v>
                </c:pt>
              </c:numCache>
            </c:numRef>
          </c:val>
          <c:extLst>
            <c:ext xmlns:c16="http://schemas.microsoft.com/office/drawing/2014/chart" uri="{C3380CC4-5D6E-409C-BE32-E72D297353CC}">
              <c16:uniqueId val="{0000000A-28A0-43FF-BEB7-052A5B62948C}"/>
            </c:ext>
          </c:extLst>
        </c:ser>
        <c:dLbls>
          <c:showLegendKey val="0"/>
          <c:showVal val="0"/>
          <c:showCatName val="0"/>
          <c:showSerName val="0"/>
          <c:showPercent val="0"/>
          <c:showBubbleSize val="0"/>
        </c:dLbls>
        <c:gapWidth val="100"/>
        <c:overlap val="100"/>
        <c:axId val="326404128"/>
        <c:axId val="326409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9714</c:v>
                </c:pt>
                <c:pt idx="2">
                  <c:v>#N/A</c:v>
                </c:pt>
                <c:pt idx="3">
                  <c:v>#N/A</c:v>
                </c:pt>
                <c:pt idx="4">
                  <c:v>8809</c:v>
                </c:pt>
                <c:pt idx="5">
                  <c:v>#N/A</c:v>
                </c:pt>
                <c:pt idx="6">
                  <c:v>#N/A</c:v>
                </c:pt>
                <c:pt idx="7">
                  <c:v>6325</c:v>
                </c:pt>
                <c:pt idx="8">
                  <c:v>#N/A</c:v>
                </c:pt>
                <c:pt idx="9">
                  <c:v>#N/A</c:v>
                </c:pt>
                <c:pt idx="10">
                  <c:v>3367</c:v>
                </c:pt>
                <c:pt idx="11">
                  <c:v>#N/A</c:v>
                </c:pt>
                <c:pt idx="12">
                  <c:v>#N/A</c:v>
                </c:pt>
                <c:pt idx="13">
                  <c:v>2696</c:v>
                </c:pt>
                <c:pt idx="14">
                  <c:v>#N/A</c:v>
                </c:pt>
              </c:numCache>
            </c:numRef>
          </c:val>
          <c:smooth val="0"/>
          <c:extLst>
            <c:ext xmlns:c16="http://schemas.microsoft.com/office/drawing/2014/chart" uri="{C3380CC4-5D6E-409C-BE32-E72D297353CC}">
              <c16:uniqueId val="{0000000B-28A0-43FF-BEB7-052A5B62948C}"/>
            </c:ext>
          </c:extLst>
        </c:ser>
        <c:dLbls>
          <c:showLegendKey val="0"/>
          <c:showVal val="0"/>
          <c:showCatName val="0"/>
          <c:showSerName val="0"/>
          <c:showPercent val="0"/>
          <c:showBubbleSize val="0"/>
        </c:dLbls>
        <c:marker val="1"/>
        <c:smooth val="0"/>
        <c:axId val="326404128"/>
        <c:axId val="326409224"/>
      </c:lineChart>
      <c:catAx>
        <c:axId val="3264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409224"/>
        <c:crosses val="autoZero"/>
        <c:auto val="1"/>
        <c:lblAlgn val="ctr"/>
        <c:lblOffset val="100"/>
        <c:tickLblSkip val="1"/>
        <c:tickMarkSkip val="1"/>
        <c:noMultiLvlLbl val="0"/>
      </c:catAx>
      <c:valAx>
        <c:axId val="32640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4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42,520
42,114
132.44
20,269,441
19,436,553
690,385
11,714,058
18,457,587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固定資産税の減収や、景気低迷、人口の減少、高齢化率の上昇等の影響を受け、引き続き指数は低下している。全国平均より低く、平成</a:t>
          </a:r>
          <a:r>
            <a:rPr kumimoji="1" lang="en-US" altLang="ja-JP" sz="1300">
              <a:latin typeface="ＭＳ Ｐゴシック"/>
            </a:rPr>
            <a:t>22</a:t>
          </a:r>
          <a:r>
            <a:rPr kumimoji="1" lang="ja-JP" altLang="en-US" sz="1300">
              <a:latin typeface="ＭＳ Ｐゴシック"/>
            </a:rPr>
            <a:t>年度から５年連続して低下にあるため、市税の徴収強化（</a:t>
          </a:r>
          <a:r>
            <a:rPr kumimoji="1" lang="en-US" altLang="ja-JP" sz="1300">
              <a:latin typeface="ＭＳ Ｐゴシック"/>
            </a:rPr>
            <a:t>98</a:t>
          </a:r>
          <a:r>
            <a:rPr kumimoji="1" lang="ja-JP" altLang="en-US" sz="1300">
              <a:latin typeface="ＭＳ Ｐゴシック"/>
            </a:rPr>
            <a:t>％以上）、歳出の徹底的な見直し、定員適正化計画の推進等の取組を通じて財政基盤の強化を図る。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7" name="直線コネクタ 66"/>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0" name="直線コネクタ 69"/>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3" name="直線コネクタ 72"/>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116417</xdr:rowOff>
    </xdr:to>
    <xdr:cxnSp macro="">
      <xdr:nvCxnSpPr>
        <xdr:cNvPr id="76" name="直線コネクタ 75"/>
        <xdr:cNvCxnSpPr/>
      </xdr:nvCxnSpPr>
      <xdr:spPr>
        <a:xfrm>
          <a:off x="1447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0" name="テキスト ボックス 7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8" name="円/楕円 87"/>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89" name="テキスト ボックス 88"/>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0" name="円/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3" name="テキスト ボックス 92"/>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4" name="円/楕円 93"/>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5" name="テキスト ボックス 94"/>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扶助費及び繰出金の増加により</a:t>
          </a:r>
          <a:r>
            <a:rPr kumimoji="1" lang="en-US" altLang="ja-JP" sz="1300">
              <a:latin typeface="ＭＳ Ｐゴシック"/>
            </a:rPr>
            <a:t>91.9</a:t>
          </a:r>
          <a:r>
            <a:rPr kumimoji="1" lang="ja-JP" altLang="en-US" sz="1300">
              <a:latin typeface="ＭＳ Ｐゴシック"/>
            </a:rPr>
            <a:t>％と類似団体平均を上回っている。また補助費等の占める割合は全体の</a:t>
          </a:r>
          <a:r>
            <a:rPr kumimoji="1" lang="en-US" altLang="ja-JP" sz="1300">
              <a:latin typeface="ＭＳ Ｐゴシック"/>
            </a:rPr>
            <a:t>37.4</a:t>
          </a:r>
          <a:r>
            <a:rPr kumimoji="1" lang="ja-JP" altLang="en-US" sz="1300">
              <a:latin typeface="ＭＳ Ｐゴシック"/>
            </a:rPr>
            <a:t>％にも上り、大きな負担となっている。財政構造の弾力性は依然低い状態である。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年度に策定した「財政健全化プラン」の着実な取組により、人件費等の義務的経費の削減、公営企業会計の経営健全化を図り、財政構造の改善に努める。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145143</xdr:rowOff>
    </xdr:from>
    <xdr:to>
      <xdr:col>7</xdr:col>
      <xdr:colOff>152400</xdr:colOff>
      <xdr:row>60</xdr:row>
      <xdr:rowOff>56424</xdr:rowOff>
    </xdr:to>
    <xdr:cxnSp macro="">
      <xdr:nvCxnSpPr>
        <xdr:cNvPr id="132" name="直線コネクタ 131"/>
        <xdr:cNvCxnSpPr/>
      </xdr:nvCxnSpPr>
      <xdr:spPr>
        <a:xfrm>
          <a:off x="4114800" y="1026069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145143</xdr:rowOff>
    </xdr:from>
    <xdr:to>
      <xdr:col>6</xdr:col>
      <xdr:colOff>0</xdr:colOff>
      <xdr:row>59</xdr:row>
      <xdr:rowOff>165826</xdr:rowOff>
    </xdr:to>
    <xdr:cxnSp macro="">
      <xdr:nvCxnSpPr>
        <xdr:cNvPr id="135" name="直線コネクタ 134"/>
        <xdr:cNvCxnSpPr/>
      </xdr:nvCxnSpPr>
      <xdr:spPr>
        <a:xfrm flipV="1">
          <a:off x="3225800" y="102606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59</xdr:row>
      <xdr:rowOff>165826</xdr:rowOff>
    </xdr:to>
    <xdr:cxnSp macro="">
      <xdr:nvCxnSpPr>
        <xdr:cNvPr id="138" name="直線コネクタ 137"/>
        <xdr:cNvCxnSpPr/>
      </xdr:nvCxnSpPr>
      <xdr:spPr>
        <a:xfrm>
          <a:off x="2336800" y="102710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59</xdr:row>
      <xdr:rowOff>155484</xdr:rowOff>
    </xdr:to>
    <xdr:cxnSp macro="">
      <xdr:nvCxnSpPr>
        <xdr:cNvPr id="141" name="直線コネクタ 140"/>
        <xdr:cNvCxnSpPr/>
      </xdr:nvCxnSpPr>
      <xdr:spPr>
        <a:xfrm>
          <a:off x="1447800" y="102537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44" name="フローチャート : 判断 143"/>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164754</xdr:rowOff>
    </xdr:from>
    <xdr:ext cx="762000" cy="259045"/>
    <xdr:sp macro="" textlink="">
      <xdr:nvSpPr>
        <xdr:cNvPr id="145" name="テキスト ボックス 144"/>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5624</xdr:rowOff>
    </xdr:from>
    <xdr:to>
      <xdr:col>7</xdr:col>
      <xdr:colOff>203200</xdr:colOff>
      <xdr:row>60</xdr:row>
      <xdr:rowOff>107224</xdr:rowOff>
    </xdr:to>
    <xdr:sp macro="" textlink="">
      <xdr:nvSpPr>
        <xdr:cNvPr id="151" name="円/楕円 150"/>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149151</xdr:rowOff>
    </xdr:from>
    <xdr:ext cx="762000" cy="259045"/>
    <xdr:sp macro="" textlink="">
      <xdr:nvSpPr>
        <xdr:cNvPr id="152" name="財政構造の弾力性該当値テキスト"/>
        <xdr:cNvSpPr txBox="1"/>
      </xdr:nvSpPr>
      <xdr:spPr>
        <a:xfrm>
          <a:off x="5041900" y="1026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94343</xdr:rowOff>
    </xdr:from>
    <xdr:to>
      <xdr:col>6</xdr:col>
      <xdr:colOff>50800</xdr:colOff>
      <xdr:row>60</xdr:row>
      <xdr:rowOff>24493</xdr:rowOff>
    </xdr:to>
    <xdr:sp macro="" textlink="">
      <xdr:nvSpPr>
        <xdr:cNvPr id="153" name="円/楕円 152"/>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9270</xdr:rowOff>
    </xdr:from>
    <xdr:ext cx="736600" cy="259045"/>
    <xdr:sp macro="" textlink="">
      <xdr:nvSpPr>
        <xdr:cNvPr id="154" name="テキスト ボックス 153"/>
        <xdr:cNvSpPr txBox="1"/>
      </xdr:nvSpPr>
      <xdr:spPr>
        <a:xfrm>
          <a:off x="3733800" y="1029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115026</xdr:rowOff>
    </xdr:from>
    <xdr:to>
      <xdr:col>4</xdr:col>
      <xdr:colOff>533400</xdr:colOff>
      <xdr:row>60</xdr:row>
      <xdr:rowOff>45176</xdr:rowOff>
    </xdr:to>
    <xdr:sp macro="" textlink="">
      <xdr:nvSpPr>
        <xdr:cNvPr id="155" name="円/楕円 154"/>
        <xdr:cNvSpPr/>
      </xdr:nvSpPr>
      <xdr:spPr>
        <a:xfrm>
          <a:off x="3175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56" name="テキスト ボックス 155"/>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104684</xdr:rowOff>
    </xdr:from>
    <xdr:to>
      <xdr:col>3</xdr:col>
      <xdr:colOff>330200</xdr:colOff>
      <xdr:row>60</xdr:row>
      <xdr:rowOff>34834</xdr:rowOff>
    </xdr:to>
    <xdr:sp macro="" textlink="">
      <xdr:nvSpPr>
        <xdr:cNvPr id="157" name="円/楕円 156"/>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19611</xdr:rowOff>
    </xdr:from>
    <xdr:ext cx="762000" cy="259045"/>
    <xdr:sp macro="" textlink="">
      <xdr:nvSpPr>
        <xdr:cNvPr id="158" name="テキスト ボックス 157"/>
        <xdr:cNvSpPr txBox="1"/>
      </xdr:nvSpPr>
      <xdr:spPr>
        <a:xfrm>
          <a:off x="1955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87449</xdr:rowOff>
    </xdr:from>
    <xdr:to>
      <xdr:col>2</xdr:col>
      <xdr:colOff>127000</xdr:colOff>
      <xdr:row>60</xdr:row>
      <xdr:rowOff>17599</xdr:rowOff>
    </xdr:to>
    <xdr:sp macro="" textlink="">
      <xdr:nvSpPr>
        <xdr:cNvPr id="159" name="円/楕円 158"/>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2376</xdr:rowOff>
    </xdr:from>
    <xdr:ext cx="762000" cy="259045"/>
    <xdr:sp macro="" textlink="">
      <xdr:nvSpPr>
        <xdr:cNvPr id="160" name="テキスト ボックス 159"/>
        <xdr:cNvSpPr txBox="1"/>
      </xdr:nvSpPr>
      <xdr:spPr>
        <a:xfrm>
          <a:off x="10668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として広域で行い、負担金として支出しているため、類似団体平均と比較して、人件費・物件費等の決算額が低くなっている。一部事務組合への負担金を人件費・物件費に合算した場合には、</a:t>
          </a:r>
          <a:r>
            <a:rPr kumimoji="1" lang="en-US" altLang="ja-JP" sz="1300">
              <a:latin typeface="ＭＳ Ｐゴシック"/>
            </a:rPr>
            <a:t>1</a:t>
          </a:r>
          <a:r>
            <a:rPr kumimoji="1" lang="ja-JP" altLang="en-US" sz="1300">
              <a:latin typeface="ＭＳ Ｐゴシック"/>
            </a:rPr>
            <a:t>人当たりの金額は大幅に増加することになる。人件費・物件費等の経費については、施設維持管理を指定管理者へ委託する等、より一層、コストの削減を図っていく。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39160</xdr:rowOff>
    </xdr:from>
    <xdr:to>
      <xdr:col>7</xdr:col>
      <xdr:colOff>152400</xdr:colOff>
      <xdr:row>82</xdr:row>
      <xdr:rowOff>54606</xdr:rowOff>
    </xdr:to>
    <xdr:cxnSp macro="">
      <xdr:nvCxnSpPr>
        <xdr:cNvPr id="192" name="直線コネクタ 191"/>
        <xdr:cNvCxnSpPr/>
      </xdr:nvCxnSpPr>
      <xdr:spPr>
        <a:xfrm>
          <a:off x="4114800" y="14098060"/>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39160</xdr:rowOff>
    </xdr:from>
    <xdr:to>
      <xdr:col>6</xdr:col>
      <xdr:colOff>0</xdr:colOff>
      <xdr:row>82</xdr:row>
      <xdr:rowOff>44312</xdr:rowOff>
    </xdr:to>
    <xdr:cxnSp macro="">
      <xdr:nvCxnSpPr>
        <xdr:cNvPr id="195" name="直線コネクタ 194"/>
        <xdr:cNvCxnSpPr/>
      </xdr:nvCxnSpPr>
      <xdr:spPr>
        <a:xfrm flipV="1">
          <a:off x="3225800" y="14098060"/>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44312</xdr:rowOff>
    </xdr:from>
    <xdr:to>
      <xdr:col>4</xdr:col>
      <xdr:colOff>482600</xdr:colOff>
      <xdr:row>82</xdr:row>
      <xdr:rowOff>51944</xdr:rowOff>
    </xdr:to>
    <xdr:cxnSp macro="">
      <xdr:nvCxnSpPr>
        <xdr:cNvPr id="198" name="直線コネクタ 197"/>
        <xdr:cNvCxnSpPr/>
      </xdr:nvCxnSpPr>
      <xdr:spPr>
        <a:xfrm flipV="1">
          <a:off x="2336800" y="14103212"/>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51944</xdr:rowOff>
    </xdr:from>
    <xdr:to>
      <xdr:col>3</xdr:col>
      <xdr:colOff>279400</xdr:colOff>
      <xdr:row>82</xdr:row>
      <xdr:rowOff>53102</xdr:rowOff>
    </xdr:to>
    <xdr:cxnSp macro="">
      <xdr:nvCxnSpPr>
        <xdr:cNvPr id="201" name="直線コネクタ 200"/>
        <xdr:cNvCxnSpPr/>
      </xdr:nvCxnSpPr>
      <xdr:spPr>
        <a:xfrm flipV="1">
          <a:off x="1447800" y="14110844"/>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60767</xdr:rowOff>
    </xdr:from>
    <xdr:to>
      <xdr:col>2</xdr:col>
      <xdr:colOff>127000</xdr:colOff>
      <xdr:row>82</xdr:row>
      <xdr:rowOff>162367</xdr:rowOff>
    </xdr:to>
    <xdr:sp macro="" textlink="">
      <xdr:nvSpPr>
        <xdr:cNvPr id="204" name="フローチャート : 判断 203"/>
        <xdr:cNvSpPr/>
      </xdr:nvSpPr>
      <xdr:spPr>
        <a:xfrm>
          <a:off x="1397000" y="1411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147144</xdr:rowOff>
    </xdr:from>
    <xdr:ext cx="762000" cy="259045"/>
    <xdr:sp macro="" textlink="">
      <xdr:nvSpPr>
        <xdr:cNvPr id="205" name="テキスト ボックス 204"/>
        <xdr:cNvSpPr txBox="1"/>
      </xdr:nvSpPr>
      <xdr:spPr>
        <a:xfrm>
          <a:off x="1066800" y="1420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3806</xdr:rowOff>
    </xdr:from>
    <xdr:to>
      <xdr:col>7</xdr:col>
      <xdr:colOff>203200</xdr:colOff>
      <xdr:row>82</xdr:row>
      <xdr:rowOff>105406</xdr:rowOff>
    </xdr:to>
    <xdr:sp macro="" textlink="">
      <xdr:nvSpPr>
        <xdr:cNvPr id="211" name="円/楕円 210"/>
        <xdr:cNvSpPr/>
      </xdr:nvSpPr>
      <xdr:spPr>
        <a:xfrm>
          <a:off x="4902200" y="140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96533</xdr:rowOff>
    </xdr:from>
    <xdr:ext cx="762000" cy="259045"/>
    <xdr:sp macro="" textlink="">
      <xdr:nvSpPr>
        <xdr:cNvPr id="212" name="人件費・物件費等の状況該当値テキスト"/>
        <xdr:cNvSpPr txBox="1"/>
      </xdr:nvSpPr>
      <xdr:spPr>
        <a:xfrm>
          <a:off x="5041900" y="139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159810</xdr:rowOff>
    </xdr:from>
    <xdr:to>
      <xdr:col>6</xdr:col>
      <xdr:colOff>50800</xdr:colOff>
      <xdr:row>82</xdr:row>
      <xdr:rowOff>89960</xdr:rowOff>
    </xdr:to>
    <xdr:sp macro="" textlink="">
      <xdr:nvSpPr>
        <xdr:cNvPr id="213" name="円/楕円 212"/>
        <xdr:cNvSpPr/>
      </xdr:nvSpPr>
      <xdr:spPr>
        <a:xfrm>
          <a:off x="4064000" y="140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100137</xdr:rowOff>
    </xdr:from>
    <xdr:ext cx="736600" cy="259045"/>
    <xdr:sp macro="" textlink="">
      <xdr:nvSpPr>
        <xdr:cNvPr id="214" name="テキスト ボックス 213"/>
        <xdr:cNvSpPr txBox="1"/>
      </xdr:nvSpPr>
      <xdr:spPr>
        <a:xfrm>
          <a:off x="3733800" y="1381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164962</xdr:rowOff>
    </xdr:from>
    <xdr:to>
      <xdr:col>4</xdr:col>
      <xdr:colOff>533400</xdr:colOff>
      <xdr:row>82</xdr:row>
      <xdr:rowOff>95112</xdr:rowOff>
    </xdr:to>
    <xdr:sp macro="" textlink="">
      <xdr:nvSpPr>
        <xdr:cNvPr id="215" name="円/楕円 214"/>
        <xdr:cNvSpPr/>
      </xdr:nvSpPr>
      <xdr:spPr>
        <a:xfrm>
          <a:off x="3175000" y="140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105289</xdr:rowOff>
    </xdr:from>
    <xdr:ext cx="762000" cy="259045"/>
    <xdr:sp macro="" textlink="">
      <xdr:nvSpPr>
        <xdr:cNvPr id="216" name="テキスト ボックス 215"/>
        <xdr:cNvSpPr txBox="1"/>
      </xdr:nvSpPr>
      <xdr:spPr>
        <a:xfrm>
          <a:off x="2844800" y="138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1144</xdr:rowOff>
    </xdr:from>
    <xdr:to>
      <xdr:col>3</xdr:col>
      <xdr:colOff>330200</xdr:colOff>
      <xdr:row>82</xdr:row>
      <xdr:rowOff>102744</xdr:rowOff>
    </xdr:to>
    <xdr:sp macro="" textlink="">
      <xdr:nvSpPr>
        <xdr:cNvPr id="217" name="円/楕円 216"/>
        <xdr:cNvSpPr/>
      </xdr:nvSpPr>
      <xdr:spPr>
        <a:xfrm>
          <a:off x="2286000" y="140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112921</xdr:rowOff>
    </xdr:from>
    <xdr:ext cx="762000" cy="259045"/>
    <xdr:sp macro="" textlink="">
      <xdr:nvSpPr>
        <xdr:cNvPr id="218" name="テキスト ボックス 217"/>
        <xdr:cNvSpPr txBox="1"/>
      </xdr:nvSpPr>
      <xdr:spPr>
        <a:xfrm>
          <a:off x="1955800" y="1382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2302</xdr:rowOff>
    </xdr:from>
    <xdr:to>
      <xdr:col>2</xdr:col>
      <xdr:colOff>127000</xdr:colOff>
      <xdr:row>82</xdr:row>
      <xdr:rowOff>103902</xdr:rowOff>
    </xdr:to>
    <xdr:sp macro="" textlink="">
      <xdr:nvSpPr>
        <xdr:cNvPr id="219" name="円/楕円 218"/>
        <xdr:cNvSpPr/>
      </xdr:nvSpPr>
      <xdr:spPr>
        <a:xfrm>
          <a:off x="1397000" y="140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114079</xdr:rowOff>
    </xdr:from>
    <xdr:ext cx="762000" cy="259045"/>
    <xdr:sp macro="" textlink="">
      <xdr:nvSpPr>
        <xdr:cNvPr id="220" name="テキスト ボックス 219"/>
        <xdr:cNvSpPr txBox="1"/>
      </xdr:nvSpPr>
      <xdr:spPr>
        <a:xfrm>
          <a:off x="1066800" y="1383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国家公務員給与削減措置が終了となり昨年度は全国市平均に近づいた。本年度は職員構成等により前年度に比べて</a:t>
          </a:r>
          <a:r>
            <a:rPr kumimoji="1" lang="en-US" altLang="ja-JP" sz="1300">
              <a:latin typeface="ＭＳ Ｐゴシック"/>
            </a:rPr>
            <a:t>0.7</a:t>
          </a:r>
          <a:r>
            <a:rPr kumimoji="1" lang="ja-JP" altLang="en-US" sz="1300">
              <a:latin typeface="ＭＳ Ｐゴシック"/>
            </a:rPr>
            <a:t>ポイント上昇し、全国市平均と同水準となる。今後も定員管理とあわせ、人件費の適正管理に努める。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38863</xdr:rowOff>
    </xdr:to>
    <xdr:cxnSp macro="">
      <xdr:nvCxnSpPr>
        <xdr:cNvPr id="252" name="直線コネクタ 251"/>
        <xdr:cNvCxnSpPr/>
      </xdr:nvCxnSpPr>
      <xdr:spPr>
        <a:xfrm>
          <a:off x="16179800" y="14749780"/>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88</xdr:row>
      <xdr:rowOff>53087</xdr:rowOff>
    </xdr:to>
    <xdr:cxnSp macro="">
      <xdr:nvCxnSpPr>
        <xdr:cNvPr id="255" name="直線コネクタ 254"/>
        <xdr:cNvCxnSpPr/>
      </xdr:nvCxnSpPr>
      <xdr:spPr>
        <a:xfrm flipV="1">
          <a:off x="15290800" y="14749780"/>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53087</xdr:rowOff>
    </xdr:from>
    <xdr:to>
      <xdr:col>22</xdr:col>
      <xdr:colOff>203200</xdr:colOff>
      <xdr:row>88</xdr:row>
      <xdr:rowOff>72389</xdr:rowOff>
    </xdr:to>
    <xdr:cxnSp macro="">
      <xdr:nvCxnSpPr>
        <xdr:cNvPr id="258" name="直線コネクタ 257"/>
        <xdr:cNvCxnSpPr/>
      </xdr:nvCxnSpPr>
      <xdr:spPr>
        <a:xfrm flipV="1">
          <a:off x="14401800" y="1514068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88</xdr:row>
      <xdr:rowOff>72389</xdr:rowOff>
    </xdr:to>
    <xdr:cxnSp macro="">
      <xdr:nvCxnSpPr>
        <xdr:cNvPr id="261" name="直線コネクタ 260"/>
        <xdr:cNvCxnSpPr/>
      </xdr:nvCxnSpPr>
      <xdr:spPr>
        <a:xfrm>
          <a:off x="13512800" y="14759432"/>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1" name="円/楕円 270"/>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131590</xdr:rowOff>
    </xdr:from>
    <xdr:ext cx="762000" cy="259045"/>
    <xdr:sp macro="" textlink="">
      <xdr:nvSpPr>
        <xdr:cNvPr id="272" name="給与水準   （国との比較）該当値テキスト"/>
        <xdr:cNvSpPr txBox="1"/>
      </xdr:nvSpPr>
      <xdr:spPr>
        <a:xfrm>
          <a:off x="17106900" y="14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2287</xdr:rowOff>
    </xdr:from>
    <xdr:to>
      <xdr:col>22</xdr:col>
      <xdr:colOff>254000</xdr:colOff>
      <xdr:row>88</xdr:row>
      <xdr:rowOff>103887</xdr:rowOff>
    </xdr:to>
    <xdr:sp macro="" textlink="">
      <xdr:nvSpPr>
        <xdr:cNvPr id="275" name="円/楕円 274"/>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88664</xdr:rowOff>
    </xdr:from>
    <xdr:ext cx="762000" cy="259045"/>
    <xdr:sp macro="" textlink="">
      <xdr:nvSpPr>
        <xdr:cNvPr id="276" name="テキスト ボックス 275"/>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7" name="円/楕円 276"/>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78" name="テキスト ボックス 277"/>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135382</xdr:rowOff>
    </xdr:from>
    <xdr:to>
      <xdr:col>19</xdr:col>
      <xdr:colOff>533400</xdr:colOff>
      <xdr:row>86</xdr:row>
      <xdr:rowOff>65532</xdr:rowOff>
    </xdr:to>
    <xdr:sp macro="" textlink="">
      <xdr:nvSpPr>
        <xdr:cNvPr id="279" name="円/楕円 278"/>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50309</xdr:rowOff>
    </xdr:from>
    <xdr:ext cx="762000" cy="259045"/>
    <xdr:sp macro="" textlink="">
      <xdr:nvSpPr>
        <xdr:cNvPr id="280" name="テキスト ボックス 279"/>
        <xdr:cNvSpPr txBox="1"/>
      </xdr:nvSpPr>
      <xdr:spPr>
        <a:xfrm>
          <a:off x="13131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類似団体や全国市町村の平均と比較して、職員数は少ない状況となっている。平成</a:t>
          </a:r>
          <a:r>
            <a:rPr kumimoji="1" lang="en-US" altLang="ja-JP" sz="1300">
              <a:latin typeface="ＭＳ Ｐゴシック"/>
            </a:rPr>
            <a:t>18</a:t>
          </a:r>
          <a:r>
            <a:rPr kumimoji="1" lang="ja-JP" altLang="en-US" sz="1300">
              <a:latin typeface="ＭＳ Ｐゴシック"/>
            </a:rPr>
            <a:t>年度に策定した定員適正化計画（平成</a:t>
          </a:r>
          <a:r>
            <a:rPr kumimoji="1" lang="en-US" altLang="ja-JP" sz="1300">
              <a:latin typeface="ＭＳ Ｐゴシック"/>
            </a:rPr>
            <a:t>28</a:t>
          </a:r>
          <a:r>
            <a:rPr kumimoji="1" lang="ja-JP" altLang="en-US" sz="1300">
              <a:latin typeface="ＭＳ Ｐゴシック"/>
            </a:rPr>
            <a:t>年度までに</a:t>
          </a:r>
          <a:r>
            <a:rPr kumimoji="1" lang="en-US" altLang="ja-JP" sz="1300">
              <a:latin typeface="ＭＳ Ｐゴシック"/>
            </a:rPr>
            <a:t>100</a:t>
          </a:r>
          <a:r>
            <a:rPr kumimoji="1" lang="ja-JP" altLang="en-US" sz="1300">
              <a:latin typeface="ＭＳ Ｐゴシック"/>
            </a:rPr>
            <a:t>人以上の職員削減）は達成し、平成</a:t>
          </a:r>
          <a:r>
            <a:rPr kumimoji="1" lang="en-US" altLang="ja-JP" sz="1300">
              <a:latin typeface="ＭＳ Ｐゴシック"/>
            </a:rPr>
            <a:t>21</a:t>
          </a:r>
          <a:r>
            <a:rPr kumimoji="1" lang="ja-JP" altLang="en-US" sz="1300">
              <a:latin typeface="ＭＳ Ｐゴシック"/>
            </a:rPr>
            <a:t>年度には、より効果的で効率的な行政運営を実現するため定員適正化の改定を行った。</a:t>
          </a:r>
          <a:endParaRPr kumimoji="1" lang="en-US" altLang="ja-JP" sz="1300">
            <a:latin typeface="ＭＳ Ｐゴシック"/>
          </a:endParaRPr>
        </a:p>
        <a:p>
          <a:r>
            <a:rPr kumimoji="1" lang="ja-JP" altLang="en-US" sz="1300">
              <a:latin typeface="ＭＳ Ｐゴシック"/>
            </a:rPr>
            <a:t>　引き続き、職員数の適正化に取り組む。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44027</xdr:rowOff>
    </xdr:from>
    <xdr:to>
      <xdr:col>24</xdr:col>
      <xdr:colOff>558800</xdr:colOff>
      <xdr:row>59</xdr:row>
      <xdr:rowOff>50921</xdr:rowOff>
    </xdr:to>
    <xdr:cxnSp macro="">
      <xdr:nvCxnSpPr>
        <xdr:cNvPr id="317" name="直線コネクタ 316"/>
        <xdr:cNvCxnSpPr/>
      </xdr:nvCxnSpPr>
      <xdr:spPr>
        <a:xfrm>
          <a:off x="16179800" y="1015957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44027</xdr:rowOff>
    </xdr:from>
    <xdr:to>
      <xdr:col>23</xdr:col>
      <xdr:colOff>406400</xdr:colOff>
      <xdr:row>59</xdr:row>
      <xdr:rowOff>80796</xdr:rowOff>
    </xdr:to>
    <xdr:cxnSp macro="">
      <xdr:nvCxnSpPr>
        <xdr:cNvPr id="320" name="直線コネクタ 319"/>
        <xdr:cNvCxnSpPr/>
      </xdr:nvCxnSpPr>
      <xdr:spPr>
        <a:xfrm flipV="1">
          <a:off x="15290800" y="10159577"/>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80796</xdr:rowOff>
    </xdr:from>
    <xdr:to>
      <xdr:col>22</xdr:col>
      <xdr:colOff>203200</xdr:colOff>
      <xdr:row>59</xdr:row>
      <xdr:rowOff>99181</xdr:rowOff>
    </xdr:to>
    <xdr:cxnSp macro="">
      <xdr:nvCxnSpPr>
        <xdr:cNvPr id="323" name="直線コネクタ 322"/>
        <xdr:cNvCxnSpPr/>
      </xdr:nvCxnSpPr>
      <xdr:spPr>
        <a:xfrm flipV="1">
          <a:off x="14401800" y="1019634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99181</xdr:rowOff>
    </xdr:from>
    <xdr:to>
      <xdr:col>21</xdr:col>
      <xdr:colOff>0</xdr:colOff>
      <xdr:row>59</xdr:row>
      <xdr:rowOff>121013</xdr:rowOff>
    </xdr:to>
    <xdr:cxnSp macro="">
      <xdr:nvCxnSpPr>
        <xdr:cNvPr id="326" name="直線コネクタ 325"/>
        <xdr:cNvCxnSpPr/>
      </xdr:nvCxnSpPr>
      <xdr:spPr>
        <a:xfrm flipV="1">
          <a:off x="13512800" y="1021473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29" name="フローチャート : 判断 328"/>
        <xdr:cNvSpPr/>
      </xdr:nvSpPr>
      <xdr:spPr>
        <a:xfrm>
          <a:off x="13462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74523</xdr:rowOff>
    </xdr:from>
    <xdr:ext cx="762000" cy="259045"/>
    <xdr:sp macro="" textlink="">
      <xdr:nvSpPr>
        <xdr:cNvPr id="330" name="テキスト ボックス 329"/>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xdr:rowOff>
    </xdr:from>
    <xdr:to>
      <xdr:col>24</xdr:col>
      <xdr:colOff>609600</xdr:colOff>
      <xdr:row>59</xdr:row>
      <xdr:rowOff>101721</xdr:rowOff>
    </xdr:to>
    <xdr:sp macro="" textlink="">
      <xdr:nvSpPr>
        <xdr:cNvPr id="336" name="円/楕円 335"/>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92848</xdr:rowOff>
    </xdr:from>
    <xdr:ext cx="762000" cy="259045"/>
    <xdr:sp macro="" textlink="">
      <xdr:nvSpPr>
        <xdr:cNvPr id="337" name="定員管理の状況該当値テキスト"/>
        <xdr:cNvSpPr txBox="1"/>
      </xdr:nvSpPr>
      <xdr:spPr>
        <a:xfrm>
          <a:off x="17106900" y="1003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164677</xdr:rowOff>
    </xdr:from>
    <xdr:to>
      <xdr:col>23</xdr:col>
      <xdr:colOff>457200</xdr:colOff>
      <xdr:row>59</xdr:row>
      <xdr:rowOff>94827</xdr:rowOff>
    </xdr:to>
    <xdr:sp macro="" textlink="">
      <xdr:nvSpPr>
        <xdr:cNvPr id="338" name="円/楕円 337"/>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105004</xdr:rowOff>
    </xdr:from>
    <xdr:ext cx="736600" cy="259045"/>
    <xdr:sp macro="" textlink="">
      <xdr:nvSpPr>
        <xdr:cNvPr id="339" name="テキスト ボックス 338"/>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29996</xdr:rowOff>
    </xdr:from>
    <xdr:to>
      <xdr:col>22</xdr:col>
      <xdr:colOff>254000</xdr:colOff>
      <xdr:row>59</xdr:row>
      <xdr:rowOff>131596</xdr:rowOff>
    </xdr:to>
    <xdr:sp macro="" textlink="">
      <xdr:nvSpPr>
        <xdr:cNvPr id="340" name="円/楕円 339"/>
        <xdr:cNvSpPr/>
      </xdr:nvSpPr>
      <xdr:spPr>
        <a:xfrm>
          <a:off x="152400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141773</xdr:rowOff>
    </xdr:from>
    <xdr:ext cx="762000" cy="259045"/>
    <xdr:sp macro="" textlink="">
      <xdr:nvSpPr>
        <xdr:cNvPr id="341" name="テキスト ボックス 340"/>
        <xdr:cNvSpPr txBox="1"/>
      </xdr:nvSpPr>
      <xdr:spPr>
        <a:xfrm>
          <a:off x="14909800" y="99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48381</xdr:rowOff>
    </xdr:from>
    <xdr:to>
      <xdr:col>21</xdr:col>
      <xdr:colOff>50800</xdr:colOff>
      <xdr:row>59</xdr:row>
      <xdr:rowOff>149981</xdr:rowOff>
    </xdr:to>
    <xdr:sp macro="" textlink="">
      <xdr:nvSpPr>
        <xdr:cNvPr id="342" name="円/楕円 341"/>
        <xdr:cNvSpPr/>
      </xdr:nvSpPr>
      <xdr:spPr>
        <a:xfrm>
          <a:off x="14351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160158</xdr:rowOff>
    </xdr:from>
    <xdr:ext cx="762000" cy="259045"/>
    <xdr:sp macro="" textlink="">
      <xdr:nvSpPr>
        <xdr:cNvPr id="343" name="テキスト ボックス 342"/>
        <xdr:cNvSpPr txBox="1"/>
      </xdr:nvSpPr>
      <xdr:spPr>
        <a:xfrm>
          <a:off x="14020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70213</xdr:rowOff>
    </xdr:from>
    <xdr:to>
      <xdr:col>19</xdr:col>
      <xdr:colOff>533400</xdr:colOff>
      <xdr:row>60</xdr:row>
      <xdr:rowOff>363</xdr:rowOff>
    </xdr:to>
    <xdr:sp macro="" textlink="">
      <xdr:nvSpPr>
        <xdr:cNvPr id="344" name="円/楕円 343"/>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10540</xdr:rowOff>
    </xdr:from>
    <xdr:ext cx="762000" cy="259045"/>
    <xdr:sp macro="" textlink="">
      <xdr:nvSpPr>
        <xdr:cNvPr id="345" name="テキスト ボックス 344"/>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以降年々改善し、類似団体平均と比べても良好な値になっている。単年度比較すると、地方債の償還終了に伴う元利償還金の減等により、前年度よりも低い比率となったが、普通交付税額の減少等により標準財政規模は低下している。今後についても、緊急性・住民ニーズ等を考慮した事業選択を行い、適正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120142</xdr:rowOff>
    </xdr:from>
    <xdr:to>
      <xdr:col>24</xdr:col>
      <xdr:colOff>558800</xdr:colOff>
      <xdr:row>37</xdr:row>
      <xdr:rowOff>149098</xdr:rowOff>
    </xdr:to>
    <xdr:cxnSp macro="">
      <xdr:nvCxnSpPr>
        <xdr:cNvPr id="377" name="直線コネクタ 376"/>
        <xdr:cNvCxnSpPr/>
      </xdr:nvCxnSpPr>
      <xdr:spPr>
        <a:xfrm flipV="1">
          <a:off x="16179800" y="64637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149098</xdr:rowOff>
    </xdr:from>
    <xdr:to>
      <xdr:col>23</xdr:col>
      <xdr:colOff>406400</xdr:colOff>
      <xdr:row>38</xdr:row>
      <xdr:rowOff>11430</xdr:rowOff>
    </xdr:to>
    <xdr:cxnSp macro="">
      <xdr:nvCxnSpPr>
        <xdr:cNvPr id="380" name="直線コネクタ 379"/>
        <xdr:cNvCxnSpPr/>
      </xdr:nvCxnSpPr>
      <xdr:spPr>
        <a:xfrm flipV="1">
          <a:off x="15290800" y="64927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37973</xdr:rowOff>
    </xdr:to>
    <xdr:cxnSp macro="">
      <xdr:nvCxnSpPr>
        <xdr:cNvPr id="383" name="直線コネクタ 382"/>
        <xdr:cNvCxnSpPr/>
      </xdr:nvCxnSpPr>
      <xdr:spPr>
        <a:xfrm flipV="1">
          <a:off x="14401800" y="652653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37973</xdr:rowOff>
    </xdr:from>
    <xdr:to>
      <xdr:col>21</xdr:col>
      <xdr:colOff>0</xdr:colOff>
      <xdr:row>38</xdr:row>
      <xdr:rowOff>66929</xdr:rowOff>
    </xdr:to>
    <xdr:cxnSp macro="">
      <xdr:nvCxnSpPr>
        <xdr:cNvPr id="386" name="直線コネクタ 385"/>
        <xdr:cNvCxnSpPr/>
      </xdr:nvCxnSpPr>
      <xdr:spPr>
        <a:xfrm flipV="1">
          <a:off x="13512800" y="655307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118254</xdr:rowOff>
    </xdr:from>
    <xdr:ext cx="762000" cy="259045"/>
    <xdr:sp macro="" textlink="">
      <xdr:nvSpPr>
        <xdr:cNvPr id="390" name="テキスト ボックス 389"/>
        <xdr:cNvSpPr txBox="1"/>
      </xdr:nvSpPr>
      <xdr:spPr>
        <a:xfrm>
          <a:off x="13131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69342</xdr:rowOff>
    </xdr:from>
    <xdr:to>
      <xdr:col>24</xdr:col>
      <xdr:colOff>609600</xdr:colOff>
      <xdr:row>37</xdr:row>
      <xdr:rowOff>170942</xdr:rowOff>
    </xdr:to>
    <xdr:sp macro="" textlink="">
      <xdr:nvSpPr>
        <xdr:cNvPr id="396" name="円/楕円 395"/>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85869</xdr:rowOff>
    </xdr:from>
    <xdr:ext cx="762000" cy="259045"/>
    <xdr:sp macro="" textlink="">
      <xdr:nvSpPr>
        <xdr:cNvPr id="397"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98298</xdr:rowOff>
    </xdr:from>
    <xdr:to>
      <xdr:col>23</xdr:col>
      <xdr:colOff>457200</xdr:colOff>
      <xdr:row>38</xdr:row>
      <xdr:rowOff>28448</xdr:rowOff>
    </xdr:to>
    <xdr:sp macro="" textlink="">
      <xdr:nvSpPr>
        <xdr:cNvPr id="398" name="円/楕円 397"/>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38625</xdr:rowOff>
    </xdr:from>
    <xdr:ext cx="736600" cy="259045"/>
    <xdr:sp macro="" textlink="">
      <xdr:nvSpPr>
        <xdr:cNvPr id="399" name="テキスト ボックス 398"/>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0" name="円/楕円 399"/>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1" name="テキスト ボックス 400"/>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158623</xdr:rowOff>
    </xdr:from>
    <xdr:to>
      <xdr:col>21</xdr:col>
      <xdr:colOff>50800</xdr:colOff>
      <xdr:row>38</xdr:row>
      <xdr:rowOff>88773</xdr:rowOff>
    </xdr:to>
    <xdr:sp macro="" textlink="">
      <xdr:nvSpPr>
        <xdr:cNvPr id="402" name="円/楕円 401"/>
        <xdr:cNvSpPr/>
      </xdr:nvSpPr>
      <xdr:spPr>
        <a:xfrm>
          <a:off x="14351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98950</xdr:rowOff>
    </xdr:from>
    <xdr:ext cx="762000" cy="259045"/>
    <xdr:sp macro="" textlink="">
      <xdr:nvSpPr>
        <xdr:cNvPr id="403" name="テキスト ボックス 402"/>
        <xdr:cNvSpPr txBox="1"/>
      </xdr:nvSpPr>
      <xdr:spPr>
        <a:xfrm>
          <a:off x="14020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16129</xdr:rowOff>
    </xdr:from>
    <xdr:to>
      <xdr:col>19</xdr:col>
      <xdr:colOff>533400</xdr:colOff>
      <xdr:row>38</xdr:row>
      <xdr:rowOff>117729</xdr:rowOff>
    </xdr:to>
    <xdr:sp macro="" textlink="">
      <xdr:nvSpPr>
        <xdr:cNvPr id="404" name="円/楕円 403"/>
        <xdr:cNvSpPr/>
      </xdr:nvSpPr>
      <xdr:spPr>
        <a:xfrm>
          <a:off x="134620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102506</xdr:rowOff>
    </xdr:from>
    <xdr:ext cx="762000" cy="259045"/>
    <xdr:sp macro="" textlink="">
      <xdr:nvSpPr>
        <xdr:cNvPr id="405" name="テキスト ボックス 404"/>
        <xdr:cNvSpPr txBox="1"/>
      </xdr:nvSpPr>
      <xdr:spPr>
        <a:xfrm>
          <a:off x="13131800" y="661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企業会計（下水道事業会計、病院事業会計）の地方債償還に充てるための一般会計からの繰入見込額が大きく減少したことによる将来負担額の減少により、前年度と比較して</a:t>
          </a:r>
          <a:r>
            <a:rPr kumimoji="1" lang="en-US" altLang="ja-JP" sz="1300">
              <a:latin typeface="ＭＳ Ｐゴシック"/>
            </a:rPr>
            <a:t>7.1</a:t>
          </a:r>
          <a:r>
            <a:rPr kumimoji="1" lang="ja-JP" altLang="en-US" sz="1300">
              <a:latin typeface="ＭＳ Ｐゴシック"/>
            </a:rPr>
            <a:t>％の改善になった。</a:t>
          </a:r>
          <a:endParaRPr kumimoji="1" lang="en-US" altLang="ja-JP" sz="1300">
            <a:latin typeface="ＭＳ Ｐゴシック"/>
          </a:endParaRPr>
        </a:p>
        <a:p>
          <a:r>
            <a:rPr kumimoji="1" lang="ja-JP" altLang="en-US" sz="1300">
              <a:latin typeface="ＭＳ Ｐゴシック"/>
            </a:rPr>
            <a:t>　類似団体平均よりも低い水準となっているが、今後も基準財政需要額に算入される有利な起債を活用する等、将来負担の適正化に努める。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30289</xdr:rowOff>
    </xdr:from>
    <xdr:to>
      <xdr:col>24</xdr:col>
      <xdr:colOff>558800</xdr:colOff>
      <xdr:row>14</xdr:row>
      <xdr:rowOff>44566</xdr:rowOff>
    </xdr:to>
    <xdr:cxnSp macro="">
      <xdr:nvCxnSpPr>
        <xdr:cNvPr id="439" name="直線コネクタ 438"/>
        <xdr:cNvCxnSpPr/>
      </xdr:nvCxnSpPr>
      <xdr:spPr>
        <a:xfrm flipV="1">
          <a:off x="16179800" y="2430589"/>
          <a:ext cx="8382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15066</xdr:rowOff>
    </xdr:from>
    <xdr:ext cx="762000" cy="259045"/>
    <xdr:sp macro="" textlink="">
      <xdr:nvSpPr>
        <xdr:cNvPr id="440" name="将来負担の状況平均値テキスト"/>
        <xdr:cNvSpPr txBox="1"/>
      </xdr:nvSpPr>
      <xdr:spPr>
        <a:xfrm>
          <a:off x="17106900" y="2415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44566</xdr:rowOff>
    </xdr:from>
    <xdr:to>
      <xdr:col>23</xdr:col>
      <xdr:colOff>406400</xdr:colOff>
      <xdr:row>14</xdr:row>
      <xdr:rowOff>109516</xdr:rowOff>
    </xdr:to>
    <xdr:cxnSp macro="">
      <xdr:nvCxnSpPr>
        <xdr:cNvPr id="442" name="直線コネクタ 441"/>
        <xdr:cNvCxnSpPr/>
      </xdr:nvCxnSpPr>
      <xdr:spPr>
        <a:xfrm flipV="1">
          <a:off x="15290800" y="2444866"/>
          <a:ext cx="88900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109516</xdr:rowOff>
    </xdr:from>
    <xdr:to>
      <xdr:col>22</xdr:col>
      <xdr:colOff>203200</xdr:colOff>
      <xdr:row>14</xdr:row>
      <xdr:rowOff>165820</xdr:rowOff>
    </xdr:to>
    <xdr:cxnSp macro="">
      <xdr:nvCxnSpPr>
        <xdr:cNvPr id="445" name="直線コネクタ 444"/>
        <xdr:cNvCxnSpPr/>
      </xdr:nvCxnSpPr>
      <xdr:spPr>
        <a:xfrm flipV="1">
          <a:off x="14401800" y="25098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165820</xdr:rowOff>
    </xdr:from>
    <xdr:to>
      <xdr:col>21</xdr:col>
      <xdr:colOff>0</xdr:colOff>
      <xdr:row>15</xdr:row>
      <xdr:rowOff>7842</xdr:rowOff>
    </xdr:to>
    <xdr:cxnSp macro="">
      <xdr:nvCxnSpPr>
        <xdr:cNvPr id="448" name="直線コネクタ 447"/>
        <xdr:cNvCxnSpPr/>
      </xdr:nvCxnSpPr>
      <xdr:spPr>
        <a:xfrm flipV="1">
          <a:off x="13512800" y="2566120"/>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109792</xdr:rowOff>
    </xdr:from>
    <xdr:to>
      <xdr:col>19</xdr:col>
      <xdr:colOff>533400</xdr:colOff>
      <xdr:row>15</xdr:row>
      <xdr:rowOff>39942</xdr:rowOff>
    </xdr:to>
    <xdr:sp macro="" textlink="">
      <xdr:nvSpPr>
        <xdr:cNvPr id="451" name="フローチャート : 判断 450"/>
        <xdr:cNvSpPr/>
      </xdr:nvSpPr>
      <xdr:spPr>
        <a:xfrm>
          <a:off x="13462000" y="251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50119</xdr:rowOff>
    </xdr:from>
    <xdr:ext cx="762000" cy="259045"/>
    <xdr:sp macro="" textlink="">
      <xdr:nvSpPr>
        <xdr:cNvPr id="452" name="テキスト ボックス 451"/>
        <xdr:cNvSpPr txBox="1"/>
      </xdr:nvSpPr>
      <xdr:spPr>
        <a:xfrm>
          <a:off x="13131800" y="227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150939</xdr:rowOff>
    </xdr:from>
    <xdr:to>
      <xdr:col>24</xdr:col>
      <xdr:colOff>609600</xdr:colOff>
      <xdr:row>14</xdr:row>
      <xdr:rowOff>81089</xdr:rowOff>
    </xdr:to>
    <xdr:sp macro="" textlink="">
      <xdr:nvSpPr>
        <xdr:cNvPr id="458" name="円/楕円 457"/>
        <xdr:cNvSpPr/>
      </xdr:nvSpPr>
      <xdr:spPr>
        <a:xfrm>
          <a:off x="16967200" y="23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72216</xdr:rowOff>
    </xdr:from>
    <xdr:ext cx="762000" cy="259045"/>
    <xdr:sp macro="" textlink="">
      <xdr:nvSpPr>
        <xdr:cNvPr id="459" name="将来負担の状況該当値テキスト"/>
        <xdr:cNvSpPr txBox="1"/>
      </xdr:nvSpPr>
      <xdr:spPr>
        <a:xfrm>
          <a:off x="17106900" y="230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165216</xdr:rowOff>
    </xdr:from>
    <xdr:to>
      <xdr:col>23</xdr:col>
      <xdr:colOff>457200</xdr:colOff>
      <xdr:row>14</xdr:row>
      <xdr:rowOff>95366</xdr:rowOff>
    </xdr:to>
    <xdr:sp macro="" textlink="">
      <xdr:nvSpPr>
        <xdr:cNvPr id="460" name="円/楕円 459"/>
        <xdr:cNvSpPr/>
      </xdr:nvSpPr>
      <xdr:spPr>
        <a:xfrm>
          <a:off x="16129000" y="23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105543</xdr:rowOff>
    </xdr:from>
    <xdr:ext cx="736600" cy="259045"/>
    <xdr:sp macro="" textlink="">
      <xdr:nvSpPr>
        <xdr:cNvPr id="461" name="テキスト ボックス 460"/>
        <xdr:cNvSpPr txBox="1"/>
      </xdr:nvSpPr>
      <xdr:spPr>
        <a:xfrm>
          <a:off x="15798800" y="21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58716</xdr:rowOff>
    </xdr:from>
    <xdr:to>
      <xdr:col>22</xdr:col>
      <xdr:colOff>254000</xdr:colOff>
      <xdr:row>14</xdr:row>
      <xdr:rowOff>160316</xdr:rowOff>
    </xdr:to>
    <xdr:sp macro="" textlink="">
      <xdr:nvSpPr>
        <xdr:cNvPr id="462" name="円/楕円 461"/>
        <xdr:cNvSpPr/>
      </xdr:nvSpPr>
      <xdr:spPr>
        <a:xfrm>
          <a:off x="15240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170493</xdr:rowOff>
    </xdr:from>
    <xdr:ext cx="762000" cy="259045"/>
    <xdr:sp macro="" textlink="">
      <xdr:nvSpPr>
        <xdr:cNvPr id="463" name="テキスト ボックス 462"/>
        <xdr:cNvSpPr txBox="1"/>
      </xdr:nvSpPr>
      <xdr:spPr>
        <a:xfrm>
          <a:off x="14909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115020</xdr:rowOff>
    </xdr:from>
    <xdr:to>
      <xdr:col>21</xdr:col>
      <xdr:colOff>50800</xdr:colOff>
      <xdr:row>15</xdr:row>
      <xdr:rowOff>45170</xdr:rowOff>
    </xdr:to>
    <xdr:sp macro="" textlink="">
      <xdr:nvSpPr>
        <xdr:cNvPr id="464" name="円/楕円 463"/>
        <xdr:cNvSpPr/>
      </xdr:nvSpPr>
      <xdr:spPr>
        <a:xfrm>
          <a:off x="14351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29947</xdr:rowOff>
    </xdr:from>
    <xdr:ext cx="762000" cy="259045"/>
    <xdr:sp macro="" textlink="">
      <xdr:nvSpPr>
        <xdr:cNvPr id="465" name="テキスト ボックス 464"/>
        <xdr:cNvSpPr txBox="1"/>
      </xdr:nvSpPr>
      <xdr:spPr>
        <a:xfrm>
          <a:off x="14020800" y="260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128492</xdr:rowOff>
    </xdr:from>
    <xdr:to>
      <xdr:col>19</xdr:col>
      <xdr:colOff>533400</xdr:colOff>
      <xdr:row>15</xdr:row>
      <xdr:rowOff>58642</xdr:rowOff>
    </xdr:to>
    <xdr:sp macro="" textlink="">
      <xdr:nvSpPr>
        <xdr:cNvPr id="466" name="円/楕円 465"/>
        <xdr:cNvSpPr/>
      </xdr:nvSpPr>
      <xdr:spPr>
        <a:xfrm>
          <a:off x="13462000" y="25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43419</xdr:rowOff>
    </xdr:from>
    <xdr:ext cx="762000" cy="259045"/>
    <xdr:sp macro="" textlink="">
      <xdr:nvSpPr>
        <xdr:cNvPr id="467" name="テキスト ボックス 466"/>
        <xdr:cNvSpPr txBox="1"/>
      </xdr:nvSpPr>
      <xdr:spPr>
        <a:xfrm>
          <a:off x="13131800" y="26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42,520
42,114
132.44
20,269,441
19,436,553
690,385
11,714,058
18,457,587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類似団体平均と比較すると、人件費に係る経常収支比率は低くなっており、ごみ処理業務・消防業務を一部事務組合として広域で行っていることや、職員数の削減等が要因である。</a:t>
          </a:r>
          <a:endParaRPr kumimoji="1" lang="en-US" altLang="ja-JP" sz="1300">
            <a:latin typeface="ＭＳ Ｐゴシック"/>
          </a:endParaRPr>
        </a:p>
        <a:p>
          <a:r>
            <a:rPr kumimoji="1" lang="ja-JP" altLang="en-US" sz="1300">
              <a:latin typeface="ＭＳ Ｐゴシック"/>
            </a:rPr>
            <a:t>　今後も定員適正化計画を着実に実施し、人件費の削減に取り組む。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34</xdr:row>
      <xdr:rowOff>20320</xdr:rowOff>
    </xdr:to>
    <xdr:cxnSp macro="">
      <xdr:nvCxnSpPr>
        <xdr:cNvPr id="64" name="直線コネクタ 63"/>
        <xdr:cNvCxnSpPr/>
      </xdr:nvCxnSpPr>
      <xdr:spPr>
        <a:xfrm flipV="1">
          <a:off x="3987800" y="579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66040</xdr:rowOff>
    </xdr:to>
    <xdr:cxnSp macro="">
      <xdr:nvCxnSpPr>
        <xdr:cNvPr id="67" name="直線コネクタ 66"/>
        <xdr:cNvCxnSpPr/>
      </xdr:nvCxnSpPr>
      <xdr:spPr>
        <a:xfrm flipV="1">
          <a:off x="3098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66040</xdr:rowOff>
    </xdr:from>
    <xdr:to>
      <xdr:col>4</xdr:col>
      <xdr:colOff>346075</xdr:colOff>
      <xdr:row>34</xdr:row>
      <xdr:rowOff>157480</xdr:rowOff>
    </xdr:to>
    <xdr:cxnSp macro="">
      <xdr:nvCxnSpPr>
        <xdr:cNvPr id="70" name="直線コネクタ 69"/>
        <xdr:cNvCxnSpPr/>
      </xdr:nvCxnSpPr>
      <xdr:spPr>
        <a:xfrm flipV="1">
          <a:off x="2209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34</xdr:row>
      <xdr:rowOff>157480</xdr:rowOff>
    </xdr:to>
    <xdr:cxnSp macro="">
      <xdr:nvCxnSpPr>
        <xdr:cNvPr id="73" name="直線コネクタ 72"/>
        <xdr:cNvCxnSpPr/>
      </xdr:nvCxnSpPr>
      <xdr:spPr>
        <a:xfrm>
          <a:off x="1320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3" name="円/楕円 82"/>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104157</xdr:rowOff>
    </xdr:from>
    <xdr:ext cx="762000" cy="259045"/>
    <xdr:sp macro="" textlink="">
      <xdr:nvSpPr>
        <xdr:cNvPr id="84" name="人件費該当値テキスト"/>
        <xdr:cNvSpPr txBox="1"/>
      </xdr:nvSpPr>
      <xdr:spPr>
        <a:xfrm>
          <a:off x="4914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140970</xdr:rowOff>
    </xdr:from>
    <xdr:to>
      <xdr:col>5</xdr:col>
      <xdr:colOff>600075</xdr:colOff>
      <xdr:row>34</xdr:row>
      <xdr:rowOff>71120</xdr:rowOff>
    </xdr:to>
    <xdr:sp macro="" textlink="">
      <xdr:nvSpPr>
        <xdr:cNvPr id="85" name="円/楕円 84"/>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81297</xdr:rowOff>
    </xdr:from>
    <xdr:ext cx="736600" cy="259045"/>
    <xdr:sp macro="" textlink="">
      <xdr:nvSpPr>
        <xdr:cNvPr id="86" name="テキスト ボックス 85"/>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xdr:rowOff>
    </xdr:from>
    <xdr:to>
      <xdr:col>4</xdr:col>
      <xdr:colOff>396875</xdr:colOff>
      <xdr:row>34</xdr:row>
      <xdr:rowOff>116840</xdr:rowOff>
    </xdr:to>
    <xdr:sp macro="" textlink="">
      <xdr:nvSpPr>
        <xdr:cNvPr id="87" name="円/楕円 86"/>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127017</xdr:rowOff>
    </xdr:from>
    <xdr:ext cx="762000" cy="259045"/>
    <xdr:sp macro="" textlink="">
      <xdr:nvSpPr>
        <xdr:cNvPr id="88" name="テキスト ボックス 87"/>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89" name="円/楕円 88"/>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0" name="テキスト ボックス 89"/>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1" name="円/楕円 90"/>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2" name="テキスト ボックス 91"/>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4.1</a:t>
          </a:r>
          <a:r>
            <a:rPr kumimoji="1" lang="ja-JP" altLang="en-US" sz="1300">
              <a:latin typeface="ＭＳ Ｐゴシック"/>
            </a:rPr>
            <a:t>％低い水準であり、前年度比較して</a:t>
          </a:r>
          <a:r>
            <a:rPr kumimoji="1" lang="en-US" altLang="ja-JP" sz="1300">
              <a:latin typeface="ＭＳ Ｐゴシック"/>
            </a:rPr>
            <a:t>0.7</a:t>
          </a:r>
          <a:r>
            <a:rPr kumimoji="1" lang="ja-JP" altLang="en-US" sz="1300">
              <a:latin typeface="ＭＳ Ｐゴシック"/>
            </a:rPr>
            <a:t>％上がっているが、良好といえる。今後も引き続き、適正な執行管理に努める。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50800</xdr:rowOff>
    </xdr:to>
    <xdr:cxnSp macro="">
      <xdr:nvCxnSpPr>
        <xdr:cNvPr id="127" name="直線コネクタ 126"/>
        <xdr:cNvCxnSpPr/>
      </xdr:nvCxnSpPr>
      <xdr:spPr>
        <a:xfrm>
          <a:off x="15671800" y="237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146050</xdr:rowOff>
    </xdr:to>
    <xdr:cxnSp macro="">
      <xdr:nvCxnSpPr>
        <xdr:cNvPr id="130" name="直線コネクタ 129"/>
        <xdr:cNvCxnSpPr/>
      </xdr:nvCxnSpPr>
      <xdr:spPr>
        <a:xfrm>
          <a:off x="14782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13</xdr:row>
      <xdr:rowOff>124279</xdr:rowOff>
    </xdr:to>
    <xdr:cxnSp macro="">
      <xdr:nvCxnSpPr>
        <xdr:cNvPr id="133" name="直線コネクタ 132"/>
        <xdr:cNvCxnSpPr/>
      </xdr:nvCxnSpPr>
      <xdr:spPr>
        <a:xfrm>
          <a:off x="13893800" y="23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13</xdr:row>
      <xdr:rowOff>167821</xdr:rowOff>
    </xdr:to>
    <xdr:cxnSp macro="">
      <xdr:nvCxnSpPr>
        <xdr:cNvPr id="136" name="直線コネクタ 135"/>
        <xdr:cNvCxnSpPr/>
      </xdr:nvCxnSpPr>
      <xdr:spPr>
        <a:xfrm flipV="1">
          <a:off x="13004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39" name="フローチャート :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0" name="円/楕円 149"/>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1" name="テキスト ボックス 150"/>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2" name="円/楕円 151"/>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3" name="テキスト ボックス 152"/>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4" name="円/楕円 153"/>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5" name="テキスト ボックス 154"/>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扶助費に係る経常収支比率は類似団体平均よりも下回っているが、平成</a:t>
          </a:r>
          <a:r>
            <a:rPr kumimoji="1" lang="en-US" altLang="ja-JP" sz="1300">
              <a:latin typeface="ＭＳ Ｐゴシック"/>
            </a:rPr>
            <a:t>21</a:t>
          </a:r>
          <a:r>
            <a:rPr kumimoji="1" lang="ja-JP" altLang="en-US" sz="1300">
              <a:latin typeface="ＭＳ Ｐゴシック"/>
            </a:rPr>
            <a:t>年度以降上昇している。自立支援給付事業費が増加していることが要因となっている。</a:t>
          </a:r>
          <a:endParaRPr kumimoji="1" lang="en-US" altLang="ja-JP" sz="1300">
            <a:latin typeface="ＭＳ Ｐゴシック"/>
          </a:endParaRPr>
        </a:p>
        <a:p>
          <a:r>
            <a:rPr kumimoji="1" lang="ja-JP" altLang="en-US" sz="1300">
              <a:latin typeface="ＭＳ Ｐゴシック"/>
            </a:rPr>
            <a:t>　今後も景気の低迷や少子高齢化に伴い、扶助費は増加傾向で推移するものと見込んでいる。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31750</xdr:rowOff>
    </xdr:to>
    <xdr:cxnSp macro="">
      <xdr:nvCxnSpPr>
        <xdr:cNvPr id="190" name="直線コネクタ 189"/>
        <xdr:cNvCxnSpPr/>
      </xdr:nvCxnSpPr>
      <xdr:spPr>
        <a:xfrm>
          <a:off x="3987800" y="9450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20865</xdr:rowOff>
    </xdr:to>
    <xdr:cxnSp macro="">
      <xdr:nvCxnSpPr>
        <xdr:cNvPr id="193" name="直線コネクタ 192"/>
        <xdr:cNvCxnSpPr/>
      </xdr:nvCxnSpPr>
      <xdr:spPr>
        <a:xfrm>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54</xdr:row>
      <xdr:rowOff>170543</xdr:rowOff>
    </xdr:to>
    <xdr:cxnSp macro="">
      <xdr:nvCxnSpPr>
        <xdr:cNvPr id="196" name="直線コネクタ 195"/>
        <xdr:cNvCxnSpPr/>
      </xdr:nvCxnSpPr>
      <xdr:spPr>
        <a:xfrm>
          <a:off x="2209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148772</xdr:rowOff>
    </xdr:to>
    <xdr:cxnSp macro="">
      <xdr:nvCxnSpPr>
        <xdr:cNvPr id="199" name="直線コネクタ 198"/>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5" name="円/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6" name="テキスト ボックス 215"/>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類似団体平均と比較しても低い水準にある。大部分は繰出金によるもので、平成</a:t>
          </a:r>
          <a:r>
            <a:rPr kumimoji="1" lang="en-US" altLang="ja-JP" sz="1300">
              <a:latin typeface="ＭＳ Ｐゴシック"/>
            </a:rPr>
            <a:t>21</a:t>
          </a:r>
          <a:r>
            <a:rPr kumimoji="1" lang="ja-JP" altLang="en-US" sz="1300">
              <a:latin typeface="ＭＳ Ｐゴシック"/>
            </a:rPr>
            <a:t>年度に下水道事業繰出金が補助費等へ移行したことが影響している。多くを占める繰出金の中でも介護保険事業及び老人保健施設事業、上水道事業が増加しており、今後も運営負担の増加が危惧される。医療費の抑制や徴収率の向上等に取り組み、運営の安定を図っていくとともに、事業の効率化と経費削減を図り、一般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56</xdr:row>
      <xdr:rowOff>35560</xdr:rowOff>
    </xdr:to>
    <xdr:cxnSp macro="">
      <xdr:nvCxnSpPr>
        <xdr:cNvPr id="251" name="直線コネクタ 250"/>
        <xdr:cNvCxnSpPr/>
      </xdr:nvCxnSpPr>
      <xdr:spPr>
        <a:xfrm>
          <a:off x="15671800" y="9530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100330</xdr:rowOff>
    </xdr:to>
    <xdr:cxnSp macro="">
      <xdr:nvCxnSpPr>
        <xdr:cNvPr id="254" name="直線コネクタ 253"/>
        <xdr:cNvCxnSpPr/>
      </xdr:nvCxnSpPr>
      <xdr:spPr>
        <a:xfrm>
          <a:off x="14782800" y="953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100330</xdr:rowOff>
    </xdr:to>
    <xdr:cxnSp macro="">
      <xdr:nvCxnSpPr>
        <xdr:cNvPr id="257" name="直線コネクタ 256"/>
        <xdr:cNvCxnSpPr/>
      </xdr:nvCxnSpPr>
      <xdr:spPr>
        <a:xfrm>
          <a:off x="13893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69850</xdr:rowOff>
    </xdr:to>
    <xdr:cxnSp macro="">
      <xdr:nvCxnSpPr>
        <xdr:cNvPr id="260" name="直線コネクタ 259"/>
        <xdr:cNvCxnSpPr/>
      </xdr:nvCxnSpPr>
      <xdr:spPr>
        <a:xfrm>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70" name="円/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4" name="円/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5" name="テキスト ボックス 274"/>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6" name="円/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7" name="テキスト ボックス 276"/>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8" name="円/楕円 277"/>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9" name="テキスト ボックス 278"/>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及び消防業務を一部事務組合で行っていることや、病院事業及び下水道事業に対する負担金の占める割合が高いことが主な要因となり、類似団体の中で一番高い率となっている。病院事業においては改革プランを着実に実行するとともに、下水道事業では事業の効率化と経費削減により、経営の健全化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31750</xdr:rowOff>
    </xdr:from>
    <xdr:to>
      <xdr:col>24</xdr:col>
      <xdr:colOff>31750</xdr:colOff>
      <xdr:row>40</xdr:row>
      <xdr:rowOff>58420</xdr:rowOff>
    </xdr:to>
    <xdr:cxnSp macro="">
      <xdr:nvCxnSpPr>
        <xdr:cNvPr id="311" name="直線コネクタ 310"/>
        <xdr:cNvCxnSpPr/>
      </xdr:nvCxnSpPr>
      <xdr:spPr>
        <a:xfrm>
          <a:off x="15671800" y="6889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31750</xdr:rowOff>
    </xdr:from>
    <xdr:to>
      <xdr:col>22</xdr:col>
      <xdr:colOff>565150</xdr:colOff>
      <xdr:row>40</xdr:row>
      <xdr:rowOff>31750</xdr:rowOff>
    </xdr:to>
    <xdr:cxnSp macro="">
      <xdr:nvCxnSpPr>
        <xdr:cNvPr id="314" name="直線コネクタ 313"/>
        <xdr:cNvCxnSpPr/>
      </xdr:nvCxnSpPr>
      <xdr:spPr>
        <a:xfrm>
          <a:off x="14782800" y="6889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31750</xdr:rowOff>
    </xdr:to>
    <xdr:cxnSp macro="">
      <xdr:nvCxnSpPr>
        <xdr:cNvPr id="317" name="直線コネクタ 316"/>
        <xdr:cNvCxnSpPr/>
      </xdr:nvCxnSpPr>
      <xdr:spPr>
        <a:xfrm>
          <a:off x="13893800" y="687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40</xdr:row>
      <xdr:rowOff>24130</xdr:rowOff>
    </xdr:to>
    <xdr:cxnSp macro="">
      <xdr:nvCxnSpPr>
        <xdr:cNvPr id="320" name="直線コネクタ 319"/>
        <xdr:cNvCxnSpPr/>
      </xdr:nvCxnSpPr>
      <xdr:spPr>
        <a:xfrm flipV="1">
          <a:off x="13004800" y="6870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76200</xdr:rowOff>
    </xdr:from>
    <xdr:to>
      <xdr:col>19</xdr:col>
      <xdr:colOff>6350</xdr:colOff>
      <xdr:row>36</xdr:row>
      <xdr:rowOff>6350</xdr:rowOff>
    </xdr:to>
    <xdr:sp macro="" textlink="">
      <xdr:nvSpPr>
        <xdr:cNvPr id="323" name="フローチャート : 判断 322"/>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16527</xdr:rowOff>
    </xdr:from>
    <xdr:ext cx="762000" cy="259045"/>
    <xdr:sp macro="" textlink="">
      <xdr:nvSpPr>
        <xdr:cNvPr id="324" name="テキスト ボックス 323"/>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7620</xdr:rowOff>
    </xdr:from>
    <xdr:to>
      <xdr:col>24</xdr:col>
      <xdr:colOff>82550</xdr:colOff>
      <xdr:row>40</xdr:row>
      <xdr:rowOff>109220</xdr:rowOff>
    </xdr:to>
    <xdr:sp macro="" textlink="">
      <xdr:nvSpPr>
        <xdr:cNvPr id="330" name="円/楕円 329"/>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87647</xdr:rowOff>
    </xdr:from>
    <xdr:ext cx="762000" cy="259045"/>
    <xdr:sp macro="" textlink="">
      <xdr:nvSpPr>
        <xdr:cNvPr id="331" name="補助費等該当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152400</xdr:rowOff>
    </xdr:from>
    <xdr:to>
      <xdr:col>22</xdr:col>
      <xdr:colOff>615950</xdr:colOff>
      <xdr:row>40</xdr:row>
      <xdr:rowOff>82550</xdr:rowOff>
    </xdr:to>
    <xdr:sp macro="" textlink="">
      <xdr:nvSpPr>
        <xdr:cNvPr id="332" name="円/楕円 331"/>
        <xdr:cNvSpPr/>
      </xdr:nvSpPr>
      <xdr:spPr>
        <a:xfrm>
          <a:off x="15621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67327</xdr:rowOff>
    </xdr:from>
    <xdr:ext cx="736600" cy="259045"/>
    <xdr:sp macro="" textlink="">
      <xdr:nvSpPr>
        <xdr:cNvPr id="333" name="テキスト ボックス 332"/>
        <xdr:cNvSpPr txBox="1"/>
      </xdr:nvSpPr>
      <xdr:spPr>
        <a:xfrm>
          <a:off x="15290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152400</xdr:rowOff>
    </xdr:from>
    <xdr:to>
      <xdr:col>21</xdr:col>
      <xdr:colOff>412750</xdr:colOff>
      <xdr:row>40</xdr:row>
      <xdr:rowOff>82550</xdr:rowOff>
    </xdr:to>
    <xdr:sp macro="" textlink="">
      <xdr:nvSpPr>
        <xdr:cNvPr id="334" name="円/楕円 333"/>
        <xdr:cNvSpPr/>
      </xdr:nvSpPr>
      <xdr:spPr>
        <a:xfrm>
          <a:off x="14732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67327</xdr:rowOff>
    </xdr:from>
    <xdr:ext cx="762000" cy="259045"/>
    <xdr:sp macro="" textlink="">
      <xdr:nvSpPr>
        <xdr:cNvPr id="335" name="テキスト ボックス 334"/>
        <xdr:cNvSpPr txBox="1"/>
      </xdr:nvSpPr>
      <xdr:spPr>
        <a:xfrm>
          <a:off x="14401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133350</xdr:rowOff>
    </xdr:from>
    <xdr:to>
      <xdr:col>20</xdr:col>
      <xdr:colOff>209550</xdr:colOff>
      <xdr:row>40</xdr:row>
      <xdr:rowOff>63500</xdr:rowOff>
    </xdr:to>
    <xdr:sp macro="" textlink="">
      <xdr:nvSpPr>
        <xdr:cNvPr id="336" name="円/楕円 335"/>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48277</xdr:rowOff>
    </xdr:from>
    <xdr:ext cx="762000" cy="259045"/>
    <xdr:sp macro="" textlink="">
      <xdr:nvSpPr>
        <xdr:cNvPr id="337" name="テキスト ボックス 336"/>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144780</xdr:rowOff>
    </xdr:from>
    <xdr:to>
      <xdr:col>19</xdr:col>
      <xdr:colOff>6350</xdr:colOff>
      <xdr:row>40</xdr:row>
      <xdr:rowOff>74930</xdr:rowOff>
    </xdr:to>
    <xdr:sp macro="" textlink="">
      <xdr:nvSpPr>
        <xdr:cNvPr id="338" name="円/楕円 337"/>
        <xdr:cNvSpPr/>
      </xdr:nvSpPr>
      <xdr:spPr>
        <a:xfrm>
          <a:off x="12954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59707</xdr:rowOff>
    </xdr:from>
    <xdr:ext cx="762000" cy="259045"/>
    <xdr:sp macro="" textlink="">
      <xdr:nvSpPr>
        <xdr:cNvPr id="339" name="テキスト ボックス 338"/>
        <xdr:cNvSpPr txBox="1"/>
      </xdr:nvSpPr>
      <xdr:spPr>
        <a:xfrm>
          <a:off x="12623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公債費については、類似団体平均より低い水準にあるが、公営企業債の償還財源や一部事務組合の償還財源に相当する準元利償還金を含めると高い水準となり、実質公債費比率を押し上げる要因となっている。また、今後は合併特例債の償還が増加するため、公債費は増加傾向になる見込みである。</a:t>
          </a:r>
          <a:endParaRPr kumimoji="1" lang="en-US" altLang="ja-JP" sz="1300">
            <a:latin typeface="ＭＳ Ｐゴシック"/>
          </a:endParaRPr>
        </a:p>
        <a:p>
          <a:r>
            <a:rPr kumimoji="1" lang="ja-JP" altLang="en-US" sz="1300">
              <a:latin typeface="ＭＳ Ｐゴシック"/>
            </a:rPr>
            <a:t>　新規発行債の抑制や基準財政需要額に算入される有利な起債を活用する等の取組により公債費負担の軽減に努める。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86995</xdr:rowOff>
    </xdr:to>
    <xdr:cxnSp macro="">
      <xdr:nvCxnSpPr>
        <xdr:cNvPr id="371" name="直線コネクタ 370"/>
        <xdr:cNvCxnSpPr/>
      </xdr:nvCxnSpPr>
      <xdr:spPr>
        <a:xfrm>
          <a:off x="3987800" y="127704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83185</xdr:rowOff>
    </xdr:from>
    <xdr:to>
      <xdr:col>5</xdr:col>
      <xdr:colOff>549275</xdr:colOff>
      <xdr:row>74</xdr:row>
      <xdr:rowOff>90805</xdr:rowOff>
    </xdr:to>
    <xdr:cxnSp macro="">
      <xdr:nvCxnSpPr>
        <xdr:cNvPr id="374" name="直線コネクタ 373"/>
        <xdr:cNvCxnSpPr/>
      </xdr:nvCxnSpPr>
      <xdr:spPr>
        <a:xfrm flipV="1">
          <a:off x="3098800" y="12770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83185</xdr:rowOff>
    </xdr:from>
    <xdr:to>
      <xdr:col>4</xdr:col>
      <xdr:colOff>346075</xdr:colOff>
      <xdr:row>74</xdr:row>
      <xdr:rowOff>90805</xdr:rowOff>
    </xdr:to>
    <xdr:cxnSp macro="">
      <xdr:nvCxnSpPr>
        <xdr:cNvPr id="377" name="直線コネクタ 376"/>
        <xdr:cNvCxnSpPr/>
      </xdr:nvCxnSpPr>
      <xdr:spPr>
        <a:xfrm>
          <a:off x="2209800" y="12770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71755</xdr:rowOff>
    </xdr:from>
    <xdr:to>
      <xdr:col>3</xdr:col>
      <xdr:colOff>142875</xdr:colOff>
      <xdr:row>74</xdr:row>
      <xdr:rowOff>83185</xdr:rowOff>
    </xdr:to>
    <xdr:cxnSp macro="">
      <xdr:nvCxnSpPr>
        <xdr:cNvPr id="380" name="直線コネクタ 379"/>
        <xdr:cNvCxnSpPr/>
      </xdr:nvCxnSpPr>
      <xdr:spPr>
        <a:xfrm>
          <a:off x="1320800" y="12759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83" name="フローチャート : 判断 382"/>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31132</xdr:rowOff>
    </xdr:from>
    <xdr:ext cx="762000" cy="259045"/>
    <xdr:sp macro="" textlink="">
      <xdr:nvSpPr>
        <xdr:cNvPr id="384" name="テキスト ボックス 383"/>
        <xdr:cNvSpPr txBox="1"/>
      </xdr:nvSpPr>
      <xdr:spPr>
        <a:xfrm>
          <a:off x="939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36195</xdr:rowOff>
    </xdr:from>
    <xdr:to>
      <xdr:col>7</xdr:col>
      <xdr:colOff>66675</xdr:colOff>
      <xdr:row>74</xdr:row>
      <xdr:rowOff>137795</xdr:rowOff>
    </xdr:to>
    <xdr:sp macro="" textlink="">
      <xdr:nvSpPr>
        <xdr:cNvPr id="390" name="円/楕円 389"/>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116222</xdr:rowOff>
    </xdr:from>
    <xdr:ext cx="762000" cy="259045"/>
    <xdr:sp macro="" textlink="">
      <xdr:nvSpPr>
        <xdr:cNvPr id="391" name="公債費該当値テキスト"/>
        <xdr:cNvSpPr txBox="1"/>
      </xdr:nvSpPr>
      <xdr:spPr>
        <a:xfrm>
          <a:off x="4914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32385</xdr:rowOff>
    </xdr:from>
    <xdr:to>
      <xdr:col>5</xdr:col>
      <xdr:colOff>600075</xdr:colOff>
      <xdr:row>74</xdr:row>
      <xdr:rowOff>133985</xdr:rowOff>
    </xdr:to>
    <xdr:sp macro="" textlink="">
      <xdr:nvSpPr>
        <xdr:cNvPr id="392" name="円/楕円 391"/>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144162</xdr:rowOff>
    </xdr:from>
    <xdr:ext cx="736600" cy="259045"/>
    <xdr:sp macro="" textlink="">
      <xdr:nvSpPr>
        <xdr:cNvPr id="393" name="テキスト ボックス 392"/>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40005</xdr:rowOff>
    </xdr:from>
    <xdr:to>
      <xdr:col>4</xdr:col>
      <xdr:colOff>396875</xdr:colOff>
      <xdr:row>74</xdr:row>
      <xdr:rowOff>141605</xdr:rowOff>
    </xdr:to>
    <xdr:sp macro="" textlink="">
      <xdr:nvSpPr>
        <xdr:cNvPr id="394" name="円/楕円 393"/>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151782</xdr:rowOff>
    </xdr:from>
    <xdr:ext cx="762000" cy="259045"/>
    <xdr:sp macro="" textlink="">
      <xdr:nvSpPr>
        <xdr:cNvPr id="395" name="テキスト ボックス 394"/>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32385</xdr:rowOff>
    </xdr:from>
    <xdr:to>
      <xdr:col>3</xdr:col>
      <xdr:colOff>193675</xdr:colOff>
      <xdr:row>74</xdr:row>
      <xdr:rowOff>133985</xdr:rowOff>
    </xdr:to>
    <xdr:sp macro="" textlink="">
      <xdr:nvSpPr>
        <xdr:cNvPr id="396" name="円/楕円 395"/>
        <xdr:cNvSpPr/>
      </xdr:nvSpPr>
      <xdr:spPr>
        <a:xfrm>
          <a:off x="2159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144162</xdr:rowOff>
    </xdr:from>
    <xdr:ext cx="762000" cy="259045"/>
    <xdr:sp macro="" textlink="">
      <xdr:nvSpPr>
        <xdr:cNvPr id="397" name="テキスト ボックス 396"/>
        <xdr:cNvSpPr txBox="1"/>
      </xdr:nvSpPr>
      <xdr:spPr>
        <a:xfrm>
          <a:off x="1828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20955</xdr:rowOff>
    </xdr:from>
    <xdr:to>
      <xdr:col>1</xdr:col>
      <xdr:colOff>676275</xdr:colOff>
      <xdr:row>74</xdr:row>
      <xdr:rowOff>122555</xdr:rowOff>
    </xdr:to>
    <xdr:sp macro="" textlink="">
      <xdr:nvSpPr>
        <xdr:cNvPr id="398" name="円/楕円 397"/>
        <xdr:cNvSpPr/>
      </xdr:nvSpPr>
      <xdr:spPr>
        <a:xfrm>
          <a:off x="1270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132732</xdr:rowOff>
    </xdr:from>
    <xdr:ext cx="762000" cy="259045"/>
    <xdr:sp macro="" textlink="">
      <xdr:nvSpPr>
        <xdr:cNvPr id="399" name="テキスト ボックス 398"/>
        <xdr:cNvSpPr txBox="1"/>
      </xdr:nvSpPr>
      <xdr:spPr>
        <a:xfrm>
          <a:off x="939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類似団体平均と比較して高い水準になっている。補助費等の割合は高いことが要因であり、公営企業会計に対する負担金を抑制するため、経営の健全化を図っていく。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119380</xdr:rowOff>
    </xdr:from>
    <xdr:to>
      <xdr:col>24</xdr:col>
      <xdr:colOff>31750</xdr:colOff>
      <xdr:row>79</xdr:row>
      <xdr:rowOff>31750</xdr:rowOff>
    </xdr:to>
    <xdr:cxnSp macro="">
      <xdr:nvCxnSpPr>
        <xdr:cNvPr id="432" name="直線コネクタ 431"/>
        <xdr:cNvCxnSpPr/>
      </xdr:nvCxnSpPr>
      <xdr:spPr>
        <a:xfrm>
          <a:off x="15671800" y="1349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119380</xdr:rowOff>
    </xdr:from>
    <xdr:to>
      <xdr:col>22</xdr:col>
      <xdr:colOff>565150</xdr:colOff>
      <xdr:row>78</xdr:row>
      <xdr:rowOff>127000</xdr:rowOff>
    </xdr:to>
    <xdr:cxnSp macro="">
      <xdr:nvCxnSpPr>
        <xdr:cNvPr id="435" name="直線コネクタ 434"/>
        <xdr:cNvCxnSpPr/>
      </xdr:nvCxnSpPr>
      <xdr:spPr>
        <a:xfrm flipV="1">
          <a:off x="14782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78</xdr:row>
      <xdr:rowOff>130811</xdr:rowOff>
    </xdr:to>
    <xdr:cxnSp macro="">
      <xdr:nvCxnSpPr>
        <xdr:cNvPr id="438" name="直線コネクタ 437"/>
        <xdr:cNvCxnSpPr/>
      </xdr:nvCxnSpPr>
      <xdr:spPr>
        <a:xfrm flipV="1">
          <a:off x="13893800" y="13500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130811</xdr:rowOff>
    </xdr:from>
    <xdr:to>
      <xdr:col>20</xdr:col>
      <xdr:colOff>158750</xdr:colOff>
      <xdr:row>78</xdr:row>
      <xdr:rowOff>134620</xdr:rowOff>
    </xdr:to>
    <xdr:cxnSp macro="">
      <xdr:nvCxnSpPr>
        <xdr:cNvPr id="441" name="直線コネクタ 440"/>
        <xdr:cNvCxnSpPr/>
      </xdr:nvCxnSpPr>
      <xdr:spPr>
        <a:xfrm flipV="1">
          <a:off x="13004800" y="13503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4" name="フローチャート : 判断 443"/>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138447</xdr:rowOff>
    </xdr:from>
    <xdr:ext cx="762000" cy="259045"/>
    <xdr:sp macro="" textlink="">
      <xdr:nvSpPr>
        <xdr:cNvPr id="445" name="テキスト ボックス 444"/>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51" name="円/楕円 450"/>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52"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68580</xdr:rowOff>
    </xdr:from>
    <xdr:to>
      <xdr:col>22</xdr:col>
      <xdr:colOff>615950</xdr:colOff>
      <xdr:row>78</xdr:row>
      <xdr:rowOff>170180</xdr:rowOff>
    </xdr:to>
    <xdr:sp macro="" textlink="">
      <xdr:nvSpPr>
        <xdr:cNvPr id="453" name="円/楕円 452"/>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154957</xdr:rowOff>
    </xdr:from>
    <xdr:ext cx="736600" cy="259045"/>
    <xdr:sp macro="" textlink="">
      <xdr:nvSpPr>
        <xdr:cNvPr id="454" name="テキスト ボックス 453"/>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5" name="円/楕円 45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6" name="テキスト ボックス 45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57" name="円/楕円 456"/>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8" name="テキスト ボックス 457"/>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9" name="円/楕円 458"/>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60" name="テキスト ボックス 459"/>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97688</xdr:rowOff>
    </xdr:from>
    <xdr:to>
      <xdr:col>4</xdr:col>
      <xdr:colOff>1117600</xdr:colOff>
      <xdr:row>19</xdr:row>
      <xdr:rowOff>135446</xdr:rowOff>
    </xdr:to>
    <xdr:cxnSp macro="">
      <xdr:nvCxnSpPr>
        <xdr:cNvPr id="50" name="直線コネクタ 49"/>
        <xdr:cNvCxnSpPr/>
      </xdr:nvCxnSpPr>
      <xdr:spPr bwMode="auto">
        <a:xfrm flipV="1">
          <a:off x="5003800" y="3402863"/>
          <a:ext cx="647700" cy="3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114186</xdr:rowOff>
    </xdr:from>
    <xdr:to>
      <xdr:col>4</xdr:col>
      <xdr:colOff>469900</xdr:colOff>
      <xdr:row>19</xdr:row>
      <xdr:rowOff>135446</xdr:rowOff>
    </xdr:to>
    <xdr:cxnSp macro="">
      <xdr:nvCxnSpPr>
        <xdr:cNvPr id="53" name="直線コネクタ 52"/>
        <xdr:cNvCxnSpPr/>
      </xdr:nvCxnSpPr>
      <xdr:spPr bwMode="auto">
        <a:xfrm>
          <a:off x="4305300" y="3419361"/>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53315</xdr:rowOff>
    </xdr:from>
    <xdr:to>
      <xdr:col>3</xdr:col>
      <xdr:colOff>904875</xdr:colOff>
      <xdr:row>19</xdr:row>
      <xdr:rowOff>114186</xdr:rowOff>
    </xdr:to>
    <xdr:cxnSp macro="">
      <xdr:nvCxnSpPr>
        <xdr:cNvPr id="56" name="直線コネクタ 55"/>
        <xdr:cNvCxnSpPr/>
      </xdr:nvCxnSpPr>
      <xdr:spPr bwMode="auto">
        <a:xfrm>
          <a:off x="3606800" y="3358490"/>
          <a:ext cx="698500" cy="60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46584</xdr:rowOff>
    </xdr:from>
    <xdr:to>
      <xdr:col>3</xdr:col>
      <xdr:colOff>206375</xdr:colOff>
      <xdr:row>19</xdr:row>
      <xdr:rowOff>53315</xdr:rowOff>
    </xdr:to>
    <xdr:cxnSp macro="">
      <xdr:nvCxnSpPr>
        <xdr:cNvPr id="59" name="直線コネクタ 58"/>
        <xdr:cNvCxnSpPr/>
      </xdr:nvCxnSpPr>
      <xdr:spPr bwMode="auto">
        <a:xfrm>
          <a:off x="2908300" y="3351759"/>
          <a:ext cx="698500" cy="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120790</xdr:rowOff>
    </xdr:from>
    <xdr:to>
      <xdr:col>2</xdr:col>
      <xdr:colOff>692150</xdr:colOff>
      <xdr:row>19</xdr:row>
      <xdr:rowOff>50940</xdr:rowOff>
    </xdr:to>
    <xdr:sp macro="" textlink="">
      <xdr:nvSpPr>
        <xdr:cNvPr id="62" name="フローチャート : 判断 61"/>
        <xdr:cNvSpPr/>
      </xdr:nvSpPr>
      <xdr:spPr bwMode="auto">
        <a:xfrm>
          <a:off x="2857500" y="325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61117</xdr:rowOff>
    </xdr:from>
    <xdr:ext cx="762000" cy="259045"/>
    <xdr:sp macro="" textlink="">
      <xdr:nvSpPr>
        <xdr:cNvPr id="63" name="テキスト ボックス 62"/>
        <xdr:cNvSpPr txBox="1"/>
      </xdr:nvSpPr>
      <xdr:spPr>
        <a:xfrm>
          <a:off x="2527300" y="30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46888</xdr:rowOff>
    </xdr:from>
    <xdr:to>
      <xdr:col>5</xdr:col>
      <xdr:colOff>34925</xdr:colOff>
      <xdr:row>19</xdr:row>
      <xdr:rowOff>148488</xdr:rowOff>
    </xdr:to>
    <xdr:sp macro="" textlink="">
      <xdr:nvSpPr>
        <xdr:cNvPr id="69" name="円/楕円 68"/>
        <xdr:cNvSpPr/>
      </xdr:nvSpPr>
      <xdr:spPr bwMode="auto">
        <a:xfrm>
          <a:off x="5600700" y="335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18965</xdr:rowOff>
    </xdr:from>
    <xdr:ext cx="762000" cy="259045"/>
    <xdr:sp macro="" textlink="">
      <xdr:nvSpPr>
        <xdr:cNvPr id="70" name="人口1人当たり決算額の推移該当値テキスト130"/>
        <xdr:cNvSpPr txBox="1"/>
      </xdr:nvSpPr>
      <xdr:spPr>
        <a:xfrm>
          <a:off x="5740400" y="332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72,058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84646</xdr:rowOff>
    </xdr:from>
    <xdr:to>
      <xdr:col>4</xdr:col>
      <xdr:colOff>520700</xdr:colOff>
      <xdr:row>20</xdr:row>
      <xdr:rowOff>14796</xdr:rowOff>
    </xdr:to>
    <xdr:sp macro="" textlink="">
      <xdr:nvSpPr>
        <xdr:cNvPr id="71" name="円/楕円 70"/>
        <xdr:cNvSpPr/>
      </xdr:nvSpPr>
      <xdr:spPr bwMode="auto">
        <a:xfrm>
          <a:off x="4953000" y="33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171023</xdr:rowOff>
    </xdr:from>
    <xdr:ext cx="736600" cy="259045"/>
    <xdr:sp macro="" textlink="">
      <xdr:nvSpPr>
        <xdr:cNvPr id="72" name="テキスト ボックス 71"/>
        <xdr:cNvSpPr txBox="1"/>
      </xdr:nvSpPr>
      <xdr:spPr>
        <a:xfrm>
          <a:off x="4622800" y="3476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63386</xdr:rowOff>
    </xdr:from>
    <xdr:to>
      <xdr:col>3</xdr:col>
      <xdr:colOff>955675</xdr:colOff>
      <xdr:row>19</xdr:row>
      <xdr:rowOff>164986</xdr:rowOff>
    </xdr:to>
    <xdr:sp macro="" textlink="">
      <xdr:nvSpPr>
        <xdr:cNvPr id="73" name="円/楕円 72"/>
        <xdr:cNvSpPr/>
      </xdr:nvSpPr>
      <xdr:spPr bwMode="auto">
        <a:xfrm>
          <a:off x="4254500" y="336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149763</xdr:rowOff>
    </xdr:from>
    <xdr:ext cx="762000" cy="259045"/>
    <xdr:sp macro="" textlink="">
      <xdr:nvSpPr>
        <xdr:cNvPr id="74" name="テキスト ボックス 73"/>
        <xdr:cNvSpPr txBox="1"/>
      </xdr:nvSpPr>
      <xdr:spPr>
        <a:xfrm>
          <a:off x="3924300" y="345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2515</xdr:rowOff>
    </xdr:from>
    <xdr:to>
      <xdr:col>3</xdr:col>
      <xdr:colOff>257175</xdr:colOff>
      <xdr:row>19</xdr:row>
      <xdr:rowOff>104115</xdr:rowOff>
    </xdr:to>
    <xdr:sp macro="" textlink="">
      <xdr:nvSpPr>
        <xdr:cNvPr id="75" name="円/楕円 74"/>
        <xdr:cNvSpPr/>
      </xdr:nvSpPr>
      <xdr:spPr bwMode="auto">
        <a:xfrm>
          <a:off x="3556000" y="33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88892</xdr:rowOff>
    </xdr:from>
    <xdr:ext cx="762000" cy="259045"/>
    <xdr:sp macro="" textlink="">
      <xdr:nvSpPr>
        <xdr:cNvPr id="76" name="テキスト ボックス 75"/>
        <xdr:cNvSpPr txBox="1"/>
      </xdr:nvSpPr>
      <xdr:spPr>
        <a:xfrm>
          <a:off x="3225800" y="33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167234</xdr:rowOff>
    </xdr:from>
    <xdr:to>
      <xdr:col>2</xdr:col>
      <xdr:colOff>692150</xdr:colOff>
      <xdr:row>19</xdr:row>
      <xdr:rowOff>97384</xdr:rowOff>
    </xdr:to>
    <xdr:sp macro="" textlink="">
      <xdr:nvSpPr>
        <xdr:cNvPr id="77" name="円/楕円 76"/>
        <xdr:cNvSpPr/>
      </xdr:nvSpPr>
      <xdr:spPr bwMode="auto">
        <a:xfrm>
          <a:off x="2857500" y="3300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82161</xdr:rowOff>
    </xdr:from>
    <xdr:ext cx="762000" cy="259045"/>
    <xdr:sp macro="" textlink="">
      <xdr:nvSpPr>
        <xdr:cNvPr id="78" name="テキスト ボックス 77"/>
        <xdr:cNvSpPr txBox="1"/>
      </xdr:nvSpPr>
      <xdr:spPr>
        <a:xfrm>
          <a:off x="2527300" y="338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22503</xdr:rowOff>
    </xdr:from>
    <xdr:to>
      <xdr:col>4</xdr:col>
      <xdr:colOff>1117600</xdr:colOff>
      <xdr:row>38</xdr:row>
      <xdr:rowOff>33041</xdr:rowOff>
    </xdr:to>
    <xdr:cxnSp macro="">
      <xdr:nvCxnSpPr>
        <xdr:cNvPr id="112" name="直線コネクタ 111"/>
        <xdr:cNvCxnSpPr/>
      </xdr:nvCxnSpPr>
      <xdr:spPr bwMode="auto">
        <a:xfrm flipV="1">
          <a:off x="5003800" y="7490103"/>
          <a:ext cx="647700" cy="1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7065</xdr:rowOff>
    </xdr:from>
    <xdr:to>
      <xdr:col>4</xdr:col>
      <xdr:colOff>469900</xdr:colOff>
      <xdr:row>38</xdr:row>
      <xdr:rowOff>33041</xdr:rowOff>
    </xdr:to>
    <xdr:cxnSp macro="">
      <xdr:nvCxnSpPr>
        <xdr:cNvPr id="115" name="直線コネクタ 114"/>
        <xdr:cNvCxnSpPr/>
      </xdr:nvCxnSpPr>
      <xdr:spPr bwMode="auto">
        <a:xfrm>
          <a:off x="4305300" y="7474665"/>
          <a:ext cx="698500" cy="2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337739</xdr:rowOff>
    </xdr:from>
    <xdr:to>
      <xdr:col>3</xdr:col>
      <xdr:colOff>904875</xdr:colOff>
      <xdr:row>38</xdr:row>
      <xdr:rowOff>7065</xdr:rowOff>
    </xdr:to>
    <xdr:cxnSp macro="">
      <xdr:nvCxnSpPr>
        <xdr:cNvPr id="118" name="直線コネクタ 117"/>
        <xdr:cNvCxnSpPr/>
      </xdr:nvCxnSpPr>
      <xdr:spPr bwMode="auto">
        <a:xfrm>
          <a:off x="3606800" y="7462439"/>
          <a:ext cx="698500" cy="1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337739</xdr:rowOff>
    </xdr:from>
    <xdr:to>
      <xdr:col>3</xdr:col>
      <xdr:colOff>206375</xdr:colOff>
      <xdr:row>37</xdr:row>
      <xdr:rowOff>339575</xdr:rowOff>
    </xdr:to>
    <xdr:cxnSp macro="">
      <xdr:nvCxnSpPr>
        <xdr:cNvPr id="121" name="直線コネクタ 120"/>
        <xdr:cNvCxnSpPr/>
      </xdr:nvCxnSpPr>
      <xdr:spPr bwMode="auto">
        <a:xfrm flipV="1">
          <a:off x="2908300" y="7462439"/>
          <a:ext cx="698500" cy="1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282348</xdr:rowOff>
    </xdr:from>
    <xdr:to>
      <xdr:col>2</xdr:col>
      <xdr:colOff>692150</xdr:colOff>
      <xdr:row>38</xdr:row>
      <xdr:rowOff>41048</xdr:rowOff>
    </xdr:to>
    <xdr:sp macro="" textlink="">
      <xdr:nvSpPr>
        <xdr:cNvPr id="124" name="フローチャート : 判断 123"/>
        <xdr:cNvSpPr/>
      </xdr:nvSpPr>
      <xdr:spPr bwMode="auto">
        <a:xfrm>
          <a:off x="2857500" y="7407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51225</xdr:rowOff>
    </xdr:from>
    <xdr:ext cx="762000" cy="259045"/>
    <xdr:sp macro="" textlink="">
      <xdr:nvSpPr>
        <xdr:cNvPr id="125" name="テキスト ボックス 124"/>
        <xdr:cNvSpPr txBox="1"/>
      </xdr:nvSpPr>
      <xdr:spPr>
        <a:xfrm>
          <a:off x="2527300" y="71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314603</xdr:rowOff>
    </xdr:from>
    <xdr:to>
      <xdr:col>5</xdr:col>
      <xdr:colOff>34925</xdr:colOff>
      <xdr:row>38</xdr:row>
      <xdr:rowOff>73303</xdr:rowOff>
    </xdr:to>
    <xdr:sp macro="" textlink="">
      <xdr:nvSpPr>
        <xdr:cNvPr id="131" name="円/楕円 130"/>
        <xdr:cNvSpPr/>
      </xdr:nvSpPr>
      <xdr:spPr bwMode="auto">
        <a:xfrm>
          <a:off x="5600700" y="743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325141</xdr:rowOff>
    </xdr:from>
    <xdr:to>
      <xdr:col>4</xdr:col>
      <xdr:colOff>520700</xdr:colOff>
      <xdr:row>38</xdr:row>
      <xdr:rowOff>83841</xdr:rowOff>
    </xdr:to>
    <xdr:sp macro="" textlink="">
      <xdr:nvSpPr>
        <xdr:cNvPr id="133" name="円/楕円 132"/>
        <xdr:cNvSpPr/>
      </xdr:nvSpPr>
      <xdr:spPr bwMode="auto">
        <a:xfrm>
          <a:off x="4953000" y="744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68618</xdr:rowOff>
    </xdr:from>
    <xdr:ext cx="736600" cy="259045"/>
    <xdr:sp macro="" textlink="">
      <xdr:nvSpPr>
        <xdr:cNvPr id="134" name="テキスト ボックス 133"/>
        <xdr:cNvSpPr txBox="1"/>
      </xdr:nvSpPr>
      <xdr:spPr>
        <a:xfrm>
          <a:off x="4622800" y="753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299165</xdr:rowOff>
    </xdr:from>
    <xdr:to>
      <xdr:col>3</xdr:col>
      <xdr:colOff>955675</xdr:colOff>
      <xdr:row>38</xdr:row>
      <xdr:rowOff>57865</xdr:rowOff>
    </xdr:to>
    <xdr:sp macro="" textlink="">
      <xdr:nvSpPr>
        <xdr:cNvPr id="135" name="円/楕円 134"/>
        <xdr:cNvSpPr/>
      </xdr:nvSpPr>
      <xdr:spPr bwMode="auto">
        <a:xfrm>
          <a:off x="4254500" y="7423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42642</xdr:rowOff>
    </xdr:from>
    <xdr:ext cx="762000" cy="259045"/>
    <xdr:sp macro="" textlink="">
      <xdr:nvSpPr>
        <xdr:cNvPr id="136" name="テキスト ボックス 135"/>
        <xdr:cNvSpPr txBox="1"/>
      </xdr:nvSpPr>
      <xdr:spPr>
        <a:xfrm>
          <a:off x="3924300" y="751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286939</xdr:rowOff>
    </xdr:from>
    <xdr:to>
      <xdr:col>3</xdr:col>
      <xdr:colOff>257175</xdr:colOff>
      <xdr:row>38</xdr:row>
      <xdr:rowOff>45639</xdr:rowOff>
    </xdr:to>
    <xdr:sp macro="" textlink="">
      <xdr:nvSpPr>
        <xdr:cNvPr id="137" name="円/楕円 136"/>
        <xdr:cNvSpPr/>
      </xdr:nvSpPr>
      <xdr:spPr bwMode="auto">
        <a:xfrm>
          <a:off x="3556000" y="741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30416</xdr:rowOff>
    </xdr:from>
    <xdr:ext cx="762000" cy="259045"/>
    <xdr:sp macro="" textlink="">
      <xdr:nvSpPr>
        <xdr:cNvPr id="138" name="テキスト ボックス 137"/>
        <xdr:cNvSpPr txBox="1"/>
      </xdr:nvSpPr>
      <xdr:spPr>
        <a:xfrm>
          <a:off x="3225800" y="749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288775</xdr:rowOff>
    </xdr:from>
    <xdr:to>
      <xdr:col>2</xdr:col>
      <xdr:colOff>692150</xdr:colOff>
      <xdr:row>38</xdr:row>
      <xdr:rowOff>47475</xdr:rowOff>
    </xdr:to>
    <xdr:sp macro="" textlink="">
      <xdr:nvSpPr>
        <xdr:cNvPr id="139" name="円/楕円 138"/>
        <xdr:cNvSpPr/>
      </xdr:nvSpPr>
      <xdr:spPr bwMode="auto">
        <a:xfrm>
          <a:off x="2857500" y="741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32252</xdr:rowOff>
    </xdr:from>
    <xdr:ext cx="762000" cy="259045"/>
    <xdr:sp macro="" textlink="">
      <xdr:nvSpPr>
        <xdr:cNvPr id="140" name="テキスト ボックス 139"/>
        <xdr:cNvSpPr txBox="1"/>
      </xdr:nvSpPr>
      <xdr:spPr>
        <a:xfrm>
          <a:off x="2527300" y="74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年度から５％程度に安定しており、財政調整基金残高の標準財政規模に占める割合については、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％以上の高い水準で推移している。財政健全化プランにおいて目標としている平成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年度決算時</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年度に達成し、平成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億円を順調に増加している。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今後も引き続き、健全財政の安定化に努める。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年度に不良債権を解消し、本年度は約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6200</a:t>
          </a:r>
          <a:r>
            <a:rPr kumimoji="1" lang="ja-JP" altLang="en-US" sz="1400">
              <a:latin typeface="ＭＳ ゴシック" pitchFamily="49" charset="-128"/>
              <a:ea typeface="ＭＳ ゴシック" pitchFamily="49" charset="-128"/>
            </a:rPr>
            <a:t>万円の大幅な黒字となった。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年度以降ほぼ横ばいである。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分母の要素である標準税収入額等が約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百万円増加し、実質公債費比率が改善した。今後も償還額の平準化及び実質公債費比率の急激な上昇の抑制に努めていく。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定年退職者の増に伴い、職員数の減により退職手当負担見込額が減少し、下水道事業と病院事業において起債残高が減少したことによる公営企業債等繰入見込額の減少が大きな要因となっている。将来負担比率は</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％改善したが、今後は庁舎整備等により基金を取り崩すため、将来負担比率は増える予定である。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20269441</v>
      </c>
      <c r="BO4" s="349"/>
      <c r="BP4" s="349"/>
      <c r="BQ4" s="349"/>
      <c r="BR4" s="349"/>
      <c r="BS4" s="349"/>
      <c r="BT4" s="349"/>
      <c r="BU4" s="350"/>
      <c r="BV4" s="348">
        <v>21543282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19436553</v>
      </c>
      <c r="BO5" s="386"/>
      <c r="BP5" s="386"/>
      <c r="BQ5" s="386"/>
      <c r="BR5" s="386"/>
      <c r="BS5" s="386"/>
      <c r="BT5" s="386"/>
      <c r="BU5" s="387"/>
      <c r="BV5" s="385">
        <v>20637177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91.9</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832888</v>
      </c>
      <c r="BO6" s="386"/>
      <c r="BP6" s="386"/>
      <c r="BQ6" s="386"/>
      <c r="BR6" s="386"/>
      <c r="BS6" s="386"/>
      <c r="BT6" s="386"/>
      <c r="BU6" s="387"/>
      <c r="BV6" s="385">
        <v>906105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99.4</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142503</v>
      </c>
      <c r="BO7" s="386"/>
      <c r="BP7" s="386"/>
      <c r="BQ7" s="386"/>
      <c r="BR7" s="386"/>
      <c r="BS7" s="386"/>
      <c r="BT7" s="386"/>
      <c r="BU7" s="387"/>
      <c r="BV7" s="385">
        <v>84885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11714058</v>
      </c>
      <c r="CU7" s="386"/>
      <c r="CV7" s="386"/>
      <c r="CW7" s="386"/>
      <c r="CX7" s="386"/>
      <c r="CY7" s="386"/>
      <c r="CZ7" s="386"/>
      <c r="DA7" s="387"/>
      <c r="DB7" s="385">
        <v>11713154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690385</v>
      </c>
      <c r="BO8" s="386"/>
      <c r="BP8" s="386"/>
      <c r="BQ8" s="386"/>
      <c r="BR8" s="386"/>
      <c r="BS8" s="386"/>
      <c r="BT8" s="386"/>
      <c r="BU8" s="387"/>
      <c r="BV8" s="385">
        <v>821220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42802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-130835</v>
      </c>
      <c r="BO9" s="386"/>
      <c r="BP9" s="386"/>
      <c r="BQ9" s="386"/>
      <c r="BR9" s="386"/>
      <c r="BS9" s="386"/>
      <c r="BT9" s="386"/>
      <c r="BU9" s="387"/>
      <c r="BV9" s="385">
        <v>163591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43953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7887</v>
      </c>
      <c r="BO10" s="386"/>
      <c r="BP10" s="386"/>
      <c r="BQ10" s="386"/>
      <c r="BR10" s="386"/>
      <c r="BS10" s="386"/>
      <c r="BT10" s="386"/>
      <c r="BU10" s="387"/>
      <c r="BV10" s="385">
        <v>5538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42520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42114</v>
      </c>
      <c r="S13" s="467"/>
      <c r="T13" s="467"/>
      <c r="U13" s="467"/>
      <c r="V13" s="468"/>
      <c r="W13" s="401" t="s">
        <v>123</v>
      </c>
      <c r="X13" s="402"/>
      <c r="Y13" s="402"/>
      <c r="Z13" s="402"/>
      <c r="AA13" s="402"/>
      <c r="AB13" s="392"/>
      <c r="AC13" s="436">
        <v>390</v>
      </c>
      <c r="AD13" s="437"/>
      <c r="AE13" s="437"/>
      <c r="AF13" s="437"/>
      <c r="AG13" s="476"/>
      <c r="AH13" s="436">
        <v>515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-122948</v>
      </c>
      <c r="BO13" s="386"/>
      <c r="BP13" s="386"/>
      <c r="BQ13" s="386"/>
      <c r="BR13" s="386"/>
      <c r="BS13" s="386"/>
      <c r="BT13" s="386"/>
      <c r="BU13" s="387"/>
      <c r="BV13" s="385">
        <v>169129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43048</v>
      </c>
      <c r="S14" s="467"/>
      <c r="T14" s="467"/>
      <c r="U14" s="467"/>
      <c r="V14" s="468"/>
      <c r="W14" s="375"/>
      <c r="X14" s="376"/>
      <c r="Y14" s="376"/>
      <c r="Z14" s="376"/>
      <c r="AA14" s="376"/>
      <c r="AB14" s="365"/>
      <c r="AC14" s="469">
        <v>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29.8</v>
      </c>
      <c r="CU14" s="481"/>
      <c r="CV14" s="481"/>
      <c r="CW14" s="481"/>
      <c r="CX14" s="481"/>
      <c r="CY14" s="481"/>
      <c r="CZ14" s="481"/>
      <c r="DA14" s="482"/>
      <c r="DB14" s="480">
        <v>36.9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42638</v>
      </c>
      <c r="S15" s="467"/>
      <c r="T15" s="467"/>
      <c r="U15" s="467"/>
      <c r="V15" s="468"/>
      <c r="W15" s="401" t="s">
        <v>130</v>
      </c>
      <c r="X15" s="402"/>
      <c r="Y15" s="402"/>
      <c r="Z15" s="402"/>
      <c r="AA15" s="402"/>
      <c r="AB15" s="392"/>
      <c r="AC15" s="436">
        <v>7502</v>
      </c>
      <c r="AD15" s="437"/>
      <c r="AE15" s="437"/>
      <c r="AF15" s="437"/>
      <c r="AG15" s="476"/>
      <c r="AH15" s="436">
        <v>8618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4374449</v>
      </c>
      <c r="BO15" s="349"/>
      <c r="BP15" s="349"/>
      <c r="BQ15" s="349"/>
      <c r="BR15" s="349"/>
      <c r="BS15" s="349"/>
      <c r="BT15" s="349"/>
      <c r="BU15" s="350"/>
      <c r="BV15" s="348">
        <v>4238647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38.700000000000003</v>
      </c>
      <c r="AD16" s="470"/>
      <c r="AE16" s="470"/>
      <c r="AF16" s="470"/>
      <c r="AG16" s="471"/>
      <c r="AH16" s="469">
        <v>39.9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9041621</v>
      </c>
      <c r="BO16" s="386"/>
      <c r="BP16" s="386"/>
      <c r="BQ16" s="386"/>
      <c r="BR16" s="386"/>
      <c r="BS16" s="386"/>
      <c r="BT16" s="386"/>
      <c r="BU16" s="387"/>
      <c r="BV16" s="385">
        <v>8891512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11493</v>
      </c>
      <c r="AD17" s="437"/>
      <c r="AE17" s="437"/>
      <c r="AF17" s="437"/>
      <c r="AG17" s="476"/>
      <c r="AH17" s="436">
        <v>12178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5614442</v>
      </c>
      <c r="BO17" s="386"/>
      <c r="BP17" s="386"/>
      <c r="BQ17" s="386"/>
      <c r="BR17" s="386"/>
      <c r="BS17" s="386"/>
      <c r="BT17" s="386"/>
      <c r="BU17" s="387"/>
      <c r="BV17" s="385">
        <v>5470423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132.44</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56.3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10774251</v>
      </c>
      <c r="BO18" s="386"/>
      <c r="BP18" s="386"/>
      <c r="BQ18" s="386"/>
      <c r="BR18" s="386"/>
      <c r="BS18" s="386"/>
      <c r="BT18" s="386"/>
      <c r="BU18" s="387"/>
      <c r="BV18" s="385">
        <v>10613062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13551756</v>
      </c>
      <c r="BO19" s="386"/>
      <c r="BP19" s="386"/>
      <c r="BQ19" s="386"/>
      <c r="BR19" s="386"/>
      <c r="BS19" s="386"/>
      <c r="BT19" s="386"/>
      <c r="BU19" s="387"/>
      <c r="BV19" s="385">
        <v>14043033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14989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18457587</v>
      </c>
      <c r="BO23" s="386"/>
      <c r="BP23" s="386"/>
      <c r="BQ23" s="386"/>
      <c r="BR23" s="386"/>
      <c r="BS23" s="386"/>
      <c r="BT23" s="386"/>
      <c r="BU23" s="387"/>
      <c r="BV23" s="385">
        <v>17694272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8750</v>
      </c>
      <c r="R24" s="437"/>
      <c r="S24" s="437"/>
      <c r="T24" s="437"/>
      <c r="U24" s="437"/>
      <c r="V24" s="476"/>
      <c r="W24" s="531"/>
      <c r="X24" s="519"/>
      <c r="Y24" s="520"/>
      <c r="Z24" s="435" t="s">
        <v>153</v>
      </c>
      <c r="AA24" s="415"/>
      <c r="AB24" s="415"/>
      <c r="AC24" s="415"/>
      <c r="AD24" s="415"/>
      <c r="AE24" s="415"/>
      <c r="AF24" s="415"/>
      <c r="AG24" s="416"/>
      <c r="AH24" s="436">
        <v>197</v>
      </c>
      <c r="AI24" s="437"/>
      <c r="AJ24" s="437"/>
      <c r="AK24" s="437"/>
      <c r="AL24" s="476"/>
      <c r="AM24" s="436">
        <v>636704</v>
      </c>
      <c r="AN24" s="437"/>
      <c r="AO24" s="437"/>
      <c r="AP24" s="437"/>
      <c r="AQ24" s="437"/>
      <c r="AR24" s="476"/>
      <c r="AS24" s="436">
        <v>3232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15987955</v>
      </c>
      <c r="BO24" s="386"/>
      <c r="BP24" s="386"/>
      <c r="BQ24" s="386"/>
      <c r="BR24" s="386"/>
      <c r="BS24" s="386"/>
      <c r="BT24" s="386"/>
      <c r="BU24" s="387"/>
      <c r="BV24" s="385">
        <v>14815925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7125</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775215</v>
      </c>
      <c r="BO25" s="349"/>
      <c r="BP25" s="349"/>
      <c r="BQ25" s="349"/>
      <c r="BR25" s="349"/>
      <c r="BS25" s="349"/>
      <c r="BT25" s="349"/>
      <c r="BU25" s="350"/>
      <c r="BV25" s="348">
        <v>1503877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6318</v>
      </c>
      <c r="R26" s="437"/>
      <c r="S26" s="437"/>
      <c r="T26" s="437"/>
      <c r="U26" s="437"/>
      <c r="V26" s="476"/>
      <c r="W26" s="531"/>
      <c r="X26" s="519"/>
      <c r="Y26" s="520"/>
      <c r="Z26" s="435" t="s">
        <v>159</v>
      </c>
      <c r="AA26" s="541"/>
      <c r="AB26" s="541"/>
      <c r="AC26" s="541"/>
      <c r="AD26" s="541"/>
      <c r="AE26" s="541"/>
      <c r="AF26" s="541"/>
      <c r="AG26" s="542"/>
      <c r="AH26" s="436">
        <v>13</v>
      </c>
      <c r="AI26" s="437"/>
      <c r="AJ26" s="437"/>
      <c r="AK26" s="437"/>
      <c r="AL26" s="476"/>
      <c r="AM26" s="436">
        <v>44785</v>
      </c>
      <c r="AN26" s="437"/>
      <c r="AO26" s="437"/>
      <c r="AP26" s="437"/>
      <c r="AQ26" s="437"/>
      <c r="AR26" s="476"/>
      <c r="AS26" s="436">
        <v>3445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4650</v>
      </c>
      <c r="R27" s="437"/>
      <c r="S27" s="437"/>
      <c r="T27" s="437"/>
      <c r="U27" s="437"/>
      <c r="V27" s="476"/>
      <c r="W27" s="531"/>
      <c r="X27" s="519"/>
      <c r="Y27" s="520"/>
      <c r="Z27" s="435" t="s">
        <v>162</v>
      </c>
      <c r="AA27" s="415"/>
      <c r="AB27" s="415"/>
      <c r="AC27" s="415"/>
      <c r="AD27" s="415"/>
      <c r="AE27" s="415"/>
      <c r="AF27" s="415"/>
      <c r="AG27" s="416"/>
      <c r="AH27" s="436">
        <v>17</v>
      </c>
      <c r="AI27" s="437"/>
      <c r="AJ27" s="437"/>
      <c r="AK27" s="437"/>
      <c r="AL27" s="476"/>
      <c r="AM27" s="436">
        <v>63802</v>
      </c>
      <c r="AN27" s="437"/>
      <c r="AO27" s="437"/>
      <c r="AP27" s="437"/>
      <c r="AQ27" s="437"/>
      <c r="AR27" s="476"/>
      <c r="AS27" s="436">
        <v>3753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1022879</v>
      </c>
      <c r="BO27" s="555"/>
      <c r="BP27" s="555"/>
      <c r="BQ27" s="555"/>
      <c r="BR27" s="555"/>
      <c r="BS27" s="555"/>
      <c r="BT27" s="555"/>
      <c r="BU27" s="556"/>
      <c r="BV27" s="554">
        <v>1022879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4080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4600099</v>
      </c>
      <c r="BO28" s="349"/>
      <c r="BP28" s="349"/>
      <c r="BQ28" s="349"/>
      <c r="BR28" s="349"/>
      <c r="BS28" s="349"/>
      <c r="BT28" s="349"/>
      <c r="BU28" s="350"/>
      <c r="BV28" s="348">
        <v>4172212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3700</v>
      </c>
      <c r="R29" s="437"/>
      <c r="S29" s="437"/>
      <c r="T29" s="437"/>
      <c r="U29" s="437"/>
      <c r="V29" s="476"/>
      <c r="W29" s="532"/>
      <c r="X29" s="533"/>
      <c r="Y29" s="534"/>
      <c r="Z29" s="435" t="s">
        <v>169</v>
      </c>
      <c r="AA29" s="415"/>
      <c r="AB29" s="415"/>
      <c r="AC29" s="415"/>
      <c r="AD29" s="415"/>
      <c r="AE29" s="415"/>
      <c r="AF29" s="415"/>
      <c r="AG29" s="416"/>
      <c r="AH29" s="436">
        <v>214</v>
      </c>
      <c r="AI29" s="437"/>
      <c r="AJ29" s="437"/>
      <c r="AK29" s="437"/>
      <c r="AL29" s="476"/>
      <c r="AM29" s="436">
        <v>700506</v>
      </c>
      <c r="AN29" s="437"/>
      <c r="AO29" s="437"/>
      <c r="AP29" s="437"/>
      <c r="AQ29" s="437"/>
      <c r="AR29" s="476"/>
      <c r="AS29" s="436">
        <v>3273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52554</v>
      </c>
      <c r="BO29" s="386"/>
      <c r="BP29" s="386"/>
      <c r="BQ29" s="386"/>
      <c r="BR29" s="386"/>
      <c r="BS29" s="386"/>
      <c r="BT29" s="386"/>
      <c r="BU29" s="387"/>
      <c r="BV29" s="385">
        <v>56349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4079587</v>
      </c>
      <c r="BO30" s="555"/>
      <c r="BP30" s="555"/>
      <c r="BQ30" s="555"/>
      <c r="BR30" s="555"/>
      <c r="BS30" s="555"/>
      <c r="BT30" s="555"/>
      <c r="BU30" s="556"/>
      <c r="BV30" s="554">
        <v>4100950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IF('各会計、関係団体の財政状況及び健全化判断比率'!B36="","",'各会計、関係団体の財政状況及び健全化判断比率'!B36)</f>
        <v>太陽光発電事業特別会計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北はりま消防組合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（一財）西脇市住民サービス公社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学校給食センター特別会計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老人保健施設特別会計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簡易水道事業会計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西脇多可行政事務組合（一般会計）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（公財）北播磨地場産業開発機構</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公営墓地特別会計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IF('各会計、関係団体の財政状況及び健全化判断比率'!B34="","",'各会計、関係団体の財政状況及び健全化判断比率'!B34)</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西脇多可行政事務組合（農業共済事業特別会計）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西脇商連川東駐車場（株）</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茜が丘宅地供給事業特別会計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IF('各会計、関係団体の財政状況及び健全化判断比率'!B35="","",'各会計、関係団体の財政状況及び健全化判断比率'!B35)</f>
        <v>病院事業会計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北播磨清掃事務組合</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（公財）西脇市文化・スポーツ振興財団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北播磨こども発達支援センター事務組合わかあゆ園</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播磨内陸医務事業組合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北播衛生事務組合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氷上多可衛生事務組合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兵庫県市町村職員退職手当組合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兵庫県後期高齢者医療広域連合（一般会計）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K48" sqref="K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15669</v>
      </c>
      <c r="J41" s="83">
        <v>16129</v>
      </c>
      <c r="K41" s="83">
        <v>16789</v>
      </c>
      <c r="L41" s="83">
        <v>17784</v>
      </c>
      <c r="M41" s="84">
        <v>18508</v>
      </c>
    </row>
    <row r="42" spans="2:13" ht="27.75" customHeight="1" x14ac:dyDescent="0.15">
      <c r="B42" s="1171"/>
      <c r="C42" s="1172"/>
      <c r="D42" s="85"/>
      <c r="E42" s="1177" t="s">
        <v>26</v>
      </c>
      <c r="F42" s="1177"/>
      <c r="G42" s="1177"/>
      <c r="H42" s="1178"/>
      <c r="I42" s="86">
        <v>1629</v>
      </c>
      <c r="J42" s="87">
        <v>1484</v>
      </c>
      <c r="K42" s="87">
        <v>1160</v>
      </c>
      <c r="L42" s="87">
        <v>3</v>
      </c>
      <c r="M42" s="88">
        <v>2</v>
      </c>
    </row>
    <row r="43" spans="2:13" ht="27.75" customHeight="1" x14ac:dyDescent="0.15">
      <c r="B43" s="1171"/>
      <c r="C43" s="1172"/>
      <c r="D43" s="85"/>
      <c r="E43" s="1177" t="s">
        <v>27</v>
      </c>
      <c r="F43" s="1177"/>
      <c r="G43" s="1177"/>
      <c r="H43" s="1178"/>
      <c r="I43" s="86">
        <v>29314</v>
      </c>
      <c r="J43" s="87">
        <v>27922</v>
      </c>
      <c r="K43" s="87">
        <v>25774</v>
      </c>
      <c r="L43" s="87">
        <v>24195</v>
      </c>
      <c r="M43" s="88">
        <v>22983</v>
      </c>
    </row>
    <row r="44" spans="2:13" ht="27.75" customHeight="1" x14ac:dyDescent="0.15">
      <c r="B44" s="1171"/>
      <c r="C44" s="1172"/>
      <c r="D44" s="85"/>
      <c r="E44" s="1177" t="s">
        <v>28</v>
      </c>
      <c r="F44" s="1177"/>
      <c r="G44" s="1177"/>
      <c r="H44" s="1178"/>
      <c r="I44" s="86">
        <v>1440</v>
      </c>
      <c r="J44" s="87">
        <v>1316</v>
      </c>
      <c r="K44" s="87">
        <v>1170</v>
      </c>
      <c r="L44" s="87">
        <v>1106</v>
      </c>
      <c r="M44" s="88">
        <v>968</v>
      </c>
    </row>
    <row r="45" spans="2:13" ht="27.75" customHeight="1" x14ac:dyDescent="0.15">
      <c r="B45" s="1171"/>
      <c r="C45" s="1172"/>
      <c r="D45" s="85"/>
      <c r="E45" s="1177" t="s">
        <v>29</v>
      </c>
      <c r="F45" s="1177"/>
      <c r="G45" s="1177"/>
      <c r="H45" s="1178"/>
      <c r="I45" s="86">
        <v>2881</v>
      </c>
      <c r="J45" s="87">
        <v>2769</v>
      </c>
      <c r="K45" s="87">
        <v>2391</v>
      </c>
      <c r="L45" s="87">
        <v>2175</v>
      </c>
      <c r="M45" s="88">
        <v>1816</v>
      </c>
    </row>
    <row r="46" spans="2:13" ht="27.75" customHeight="1" x14ac:dyDescent="0.15">
      <c r="B46" s="1171"/>
      <c r="C46" s="1172"/>
      <c r="D46" s="85"/>
      <c r="E46" s="1177" t="s">
        <v>30</v>
      </c>
      <c r="F46" s="1177"/>
      <c r="G46" s="1177"/>
      <c r="H46" s="1178"/>
      <c r="I46" s="86">
        <v>506</v>
      </c>
      <c r="J46" s="87">
        <v>319</v>
      </c>
      <c r="K46" s="87">
        <v>300</v>
      </c>
      <c r="L46" s="87">
        <v>9</v>
      </c>
      <c r="M46" s="88">
        <v>8</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5219</v>
      </c>
      <c r="J49" s="87">
        <v>6054</v>
      </c>
      <c r="K49" s="87">
        <v>6579</v>
      </c>
      <c r="L49" s="87">
        <v>8047</v>
      </c>
      <c r="M49" s="88">
        <v>8483</v>
      </c>
    </row>
    <row r="50" spans="2:13" ht="27.75" customHeight="1" x14ac:dyDescent="0.15">
      <c r="B50" s="1171"/>
      <c r="C50" s="1172"/>
      <c r="D50" s="85"/>
      <c r="E50" s="1177" t="s">
        <v>35</v>
      </c>
      <c r="F50" s="1177"/>
      <c r="G50" s="1177"/>
      <c r="H50" s="1178"/>
      <c r="I50" s="86">
        <v>5012</v>
      </c>
      <c r="J50" s="87">
        <v>3873</v>
      </c>
      <c r="K50" s="87">
        <v>3460</v>
      </c>
      <c r="L50" s="87">
        <v>3018</v>
      </c>
      <c r="M50" s="88">
        <v>2865</v>
      </c>
    </row>
    <row r="51" spans="2:13" ht="27.75" customHeight="1" x14ac:dyDescent="0.15">
      <c r="B51" s="1173"/>
      <c r="C51" s="1174"/>
      <c r="D51" s="85"/>
      <c r="E51" s="1177" t="s">
        <v>36</v>
      </c>
      <c r="F51" s="1177"/>
      <c r="G51" s="1177"/>
      <c r="H51" s="1178"/>
      <c r="I51" s="86">
        <v>31494</v>
      </c>
      <c r="J51" s="87">
        <v>31202</v>
      </c>
      <c r="K51" s="87">
        <v>31219</v>
      </c>
      <c r="L51" s="87">
        <v>30840</v>
      </c>
      <c r="M51" s="88">
        <v>30241</v>
      </c>
    </row>
    <row r="52" spans="2:13" ht="27.75" customHeight="1" thickBot="1" x14ac:dyDescent="0.2">
      <c r="B52" s="1181" t="s">
        <v>37</v>
      </c>
      <c r="C52" s="1182"/>
      <c r="D52" s="90"/>
      <c r="E52" s="1183" t="s">
        <v>38</v>
      </c>
      <c r="F52" s="1183"/>
      <c r="G52" s="1183"/>
      <c r="H52" s="1184"/>
      <c r="I52" s="91">
        <v>9714</v>
      </c>
      <c r="J52" s="92">
        <v>8809</v>
      </c>
      <c r="K52" s="92">
        <v>6325</v>
      </c>
      <c r="L52" s="92">
        <v>3367</v>
      </c>
      <c r="M52" s="93">
        <v>2696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42130</v>
      </c>
      <c r="E3" s="116"/>
      <c r="F3" s="117">
        <v>50545</v>
      </c>
      <c r="G3" s="118"/>
      <c r="H3" s="119"/>
    </row>
    <row r="4" spans="1:8" x14ac:dyDescent="0.15">
      <c r="A4" s="120"/>
      <c r="B4" s="121"/>
      <c r="C4" s="122"/>
      <c r="D4" s="123">
        <v>25187</v>
      </c>
      <c r="E4" s="124"/>
      <c r="F4" s="125">
        <v>28740</v>
      </c>
      <c r="G4" s="126"/>
      <c r="H4" s="127"/>
    </row>
    <row r="5" spans="1:8" x14ac:dyDescent="0.15">
      <c r="A5" s="108" t="s">
        <v>514</v>
      </c>
      <c r="B5" s="113"/>
      <c r="C5" s="114"/>
      <c r="D5" s="115">
        <v>33105</v>
      </c>
      <c r="E5" s="116"/>
      <c r="F5" s="117">
        <v>67201</v>
      </c>
      <c r="G5" s="118"/>
      <c r="H5" s="119"/>
    </row>
    <row r="6" spans="1:8" x14ac:dyDescent="0.15">
      <c r="A6" s="120"/>
      <c r="B6" s="121"/>
      <c r="C6" s="122"/>
      <c r="D6" s="123">
        <v>20276</v>
      </c>
      <c r="E6" s="124"/>
      <c r="F6" s="125">
        <v>35210</v>
      </c>
      <c r="G6" s="126"/>
      <c r="H6" s="127"/>
    </row>
    <row r="7" spans="1:8" x14ac:dyDescent="0.15">
      <c r="A7" s="108" t="s">
        <v>515</v>
      </c>
      <c r="B7" s="113"/>
      <c r="C7" s="114"/>
      <c r="D7" s="115">
        <v>58455</v>
      </c>
      <c r="E7" s="116"/>
      <c r="F7" s="117">
        <v>75709</v>
      </c>
      <c r="G7" s="118"/>
      <c r="H7" s="119"/>
    </row>
    <row r="8" spans="1:8" x14ac:dyDescent="0.15">
      <c r="A8" s="120"/>
      <c r="B8" s="121"/>
      <c r="C8" s="122"/>
      <c r="D8" s="123">
        <v>22792</v>
      </c>
      <c r="E8" s="124"/>
      <c r="F8" s="125">
        <v>35212</v>
      </c>
      <c r="G8" s="126"/>
      <c r="H8" s="127"/>
    </row>
    <row r="9" spans="1:8" x14ac:dyDescent="0.15">
      <c r="A9" s="108" t="s">
        <v>516</v>
      </c>
      <c r="B9" s="113"/>
      <c r="C9" s="114"/>
      <c r="D9" s="115">
        <v>92872</v>
      </c>
      <c r="E9" s="116"/>
      <c r="F9" s="117">
        <v>90961</v>
      </c>
      <c r="G9" s="118"/>
      <c r="H9" s="119"/>
    </row>
    <row r="10" spans="1:8" x14ac:dyDescent="0.15">
      <c r="A10" s="120"/>
      <c r="B10" s="121"/>
      <c r="C10" s="122"/>
      <c r="D10" s="123">
        <v>18648</v>
      </c>
      <c r="E10" s="124"/>
      <c r="F10" s="125">
        <v>37720</v>
      </c>
      <c r="G10" s="126"/>
      <c r="H10" s="127"/>
    </row>
    <row r="11" spans="1:8" x14ac:dyDescent="0.15">
      <c r="A11" s="108" t="s">
        <v>517</v>
      </c>
      <c r="B11" s="113"/>
      <c r="C11" s="114"/>
      <c r="D11" s="115">
        <v>57353</v>
      </c>
      <c r="E11" s="116"/>
      <c r="F11" s="117">
        <v>106614</v>
      </c>
      <c r="G11" s="118"/>
      <c r="H11" s="119"/>
    </row>
    <row r="12" spans="1:8" x14ac:dyDescent="0.15">
      <c r="A12" s="120"/>
      <c r="B12" s="121"/>
      <c r="C12" s="128"/>
      <c r="D12" s="123">
        <v>10642</v>
      </c>
      <c r="E12" s="124"/>
      <c r="F12" s="125">
        <v>45545</v>
      </c>
      <c r="G12" s="126"/>
      <c r="H12" s="127"/>
    </row>
    <row r="13" spans="1:8" x14ac:dyDescent="0.15">
      <c r="A13" s="108"/>
      <c r="B13" s="113"/>
      <c r="C13" s="129"/>
      <c r="D13" s="130">
        <v>56783</v>
      </c>
      <c r="E13" s="131"/>
      <c r="F13" s="132">
        <v>78206</v>
      </c>
      <c r="G13" s="133"/>
      <c r="H13" s="119"/>
    </row>
    <row r="14" spans="1:8" x14ac:dyDescent="0.15">
      <c r="A14" s="120"/>
      <c r="B14" s="121"/>
      <c r="C14" s="122"/>
      <c r="D14" s="123">
        <v>19509</v>
      </c>
      <c r="E14" s="124"/>
      <c r="F14" s="125">
        <v>36485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4.97</v>
      </c>
      <c r="C19" s="134">
        <f>ROUND(VALUE(SUBSTITUTE(実質収支比率等に係る経年分析!G$48,"▲","-")),2)</f>
        <v>4.95</v>
      </c>
      <c r="D19" s="134">
        <f>ROUND(VALUE(SUBSTITUTE(実質収支比率等に係る経年分析!H$48,"▲","-")),2)</f>
        <v>5.6</v>
      </c>
      <c r="E19" s="134">
        <f>ROUND(VALUE(SUBSTITUTE(実質収支比率等に係る経年分析!I$48,"▲","-")),2)</f>
        <v>7.01</v>
      </c>
      <c r="F19" s="134">
        <f>ROUND(VALUE(SUBSTITUTE(実質収支比率等に係る経年分析!J$48,"▲","-")),2)</f>
        <v>5.89</v>
      </c>
    </row>
    <row r="20" spans="1:11" x14ac:dyDescent="0.15">
      <c r="A20" s="134" t="s">
        <v>43</v>
      </c>
      <c r="B20" s="134">
        <f>ROUND(VALUE(SUBSTITUTE(実質収支比率等に係る経年分析!F$47,"▲","-")),2)</f>
        <v>25.82</v>
      </c>
      <c r="C20" s="134">
        <f>ROUND(VALUE(SUBSTITUTE(実質収支比率等に係る経年分析!G$47,"▲","-")),2)</f>
        <v>30.03</v>
      </c>
      <c r="D20" s="134">
        <f>ROUND(VALUE(SUBSTITUTE(実質収支比率等に係る経年分析!H$47,"▲","-")),2)</f>
        <v>32.1</v>
      </c>
      <c r="E20" s="134">
        <f>ROUND(VALUE(SUBSTITUTE(実質収支比率等に係る経年分析!I$47,"▲","-")),2)</f>
        <v>35.619999999999997</v>
      </c>
      <c r="F20" s="134">
        <f>ROUND(VALUE(SUBSTITUTE(実質収支比率等に係る経年分析!J$47,"▲","-")),2)</f>
        <v>39.270000000000003</v>
      </c>
    </row>
    <row r="21" spans="1:11" x14ac:dyDescent="0.15">
      <c r="A21" s="134" t="s">
        <v>44</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-1.05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x14ac:dyDescent="0.15">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10.039999999999999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v>
      </c>
    </row>
    <row r="36" spans="1:16" x14ac:dyDescent="0.15">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0.66</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2808</v>
      </c>
      <c r="E42" s="136"/>
      <c r="F42" s="136"/>
      <c r="G42" s="136">
        <f>'実質公債費比率（分子）の構造'!L$52</f>
        <v>2806</v>
      </c>
      <c r="H42" s="136"/>
      <c r="I42" s="136"/>
      <c r="J42" s="136">
        <f>'実質公債費比率（分子）の構造'!M$52</f>
        <v>2921</v>
      </c>
      <c r="K42" s="136"/>
      <c r="L42" s="136"/>
      <c r="M42" s="136">
        <f>'実質公債費比率（分子）の構造'!N$52</f>
        <v>2938</v>
      </c>
      <c r="N42" s="136"/>
      <c r="O42" s="136"/>
      <c r="P42" s="136">
        <f>'実質公債費比率（分子）の構造'!O$52</f>
        <v>2974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339</v>
      </c>
      <c r="C45" s="136"/>
      <c r="D45" s="136"/>
      <c r="E45" s="136">
        <f>'実質公債費比率（分子）の構造'!L$49</f>
        <v>235</v>
      </c>
      <c r="F45" s="136"/>
      <c r="G45" s="136"/>
      <c r="H45" s="136">
        <f>'実質公債費比率（分子）の構造'!M$49</f>
        <v>206</v>
      </c>
      <c r="I45" s="136"/>
      <c r="J45" s="136"/>
      <c r="K45" s="136">
        <f>'実質公債費比率（分子）の構造'!N$49</f>
        <v>215</v>
      </c>
      <c r="L45" s="136"/>
      <c r="M45" s="136"/>
      <c r="N45" s="136">
        <f>'実質公債費比率（分子）の構造'!O$49</f>
        <v>231</v>
      </c>
      <c r="O45" s="136"/>
      <c r="P45" s="136"/>
    </row>
    <row r="46" spans="1:16" x14ac:dyDescent="0.15">
      <c r="A46" s="136" t="s">
        <v>55</v>
      </c>
      <c r="B46" s="136">
        <f>'実質公債費比率（分子）の構造'!K$48</f>
        <v>1925</v>
      </c>
      <c r="C46" s="136"/>
      <c r="D46" s="136"/>
      <c r="E46" s="136">
        <f>'実質公債費比率（分子）の構造'!L$48</f>
        <v>1968</v>
      </c>
      <c r="F46" s="136"/>
      <c r="G46" s="136"/>
      <c r="H46" s="136">
        <f>'実質公債費比率（分子）の構造'!M$48</f>
        <v>1953</v>
      </c>
      <c r="I46" s="136"/>
      <c r="J46" s="136"/>
      <c r="K46" s="136">
        <f>'実質公債費比率（分子）の構造'!N$48</f>
        <v>1695</v>
      </c>
      <c r="L46" s="136"/>
      <c r="M46" s="136"/>
      <c r="N46" s="136">
        <f>'実質公債費比率（分子）の構造'!O$48</f>
        <v>1825</v>
      </c>
      <c r="O46" s="136"/>
      <c r="P46" s="136"/>
    </row>
    <row r="47" spans="1:16" x14ac:dyDescent="0.15">
      <c r="A47" s="136" t="s">
        <v>56</v>
      </c>
      <c r="B47" s="136">
        <f>'実質公債費比率（分子）の構造'!K$47</f>
        <v>13</v>
      </c>
      <c r="C47" s="136"/>
      <c r="D47" s="136"/>
      <c r="E47" s="136">
        <f>'実質公債費比率（分子）の構造'!L$47</f>
        <v>13</v>
      </c>
      <c r="F47" s="136"/>
      <c r="G47" s="136"/>
      <c r="H47" s="136">
        <f>'実質公債費比率（分子）の構造'!M$47</f>
        <v>13</v>
      </c>
      <c r="I47" s="136"/>
      <c r="J47" s="136"/>
      <c r="K47" s="136">
        <f>'実質公債費比率（分子）の構造'!N$47</f>
        <v>10</v>
      </c>
      <c r="L47" s="136"/>
      <c r="M47" s="136"/>
      <c r="N47" s="136">
        <f>'実質公債費比率（分子）の構造'!O$47</f>
        <v>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1588</v>
      </c>
      <c r="C49" s="136"/>
      <c r="D49" s="136"/>
      <c r="E49" s="136">
        <f>'実質公債費比率（分子）の構造'!L$45</f>
        <v>1659</v>
      </c>
      <c r="F49" s="136"/>
      <c r="G49" s="136"/>
      <c r="H49" s="136">
        <f>'実質公債費比率（分子）の構造'!M$45</f>
        <v>1677</v>
      </c>
      <c r="I49" s="136"/>
      <c r="J49" s="136"/>
      <c r="K49" s="136">
        <f>'実質公債費比率（分子）の構造'!N$45</f>
        <v>1650</v>
      </c>
      <c r="L49" s="136"/>
      <c r="M49" s="136"/>
      <c r="N49" s="136">
        <f>'実質公債費比率（分子）の構造'!O$45</f>
        <v>1651</v>
      </c>
      <c r="O49" s="136"/>
      <c r="P49" s="136"/>
    </row>
    <row r="50" spans="1:16" x14ac:dyDescent="0.15">
      <c r="A50" s="136" t="s">
        <v>59</v>
      </c>
      <c r="B50" s="136" t="e">
        <f>NA()</f>
        <v>#N/A</v>
      </c>
      <c r="C50" s="136">
        <f>IF(ISNUMBER('実質公債費比率（分子）の構造'!K$53),'実質公債費比率（分子）の構造'!K$53,NA())</f>
        <v>1057</v>
      </c>
      <c r="D50" s="136" t="e">
        <f>NA()</f>
        <v>#N/A</v>
      </c>
      <c r="E50" s="136" t="e">
        <f>NA()</f>
        <v>#N/A</v>
      </c>
      <c r="F50" s="136">
        <f>IF(ISNUMBER('実質公債費比率（分子）の構造'!L$53),'実質公債費比率（分子）の構造'!L$53,NA())</f>
        <v>1069</v>
      </c>
      <c r="G50" s="136" t="e">
        <f>NA()</f>
        <v>#N/A</v>
      </c>
      <c r="H50" s="136" t="e">
        <f>NA()</f>
        <v>#N/A</v>
      </c>
      <c r="I50" s="136">
        <f>IF(ISNUMBER('実質公債費比率（分子）の構造'!M$53),'実質公債費比率（分子）の構造'!M$53,NA())</f>
        <v>928</v>
      </c>
      <c r="J50" s="136" t="e">
        <f>NA()</f>
        <v>#N/A</v>
      </c>
      <c r="K50" s="136" t="e">
        <f>NA()</f>
        <v>#N/A</v>
      </c>
      <c r="L50" s="136">
        <f>IF(ISNUMBER('実質公債費比率（分子）の構造'!N$53),'実質公債費比率（分子）の構造'!N$53,NA())</f>
        <v>632</v>
      </c>
      <c r="M50" s="136" t="e">
        <f>NA()</f>
        <v>#N/A</v>
      </c>
      <c r="N50" s="136" t="e">
        <f>NA()</f>
        <v>#N/A</v>
      </c>
      <c r="O50" s="136">
        <f>IF(ISNUMBER('実質公債費比率（分子）の構造'!O$53),'実質公債費比率（分子）の構造'!O$53,NA())</f>
        <v>740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31494</v>
      </c>
      <c r="E56" s="135"/>
      <c r="F56" s="135"/>
      <c r="G56" s="135">
        <f>'将来負担比率（分子）の構造'!J$51</f>
        <v>31202</v>
      </c>
      <c r="H56" s="135"/>
      <c r="I56" s="135"/>
      <c r="J56" s="135">
        <f>'将来負担比率（分子）の構造'!K$51</f>
        <v>31219</v>
      </c>
      <c r="K56" s="135"/>
      <c r="L56" s="135"/>
      <c r="M56" s="135">
        <f>'将来負担比率（分子）の構造'!L$51</f>
        <v>30840</v>
      </c>
      <c r="N56" s="135"/>
      <c r="O56" s="135"/>
      <c r="P56" s="135">
        <f>'将来負担比率（分子）の構造'!M$51</f>
        <v>30241</v>
      </c>
    </row>
    <row r="57" spans="1:16" x14ac:dyDescent="0.15">
      <c r="A57" s="135" t="s">
        <v>35</v>
      </c>
      <c r="B57" s="135"/>
      <c r="C57" s="135"/>
      <c r="D57" s="135">
        <f>'将来負担比率（分子）の構造'!I$50</f>
        <v>5012</v>
      </c>
      <c r="E57" s="135"/>
      <c r="F57" s="135"/>
      <c r="G57" s="135">
        <f>'将来負担比率（分子）の構造'!J$50</f>
        <v>3873</v>
      </c>
      <c r="H57" s="135"/>
      <c r="I57" s="135"/>
      <c r="J57" s="135">
        <f>'将来負担比率（分子）の構造'!K$50</f>
        <v>3460</v>
      </c>
      <c r="K57" s="135"/>
      <c r="L57" s="135"/>
      <c r="M57" s="135">
        <f>'将来負担比率（分子）の構造'!L$50</f>
        <v>3018</v>
      </c>
      <c r="N57" s="135"/>
      <c r="O57" s="135"/>
      <c r="P57" s="135">
        <f>'将来負担比率（分子）の構造'!M$50</f>
        <v>2865</v>
      </c>
    </row>
    <row r="58" spans="1:16" x14ac:dyDescent="0.15">
      <c r="A58" s="135" t="s">
        <v>34</v>
      </c>
      <c r="B58" s="135"/>
      <c r="C58" s="135"/>
      <c r="D58" s="135">
        <f>'将来負担比率（分子）の構造'!I$49</f>
        <v>5219</v>
      </c>
      <c r="E58" s="135"/>
      <c r="F58" s="135"/>
      <c r="G58" s="135">
        <f>'将来負担比率（分子）の構造'!J$49</f>
        <v>6054</v>
      </c>
      <c r="H58" s="135"/>
      <c r="I58" s="135"/>
      <c r="J58" s="135">
        <f>'将来負担比率（分子）の構造'!K$49</f>
        <v>6579</v>
      </c>
      <c r="K58" s="135"/>
      <c r="L58" s="135"/>
      <c r="M58" s="135">
        <f>'将来負担比率（分子）の構造'!L$49</f>
        <v>8047</v>
      </c>
      <c r="N58" s="135"/>
      <c r="O58" s="135"/>
      <c r="P58" s="135">
        <f>'将来負担比率（分子）の構造'!M$49</f>
        <v>8483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506</v>
      </c>
      <c r="C61" s="135"/>
      <c r="D61" s="135"/>
      <c r="E61" s="135">
        <f>'将来負担比率（分子）の構造'!J$46</f>
        <v>319</v>
      </c>
      <c r="F61" s="135"/>
      <c r="G61" s="135"/>
      <c r="H61" s="135">
        <f>'将来負担比率（分子）の構造'!K$46</f>
        <v>300</v>
      </c>
      <c r="I61" s="135"/>
      <c r="J61" s="135"/>
      <c r="K61" s="135">
        <f>'将来負担比率（分子）の構造'!L$46</f>
        <v>9</v>
      </c>
      <c r="L61" s="135"/>
      <c r="M61" s="135"/>
      <c r="N61" s="135">
        <f>'将来負担比率（分子）の構造'!M$46</f>
        <v>8</v>
      </c>
      <c r="O61" s="135"/>
      <c r="P61" s="135"/>
    </row>
    <row r="62" spans="1:16" x14ac:dyDescent="0.15">
      <c r="A62" s="135" t="s">
        <v>29</v>
      </c>
      <c r="B62" s="135">
        <f>'将来負担比率（分子）の構造'!I$45</f>
        <v>2881</v>
      </c>
      <c r="C62" s="135"/>
      <c r="D62" s="135"/>
      <c r="E62" s="135">
        <f>'将来負担比率（分子）の構造'!J$45</f>
        <v>2769</v>
      </c>
      <c r="F62" s="135"/>
      <c r="G62" s="135"/>
      <c r="H62" s="135">
        <f>'将来負担比率（分子）の構造'!K$45</f>
        <v>2391</v>
      </c>
      <c r="I62" s="135"/>
      <c r="J62" s="135"/>
      <c r="K62" s="135">
        <f>'将来負担比率（分子）の構造'!L$45</f>
        <v>2175</v>
      </c>
      <c r="L62" s="135"/>
      <c r="M62" s="135"/>
      <c r="N62" s="135">
        <f>'将来負担比率（分子）の構造'!M$45</f>
        <v>1816</v>
      </c>
      <c r="O62" s="135"/>
      <c r="P62" s="135"/>
    </row>
    <row r="63" spans="1:16" x14ac:dyDescent="0.15">
      <c r="A63" s="135" t="s">
        <v>28</v>
      </c>
      <c r="B63" s="135">
        <f>'将来負担比率（分子）の構造'!I$44</f>
        <v>1440</v>
      </c>
      <c r="C63" s="135"/>
      <c r="D63" s="135"/>
      <c r="E63" s="135">
        <f>'将来負担比率（分子）の構造'!J$44</f>
        <v>1316</v>
      </c>
      <c r="F63" s="135"/>
      <c r="G63" s="135"/>
      <c r="H63" s="135">
        <f>'将来負担比率（分子）の構造'!K$44</f>
        <v>1170</v>
      </c>
      <c r="I63" s="135"/>
      <c r="J63" s="135"/>
      <c r="K63" s="135">
        <f>'将来負担比率（分子）の構造'!L$44</f>
        <v>1106</v>
      </c>
      <c r="L63" s="135"/>
      <c r="M63" s="135"/>
      <c r="N63" s="135">
        <f>'将来負担比率（分子）の構造'!M$44</f>
        <v>968</v>
      </c>
      <c r="O63" s="135"/>
      <c r="P63" s="135"/>
    </row>
    <row r="64" spans="1:16" x14ac:dyDescent="0.15">
      <c r="A64" s="135" t="s">
        <v>27</v>
      </c>
      <c r="B64" s="135">
        <f>'将来負担比率（分子）の構造'!I$43</f>
        <v>29314</v>
      </c>
      <c r="C64" s="135"/>
      <c r="D64" s="135"/>
      <c r="E64" s="135">
        <f>'将来負担比率（分子）の構造'!J$43</f>
        <v>27922</v>
      </c>
      <c r="F64" s="135"/>
      <c r="G64" s="135"/>
      <c r="H64" s="135">
        <f>'将来負担比率（分子）の構造'!K$43</f>
        <v>25774</v>
      </c>
      <c r="I64" s="135"/>
      <c r="J64" s="135"/>
      <c r="K64" s="135">
        <f>'将来負担比率（分子）の構造'!L$43</f>
        <v>24195</v>
      </c>
      <c r="L64" s="135"/>
      <c r="M64" s="135"/>
      <c r="N64" s="135">
        <f>'将来負担比率（分子）の構造'!M$43</f>
        <v>22983</v>
      </c>
      <c r="O64" s="135"/>
      <c r="P64" s="135"/>
    </row>
    <row r="65" spans="1:16" x14ac:dyDescent="0.15">
      <c r="A65" s="135" t="s">
        <v>26</v>
      </c>
      <c r="B65" s="135">
        <f>'将来負担比率（分子）の構造'!I$42</f>
        <v>1629</v>
      </c>
      <c r="C65" s="135"/>
      <c r="D65" s="135"/>
      <c r="E65" s="135">
        <f>'将来負担比率（分子）の構造'!J$42</f>
        <v>1484</v>
      </c>
      <c r="F65" s="135"/>
      <c r="G65" s="135"/>
      <c r="H65" s="135">
        <f>'将来負担比率（分子）の構造'!K$42</f>
        <v>1160</v>
      </c>
      <c r="I65" s="135"/>
      <c r="J65" s="135"/>
      <c r="K65" s="135">
        <f>'将来負担比率（分子）の構造'!L$42</f>
        <v>3</v>
      </c>
      <c r="L65" s="135"/>
      <c r="M65" s="135"/>
      <c r="N65" s="135">
        <f>'将来負担比率（分子）の構造'!M$42</f>
        <v>2</v>
      </c>
      <c r="O65" s="135"/>
      <c r="P65" s="135"/>
    </row>
    <row r="66" spans="1:16" x14ac:dyDescent="0.15">
      <c r="A66" s="135" t="s">
        <v>25</v>
      </c>
      <c r="B66" s="135">
        <f>'将来負担比率（分子）の構造'!I$41</f>
        <v>15669</v>
      </c>
      <c r="C66" s="135"/>
      <c r="D66" s="135"/>
      <c r="E66" s="135">
        <f>'将来負担比率（分子）の構造'!J$41</f>
        <v>16129</v>
      </c>
      <c r="F66" s="135"/>
      <c r="G66" s="135"/>
      <c r="H66" s="135">
        <f>'将来負担比率（分子）の構造'!K$41</f>
        <v>16789</v>
      </c>
      <c r="I66" s="135"/>
      <c r="J66" s="135"/>
      <c r="K66" s="135">
        <f>'将来負担比率（分子）の構造'!L$41</f>
        <v>17784</v>
      </c>
      <c r="L66" s="135"/>
      <c r="M66" s="135"/>
      <c r="N66" s="135">
        <f>'将来負担比率（分子）の構造'!M$41</f>
        <v>18508</v>
      </c>
      <c r="O66" s="135"/>
      <c r="P66" s="135"/>
    </row>
    <row r="67" spans="1:16" x14ac:dyDescent="0.15">
      <c r="A67" s="135" t="s">
        <v>63</v>
      </c>
      <c r="B67" s="135" t="e">
        <f>NA()</f>
        <v>#N/A</v>
      </c>
      <c r="C67" s="135">
        <f>IF(ISNUMBER('将来負担比率（分子）の構造'!I$52), IF('将来負担比率（分子）の構造'!I$52 &lt; 0, 0, '将来負担比率（分子）の構造'!I$52), NA())</f>
        <v>9714</v>
      </c>
      <c r="D67" s="135" t="e">
        <f>NA()</f>
        <v>#N/A</v>
      </c>
      <c r="E67" s="135" t="e">
        <f>NA()</f>
        <v>#N/A</v>
      </c>
      <c r="F67" s="135">
        <f>IF(ISNUMBER('将来負担比率（分子）の構造'!J$52), IF('将来負担比率（分子）の構造'!J$52 &lt; 0, 0, '将来負担比率（分子）の構造'!J$52), NA())</f>
        <v>8809</v>
      </c>
      <c r="G67" s="135" t="e">
        <f>NA()</f>
        <v>#N/A</v>
      </c>
      <c r="H67" s="135" t="e">
        <f>NA()</f>
        <v>#N/A</v>
      </c>
      <c r="I67" s="135">
        <f>IF(ISNUMBER('将来負担比率（分子）の構造'!K$52), IF('将来負担比率（分子）の構造'!K$52 &lt; 0, 0, '将来負担比率（分子）の構造'!K$52), NA())</f>
        <v>6325</v>
      </c>
      <c r="J67" s="135" t="e">
        <f>NA()</f>
        <v>#N/A</v>
      </c>
      <c r="K67" s="135" t="e">
        <f>NA()</f>
        <v>#N/A</v>
      </c>
      <c r="L67" s="135">
        <f>IF(ISNUMBER('将来負担比率（分子）の構造'!L$52), IF('将来負担比率（分子）の構造'!L$52 &lt; 0, 0, '将来負担比率（分子）の構造'!L$52), NA())</f>
        <v>3367</v>
      </c>
      <c r="M67" s="135" t="e">
        <f>NA()</f>
        <v>#N/A</v>
      </c>
      <c r="N67" s="135" t="e">
        <f>NA()</f>
        <v>#N/A</v>
      </c>
      <c r="O67" s="135">
        <f>IF(ISNUMBER('将来負担比率（分子）の構造'!M$52), IF('将来負担比率（分子）の構造'!M$52 &lt; 0, 0, '将来負担比率（分子）の構造'!M$52), NA())</f>
        <v>2696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4983757</v>
      </c>
      <c r="S5" s="583"/>
      <c r="T5" s="583"/>
      <c r="U5" s="583"/>
      <c r="V5" s="583"/>
      <c r="W5" s="583"/>
      <c r="X5" s="583"/>
      <c r="Y5" s="584"/>
      <c r="Z5" s="585">
        <v>24.6</v>
      </c>
      <c r="AA5" s="585"/>
      <c r="AB5" s="585"/>
      <c r="AC5" s="585"/>
      <c r="AD5" s="586">
        <v>4746052</v>
      </c>
      <c r="AE5" s="586"/>
      <c r="AF5" s="586"/>
      <c r="AG5" s="586"/>
      <c r="AH5" s="586"/>
      <c r="AI5" s="586"/>
      <c r="AJ5" s="586"/>
      <c r="AK5" s="586"/>
      <c r="AL5" s="587">
        <v>43.8</v>
      </c>
      <c r="AM5" s="588"/>
      <c r="AN5" s="588"/>
      <c r="AO5" s="589"/>
      <c r="AP5" s="579" t="s">
        <v>207</v>
      </c>
      <c r="AQ5" s="580"/>
      <c r="AR5" s="580"/>
      <c r="AS5" s="580"/>
      <c r="AT5" s="580"/>
      <c r="AU5" s="580"/>
      <c r="AV5" s="580"/>
      <c r="AW5" s="580"/>
      <c r="AX5" s="580"/>
      <c r="AY5" s="580"/>
      <c r="AZ5" s="580"/>
      <c r="BA5" s="580"/>
      <c r="BB5" s="580"/>
      <c r="BC5" s="580"/>
      <c r="BD5" s="580"/>
      <c r="BE5" s="580"/>
      <c r="BF5" s="581"/>
      <c r="BG5" s="593">
        <v>4746052</v>
      </c>
      <c r="BH5" s="594"/>
      <c r="BI5" s="594"/>
      <c r="BJ5" s="594"/>
      <c r="BK5" s="594"/>
      <c r="BL5" s="594"/>
      <c r="BM5" s="594"/>
      <c r="BN5" s="595"/>
      <c r="BO5" s="596">
        <v>95.2</v>
      </c>
      <c r="BP5" s="596"/>
      <c r="BQ5" s="596"/>
      <c r="BR5" s="596"/>
      <c r="BS5" s="597">
        <v>34024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144868</v>
      </c>
      <c r="S6" s="594"/>
      <c r="T6" s="594"/>
      <c r="U6" s="594"/>
      <c r="V6" s="594"/>
      <c r="W6" s="594"/>
      <c r="X6" s="594"/>
      <c r="Y6" s="595"/>
      <c r="Z6" s="596">
        <v>0.7</v>
      </c>
      <c r="AA6" s="596"/>
      <c r="AB6" s="596"/>
      <c r="AC6" s="596"/>
      <c r="AD6" s="597">
        <v>144868</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4746052</v>
      </c>
      <c r="BH6" s="594"/>
      <c r="BI6" s="594"/>
      <c r="BJ6" s="594"/>
      <c r="BK6" s="594"/>
      <c r="BL6" s="594"/>
      <c r="BM6" s="594"/>
      <c r="BN6" s="595"/>
      <c r="BO6" s="596">
        <v>95.2</v>
      </c>
      <c r="BP6" s="596"/>
      <c r="BQ6" s="596"/>
      <c r="BR6" s="596"/>
      <c r="BS6" s="597">
        <v>34024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188561</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188561</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12778</v>
      </c>
      <c r="S7" s="594"/>
      <c r="T7" s="594"/>
      <c r="U7" s="594"/>
      <c r="V7" s="594"/>
      <c r="W7" s="594"/>
      <c r="X7" s="594"/>
      <c r="Y7" s="595"/>
      <c r="Z7" s="596">
        <v>0.1</v>
      </c>
      <c r="AA7" s="596"/>
      <c r="AB7" s="596"/>
      <c r="AC7" s="596"/>
      <c r="AD7" s="597">
        <v>12778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2017253</v>
      </c>
      <c r="BH7" s="594"/>
      <c r="BI7" s="594"/>
      <c r="BJ7" s="594"/>
      <c r="BK7" s="594"/>
      <c r="BL7" s="594"/>
      <c r="BM7" s="594"/>
      <c r="BN7" s="595"/>
      <c r="BO7" s="596">
        <v>40.5</v>
      </c>
      <c r="BP7" s="596"/>
      <c r="BQ7" s="596"/>
      <c r="BR7" s="596"/>
      <c r="BS7" s="597">
        <v>34024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1475049</v>
      </c>
      <c r="CS7" s="594"/>
      <c r="CT7" s="594"/>
      <c r="CU7" s="594"/>
      <c r="CV7" s="594"/>
      <c r="CW7" s="594"/>
      <c r="CX7" s="594"/>
      <c r="CY7" s="595"/>
      <c r="CZ7" s="596">
        <v>7.6</v>
      </c>
      <c r="DA7" s="596"/>
      <c r="DB7" s="596"/>
      <c r="DC7" s="596"/>
      <c r="DD7" s="602">
        <v>7044</v>
      </c>
      <c r="DE7" s="594"/>
      <c r="DF7" s="594"/>
      <c r="DG7" s="594"/>
      <c r="DH7" s="594"/>
      <c r="DI7" s="594"/>
      <c r="DJ7" s="594"/>
      <c r="DK7" s="594"/>
      <c r="DL7" s="594"/>
      <c r="DM7" s="594"/>
      <c r="DN7" s="594"/>
      <c r="DO7" s="594"/>
      <c r="DP7" s="595"/>
      <c r="DQ7" s="602">
        <v>1268427</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47243</v>
      </c>
      <c r="S8" s="594"/>
      <c r="T8" s="594"/>
      <c r="U8" s="594"/>
      <c r="V8" s="594"/>
      <c r="W8" s="594"/>
      <c r="X8" s="594"/>
      <c r="Y8" s="595"/>
      <c r="Z8" s="596">
        <v>0.2</v>
      </c>
      <c r="AA8" s="596"/>
      <c r="AB8" s="596"/>
      <c r="AC8" s="596"/>
      <c r="AD8" s="597">
        <v>47243</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67914</v>
      </c>
      <c r="BH8" s="594"/>
      <c r="BI8" s="594"/>
      <c r="BJ8" s="594"/>
      <c r="BK8" s="594"/>
      <c r="BL8" s="594"/>
      <c r="BM8" s="594"/>
      <c r="BN8" s="595"/>
      <c r="BO8" s="596">
        <v>1.4</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5575912</v>
      </c>
      <c r="CS8" s="594"/>
      <c r="CT8" s="594"/>
      <c r="CU8" s="594"/>
      <c r="CV8" s="594"/>
      <c r="CW8" s="594"/>
      <c r="CX8" s="594"/>
      <c r="CY8" s="595"/>
      <c r="CZ8" s="596">
        <v>28.7</v>
      </c>
      <c r="DA8" s="596"/>
      <c r="DB8" s="596"/>
      <c r="DC8" s="596"/>
      <c r="DD8" s="602">
        <v>12829</v>
      </c>
      <c r="DE8" s="594"/>
      <c r="DF8" s="594"/>
      <c r="DG8" s="594"/>
      <c r="DH8" s="594"/>
      <c r="DI8" s="594"/>
      <c r="DJ8" s="594"/>
      <c r="DK8" s="594"/>
      <c r="DL8" s="594"/>
      <c r="DM8" s="594"/>
      <c r="DN8" s="594"/>
      <c r="DO8" s="594"/>
      <c r="DP8" s="595"/>
      <c r="DQ8" s="602">
        <v>2816398</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25735</v>
      </c>
      <c r="S9" s="594"/>
      <c r="T9" s="594"/>
      <c r="U9" s="594"/>
      <c r="V9" s="594"/>
      <c r="W9" s="594"/>
      <c r="X9" s="594"/>
      <c r="Y9" s="595"/>
      <c r="Z9" s="596">
        <v>0.1</v>
      </c>
      <c r="AA9" s="596"/>
      <c r="AB9" s="596"/>
      <c r="AC9" s="596"/>
      <c r="AD9" s="597">
        <v>25735</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1620091</v>
      </c>
      <c r="BH9" s="594"/>
      <c r="BI9" s="594"/>
      <c r="BJ9" s="594"/>
      <c r="BK9" s="594"/>
      <c r="BL9" s="594"/>
      <c r="BM9" s="594"/>
      <c r="BN9" s="595"/>
      <c r="BO9" s="596">
        <v>32.5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2872021</v>
      </c>
      <c r="CS9" s="594"/>
      <c r="CT9" s="594"/>
      <c r="CU9" s="594"/>
      <c r="CV9" s="594"/>
      <c r="CW9" s="594"/>
      <c r="CX9" s="594"/>
      <c r="CY9" s="595"/>
      <c r="CZ9" s="596">
        <v>14.8</v>
      </c>
      <c r="DA9" s="596"/>
      <c r="DB9" s="596"/>
      <c r="DC9" s="596"/>
      <c r="DD9" s="602">
        <v>9370</v>
      </c>
      <c r="DE9" s="594"/>
      <c r="DF9" s="594"/>
      <c r="DG9" s="594"/>
      <c r="DH9" s="594"/>
      <c r="DI9" s="594"/>
      <c r="DJ9" s="594"/>
      <c r="DK9" s="594"/>
      <c r="DL9" s="594"/>
      <c r="DM9" s="594"/>
      <c r="DN9" s="594"/>
      <c r="DO9" s="594"/>
      <c r="DP9" s="595"/>
      <c r="DQ9" s="602">
        <v>2295996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491497</v>
      </c>
      <c r="S10" s="594"/>
      <c r="T10" s="594"/>
      <c r="U10" s="594"/>
      <c r="V10" s="594"/>
      <c r="W10" s="594"/>
      <c r="X10" s="594"/>
      <c r="Y10" s="595"/>
      <c r="Z10" s="596">
        <v>2.4</v>
      </c>
      <c r="AA10" s="596"/>
      <c r="AB10" s="596"/>
      <c r="AC10" s="596"/>
      <c r="AD10" s="597">
        <v>491497</v>
      </c>
      <c r="AE10" s="597"/>
      <c r="AF10" s="597"/>
      <c r="AG10" s="597"/>
      <c r="AH10" s="597"/>
      <c r="AI10" s="597"/>
      <c r="AJ10" s="597"/>
      <c r="AK10" s="597"/>
      <c r="AL10" s="598">
        <v>4.5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120769</v>
      </c>
      <c r="BH10" s="594"/>
      <c r="BI10" s="594"/>
      <c r="BJ10" s="594"/>
      <c r="BK10" s="594"/>
      <c r="BL10" s="594"/>
      <c r="BM10" s="594"/>
      <c r="BN10" s="595"/>
      <c r="BO10" s="596">
        <v>2.4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243545</v>
      </c>
      <c r="CS10" s="594"/>
      <c r="CT10" s="594"/>
      <c r="CU10" s="594"/>
      <c r="CV10" s="594"/>
      <c r="CW10" s="594"/>
      <c r="CX10" s="594"/>
      <c r="CY10" s="595"/>
      <c r="CZ10" s="596">
        <v>1.3</v>
      </c>
      <c r="DA10" s="596"/>
      <c r="DB10" s="596"/>
      <c r="DC10" s="596"/>
      <c r="DD10" s="602" t="s">
        <v>220</v>
      </c>
      <c r="DE10" s="594"/>
      <c r="DF10" s="594"/>
      <c r="DG10" s="594"/>
      <c r="DH10" s="594"/>
      <c r="DI10" s="594"/>
      <c r="DJ10" s="594"/>
      <c r="DK10" s="594"/>
      <c r="DL10" s="594"/>
      <c r="DM10" s="594"/>
      <c r="DN10" s="594"/>
      <c r="DO10" s="594"/>
      <c r="DP10" s="595"/>
      <c r="DQ10" s="602">
        <v>33948</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53956</v>
      </c>
      <c r="S11" s="594"/>
      <c r="T11" s="594"/>
      <c r="U11" s="594"/>
      <c r="V11" s="594"/>
      <c r="W11" s="594"/>
      <c r="X11" s="594"/>
      <c r="Y11" s="595"/>
      <c r="Z11" s="596">
        <v>0.3</v>
      </c>
      <c r="AA11" s="596"/>
      <c r="AB11" s="596"/>
      <c r="AC11" s="596"/>
      <c r="AD11" s="597">
        <v>53956</v>
      </c>
      <c r="AE11" s="597"/>
      <c r="AF11" s="597"/>
      <c r="AG11" s="597"/>
      <c r="AH11" s="597"/>
      <c r="AI11" s="597"/>
      <c r="AJ11" s="597"/>
      <c r="AK11" s="597"/>
      <c r="AL11" s="598">
        <v>0.5</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208479</v>
      </c>
      <c r="BH11" s="594"/>
      <c r="BI11" s="594"/>
      <c r="BJ11" s="594"/>
      <c r="BK11" s="594"/>
      <c r="BL11" s="594"/>
      <c r="BM11" s="594"/>
      <c r="BN11" s="595"/>
      <c r="BO11" s="596">
        <v>4.2</v>
      </c>
      <c r="BP11" s="596"/>
      <c r="BQ11" s="596"/>
      <c r="BR11" s="596"/>
      <c r="BS11" s="602">
        <v>34024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588966</v>
      </c>
      <c r="CS11" s="594"/>
      <c r="CT11" s="594"/>
      <c r="CU11" s="594"/>
      <c r="CV11" s="594"/>
      <c r="CW11" s="594"/>
      <c r="CX11" s="594"/>
      <c r="CY11" s="595"/>
      <c r="CZ11" s="596">
        <v>3</v>
      </c>
      <c r="DA11" s="596"/>
      <c r="DB11" s="596"/>
      <c r="DC11" s="596"/>
      <c r="DD11" s="602">
        <v>267871</v>
      </c>
      <c r="DE11" s="594"/>
      <c r="DF11" s="594"/>
      <c r="DG11" s="594"/>
      <c r="DH11" s="594"/>
      <c r="DI11" s="594"/>
      <c r="DJ11" s="594"/>
      <c r="DK11" s="594"/>
      <c r="DL11" s="594"/>
      <c r="DM11" s="594"/>
      <c r="DN11" s="594"/>
      <c r="DO11" s="594"/>
      <c r="DP11" s="595"/>
      <c r="DQ11" s="602">
        <v>306917</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2317583</v>
      </c>
      <c r="BH12" s="594"/>
      <c r="BI12" s="594"/>
      <c r="BJ12" s="594"/>
      <c r="BK12" s="594"/>
      <c r="BL12" s="594"/>
      <c r="BM12" s="594"/>
      <c r="BN12" s="595"/>
      <c r="BO12" s="596">
        <v>46.5</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355627</v>
      </c>
      <c r="CS12" s="594"/>
      <c r="CT12" s="594"/>
      <c r="CU12" s="594"/>
      <c r="CV12" s="594"/>
      <c r="CW12" s="594"/>
      <c r="CX12" s="594"/>
      <c r="CY12" s="595"/>
      <c r="CZ12" s="596">
        <v>1.8</v>
      </c>
      <c r="DA12" s="596"/>
      <c r="DB12" s="596"/>
      <c r="DC12" s="596"/>
      <c r="DD12" s="602">
        <v>47000</v>
      </c>
      <c r="DE12" s="594"/>
      <c r="DF12" s="594"/>
      <c r="DG12" s="594"/>
      <c r="DH12" s="594"/>
      <c r="DI12" s="594"/>
      <c r="DJ12" s="594"/>
      <c r="DK12" s="594"/>
      <c r="DL12" s="594"/>
      <c r="DM12" s="594"/>
      <c r="DN12" s="594"/>
      <c r="DO12" s="594"/>
      <c r="DP12" s="595"/>
      <c r="DQ12" s="602">
        <v>162726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25421</v>
      </c>
      <c r="S13" s="594"/>
      <c r="T13" s="594"/>
      <c r="U13" s="594"/>
      <c r="V13" s="594"/>
      <c r="W13" s="594"/>
      <c r="X13" s="594"/>
      <c r="Y13" s="595"/>
      <c r="Z13" s="596">
        <v>0.1</v>
      </c>
      <c r="AA13" s="596"/>
      <c r="AB13" s="596"/>
      <c r="AC13" s="596"/>
      <c r="AD13" s="597">
        <v>25421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2302066</v>
      </c>
      <c r="BH13" s="594"/>
      <c r="BI13" s="594"/>
      <c r="BJ13" s="594"/>
      <c r="BK13" s="594"/>
      <c r="BL13" s="594"/>
      <c r="BM13" s="594"/>
      <c r="BN13" s="595"/>
      <c r="BO13" s="596">
        <v>46.2</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4022141</v>
      </c>
      <c r="CS13" s="594"/>
      <c r="CT13" s="594"/>
      <c r="CU13" s="594"/>
      <c r="CV13" s="594"/>
      <c r="CW13" s="594"/>
      <c r="CX13" s="594"/>
      <c r="CY13" s="595"/>
      <c r="CZ13" s="596">
        <v>20.7</v>
      </c>
      <c r="DA13" s="596"/>
      <c r="DB13" s="596"/>
      <c r="DC13" s="596"/>
      <c r="DD13" s="602">
        <v>1812633</v>
      </c>
      <c r="DE13" s="594"/>
      <c r="DF13" s="594"/>
      <c r="DG13" s="594"/>
      <c r="DH13" s="594"/>
      <c r="DI13" s="594"/>
      <c r="DJ13" s="594"/>
      <c r="DK13" s="594"/>
      <c r="DL13" s="594"/>
      <c r="DM13" s="594"/>
      <c r="DN13" s="594"/>
      <c r="DO13" s="594"/>
      <c r="DP13" s="595"/>
      <c r="DQ13" s="602">
        <v>2143279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108423</v>
      </c>
      <c r="BH14" s="594"/>
      <c r="BI14" s="594"/>
      <c r="BJ14" s="594"/>
      <c r="BK14" s="594"/>
      <c r="BL14" s="594"/>
      <c r="BM14" s="594"/>
      <c r="BN14" s="595"/>
      <c r="BO14" s="596">
        <v>2.2000000000000002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701329</v>
      </c>
      <c r="CS14" s="594"/>
      <c r="CT14" s="594"/>
      <c r="CU14" s="594"/>
      <c r="CV14" s="594"/>
      <c r="CW14" s="594"/>
      <c r="CX14" s="594"/>
      <c r="CY14" s="595"/>
      <c r="CZ14" s="596">
        <v>3.6</v>
      </c>
      <c r="DA14" s="596"/>
      <c r="DB14" s="596"/>
      <c r="DC14" s="596"/>
      <c r="DD14" s="602">
        <v>52168</v>
      </c>
      <c r="DE14" s="594"/>
      <c r="DF14" s="594"/>
      <c r="DG14" s="594"/>
      <c r="DH14" s="594"/>
      <c r="DI14" s="594"/>
      <c r="DJ14" s="594"/>
      <c r="DK14" s="594"/>
      <c r="DL14" s="594"/>
      <c r="DM14" s="594"/>
      <c r="DN14" s="594"/>
      <c r="DO14" s="594"/>
      <c r="DP14" s="595"/>
      <c r="DQ14" s="602">
        <v>639778</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21243</v>
      </c>
      <c r="S15" s="594"/>
      <c r="T15" s="594"/>
      <c r="U15" s="594"/>
      <c r="V15" s="594"/>
      <c r="W15" s="594"/>
      <c r="X15" s="594"/>
      <c r="Y15" s="595"/>
      <c r="Z15" s="596">
        <v>0.1</v>
      </c>
      <c r="AA15" s="596"/>
      <c r="AB15" s="596"/>
      <c r="AC15" s="596"/>
      <c r="AD15" s="597">
        <v>21243</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302793</v>
      </c>
      <c r="BH15" s="594"/>
      <c r="BI15" s="594"/>
      <c r="BJ15" s="594"/>
      <c r="BK15" s="594"/>
      <c r="BL15" s="594"/>
      <c r="BM15" s="594"/>
      <c r="BN15" s="595"/>
      <c r="BO15" s="596">
        <v>6.1</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1692974</v>
      </c>
      <c r="CS15" s="594"/>
      <c r="CT15" s="594"/>
      <c r="CU15" s="594"/>
      <c r="CV15" s="594"/>
      <c r="CW15" s="594"/>
      <c r="CX15" s="594"/>
      <c r="CY15" s="595"/>
      <c r="CZ15" s="596">
        <v>8.6999999999999993</v>
      </c>
      <c r="DA15" s="596"/>
      <c r="DB15" s="596"/>
      <c r="DC15" s="596"/>
      <c r="DD15" s="602">
        <v>229746</v>
      </c>
      <c r="DE15" s="594"/>
      <c r="DF15" s="594"/>
      <c r="DG15" s="594"/>
      <c r="DH15" s="594"/>
      <c r="DI15" s="594"/>
      <c r="DJ15" s="594"/>
      <c r="DK15" s="594"/>
      <c r="DL15" s="594"/>
      <c r="DM15" s="594"/>
      <c r="DN15" s="594"/>
      <c r="DO15" s="594"/>
      <c r="DP15" s="595"/>
      <c r="DQ15" s="602">
        <v>1226033</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6062679</v>
      </c>
      <c r="S16" s="594"/>
      <c r="T16" s="594"/>
      <c r="U16" s="594"/>
      <c r="V16" s="594"/>
      <c r="W16" s="594"/>
      <c r="X16" s="594"/>
      <c r="Y16" s="595"/>
      <c r="Z16" s="596">
        <v>29.9</v>
      </c>
      <c r="AA16" s="596"/>
      <c r="AB16" s="596"/>
      <c r="AC16" s="596"/>
      <c r="AD16" s="597">
        <v>5220270</v>
      </c>
      <c r="AE16" s="597"/>
      <c r="AF16" s="597"/>
      <c r="AG16" s="597"/>
      <c r="AH16" s="597"/>
      <c r="AI16" s="597"/>
      <c r="AJ16" s="597"/>
      <c r="AK16" s="597"/>
      <c r="AL16" s="598">
        <v>48.1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7788</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1685</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5220270</v>
      </c>
      <c r="S17" s="594"/>
      <c r="T17" s="594"/>
      <c r="U17" s="594"/>
      <c r="V17" s="594"/>
      <c r="W17" s="594"/>
      <c r="X17" s="594"/>
      <c r="Y17" s="595"/>
      <c r="Z17" s="596">
        <v>25.8</v>
      </c>
      <c r="AA17" s="596"/>
      <c r="AB17" s="596"/>
      <c r="AC17" s="596"/>
      <c r="AD17" s="597">
        <v>5220270</v>
      </c>
      <c r="AE17" s="597"/>
      <c r="AF17" s="597"/>
      <c r="AG17" s="597"/>
      <c r="AH17" s="597"/>
      <c r="AI17" s="597"/>
      <c r="AJ17" s="597"/>
      <c r="AK17" s="597"/>
      <c r="AL17" s="598">
        <v>48.1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1712640</v>
      </c>
      <c r="CS17" s="594"/>
      <c r="CT17" s="594"/>
      <c r="CU17" s="594"/>
      <c r="CV17" s="594"/>
      <c r="CW17" s="594"/>
      <c r="CX17" s="594"/>
      <c r="CY17" s="595"/>
      <c r="CZ17" s="596">
        <v>8.8000000000000007</v>
      </c>
      <c r="DA17" s="596"/>
      <c r="DB17" s="596"/>
      <c r="DC17" s="596"/>
      <c r="DD17" s="602" t="s">
        <v>220</v>
      </c>
      <c r="DE17" s="594"/>
      <c r="DF17" s="594"/>
      <c r="DG17" s="594"/>
      <c r="DH17" s="594"/>
      <c r="DI17" s="594"/>
      <c r="DJ17" s="594"/>
      <c r="DK17" s="594"/>
      <c r="DL17" s="594"/>
      <c r="DM17" s="594"/>
      <c r="DN17" s="594"/>
      <c r="DO17" s="594"/>
      <c r="DP17" s="595"/>
      <c r="DQ17" s="602">
        <v>1635120</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842407</v>
      </c>
      <c r="S18" s="594"/>
      <c r="T18" s="594"/>
      <c r="U18" s="594"/>
      <c r="V18" s="594"/>
      <c r="W18" s="594"/>
      <c r="X18" s="594"/>
      <c r="Y18" s="595"/>
      <c r="Z18" s="596">
        <v>4.2</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237705</v>
      </c>
      <c r="BH19" s="594"/>
      <c r="BI19" s="594"/>
      <c r="BJ19" s="594"/>
      <c r="BK19" s="594"/>
      <c r="BL19" s="594"/>
      <c r="BM19" s="594"/>
      <c r="BN19" s="595"/>
      <c r="BO19" s="596">
        <v>4.8</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11869177</v>
      </c>
      <c r="S20" s="594"/>
      <c r="T20" s="594"/>
      <c r="U20" s="594"/>
      <c r="V20" s="594"/>
      <c r="W20" s="594"/>
      <c r="X20" s="594"/>
      <c r="Y20" s="595"/>
      <c r="Z20" s="596">
        <v>58.6</v>
      </c>
      <c r="AA20" s="596"/>
      <c r="AB20" s="596"/>
      <c r="AC20" s="596"/>
      <c r="AD20" s="597">
        <v>10789063</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237705</v>
      </c>
      <c r="BH20" s="594"/>
      <c r="BI20" s="594"/>
      <c r="BJ20" s="594"/>
      <c r="BK20" s="594"/>
      <c r="BL20" s="594"/>
      <c r="BM20" s="594"/>
      <c r="BN20" s="595"/>
      <c r="BO20" s="596">
        <v>4.8</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19436553</v>
      </c>
      <c r="CS20" s="594"/>
      <c r="CT20" s="594"/>
      <c r="CU20" s="594"/>
      <c r="CV20" s="594"/>
      <c r="CW20" s="594"/>
      <c r="CX20" s="594"/>
      <c r="CY20" s="595"/>
      <c r="CZ20" s="596">
        <v>100</v>
      </c>
      <c r="DA20" s="596"/>
      <c r="DB20" s="596"/>
      <c r="DC20" s="596"/>
      <c r="DD20" s="602">
        <v>2438661</v>
      </c>
      <c r="DE20" s="594"/>
      <c r="DF20" s="594"/>
      <c r="DG20" s="594"/>
      <c r="DH20" s="594"/>
      <c r="DI20" s="594"/>
      <c r="DJ20" s="594"/>
      <c r="DK20" s="594"/>
      <c r="DL20" s="594"/>
      <c r="DM20" s="594"/>
      <c r="DN20" s="594"/>
      <c r="DO20" s="594"/>
      <c r="DP20" s="595"/>
      <c r="DQ20" s="602">
        <v>12718868</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7091</v>
      </c>
      <c r="S21" s="594"/>
      <c r="T21" s="594"/>
      <c r="U21" s="594"/>
      <c r="V21" s="594"/>
      <c r="W21" s="594"/>
      <c r="X21" s="594"/>
      <c r="Y21" s="595"/>
      <c r="Z21" s="596">
        <v>0</v>
      </c>
      <c r="AA21" s="596"/>
      <c r="AB21" s="596"/>
      <c r="AC21" s="596"/>
      <c r="AD21" s="597">
        <v>7091</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306866</v>
      </c>
      <c r="S22" s="594"/>
      <c r="T22" s="594"/>
      <c r="U22" s="594"/>
      <c r="V22" s="594"/>
      <c r="W22" s="594"/>
      <c r="X22" s="594"/>
      <c r="Y22" s="595"/>
      <c r="Z22" s="596">
        <v>1.5</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261217</v>
      </c>
      <c r="S23" s="594"/>
      <c r="T23" s="594"/>
      <c r="U23" s="594"/>
      <c r="V23" s="594"/>
      <c r="W23" s="594"/>
      <c r="X23" s="594"/>
      <c r="Y23" s="595"/>
      <c r="Z23" s="596">
        <v>1.3</v>
      </c>
      <c r="AA23" s="596"/>
      <c r="AB23" s="596"/>
      <c r="AC23" s="596"/>
      <c r="AD23" s="597">
        <v>22443</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237705</v>
      </c>
      <c r="BH23" s="594"/>
      <c r="BI23" s="594"/>
      <c r="BJ23" s="594"/>
      <c r="BK23" s="594"/>
      <c r="BL23" s="594"/>
      <c r="BM23" s="594"/>
      <c r="BN23" s="595"/>
      <c r="BO23" s="596">
        <v>4.8</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52161</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7022288</v>
      </c>
      <c r="CS24" s="583"/>
      <c r="CT24" s="583"/>
      <c r="CU24" s="583"/>
      <c r="CV24" s="583"/>
      <c r="CW24" s="583"/>
      <c r="CX24" s="583"/>
      <c r="CY24" s="584"/>
      <c r="CZ24" s="620">
        <v>36.1</v>
      </c>
      <c r="DA24" s="621"/>
      <c r="DB24" s="621"/>
      <c r="DC24" s="622"/>
      <c r="DD24" s="619">
        <v>4458119</v>
      </c>
      <c r="DE24" s="583"/>
      <c r="DF24" s="583"/>
      <c r="DG24" s="583"/>
      <c r="DH24" s="583"/>
      <c r="DI24" s="583"/>
      <c r="DJ24" s="583"/>
      <c r="DK24" s="584"/>
      <c r="DL24" s="619">
        <v>4439452</v>
      </c>
      <c r="DM24" s="583"/>
      <c r="DN24" s="583"/>
      <c r="DO24" s="583"/>
      <c r="DP24" s="583"/>
      <c r="DQ24" s="583"/>
      <c r="DR24" s="583"/>
      <c r="DS24" s="583"/>
      <c r="DT24" s="583"/>
      <c r="DU24" s="583"/>
      <c r="DV24" s="584"/>
      <c r="DW24" s="587">
        <v>37.9</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2651625</v>
      </c>
      <c r="S25" s="594"/>
      <c r="T25" s="594"/>
      <c r="U25" s="594"/>
      <c r="V25" s="594"/>
      <c r="W25" s="594"/>
      <c r="X25" s="594"/>
      <c r="Y25" s="595"/>
      <c r="Z25" s="596">
        <v>13.1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2151919</v>
      </c>
      <c r="CS25" s="625"/>
      <c r="CT25" s="625"/>
      <c r="CU25" s="625"/>
      <c r="CV25" s="625"/>
      <c r="CW25" s="625"/>
      <c r="CX25" s="625"/>
      <c r="CY25" s="626"/>
      <c r="CZ25" s="627">
        <v>11.1</v>
      </c>
      <c r="DA25" s="628"/>
      <c r="DB25" s="628"/>
      <c r="DC25" s="629"/>
      <c r="DD25" s="602">
        <v>1995479</v>
      </c>
      <c r="DE25" s="625"/>
      <c r="DF25" s="625"/>
      <c r="DG25" s="625"/>
      <c r="DH25" s="625"/>
      <c r="DI25" s="625"/>
      <c r="DJ25" s="625"/>
      <c r="DK25" s="626"/>
      <c r="DL25" s="602">
        <v>1981941</v>
      </c>
      <c r="DM25" s="625"/>
      <c r="DN25" s="625"/>
      <c r="DO25" s="625"/>
      <c r="DP25" s="625"/>
      <c r="DQ25" s="625"/>
      <c r="DR25" s="625"/>
      <c r="DS25" s="625"/>
      <c r="DT25" s="625"/>
      <c r="DU25" s="625"/>
      <c r="DV25" s="626"/>
      <c r="DW25" s="598">
        <v>16.899999999999999</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1321557</v>
      </c>
      <c r="CS26" s="594"/>
      <c r="CT26" s="594"/>
      <c r="CU26" s="594"/>
      <c r="CV26" s="594"/>
      <c r="CW26" s="594"/>
      <c r="CX26" s="594"/>
      <c r="CY26" s="595"/>
      <c r="CZ26" s="627">
        <v>6.8</v>
      </c>
      <c r="DA26" s="628"/>
      <c r="DB26" s="628"/>
      <c r="DC26" s="629"/>
      <c r="DD26" s="602">
        <v>1174604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1173596</v>
      </c>
      <c r="S27" s="594"/>
      <c r="T27" s="594"/>
      <c r="U27" s="594"/>
      <c r="V27" s="594"/>
      <c r="W27" s="594"/>
      <c r="X27" s="594"/>
      <c r="Y27" s="595"/>
      <c r="Z27" s="596">
        <v>5.8</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4983757</v>
      </c>
      <c r="BH27" s="594"/>
      <c r="BI27" s="594"/>
      <c r="BJ27" s="594"/>
      <c r="BK27" s="594"/>
      <c r="BL27" s="594"/>
      <c r="BM27" s="594"/>
      <c r="BN27" s="595"/>
      <c r="BO27" s="596">
        <v>100</v>
      </c>
      <c r="BP27" s="596"/>
      <c r="BQ27" s="596"/>
      <c r="BR27" s="596"/>
      <c r="BS27" s="602">
        <v>34024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3157840</v>
      </c>
      <c r="CS27" s="625"/>
      <c r="CT27" s="625"/>
      <c r="CU27" s="625"/>
      <c r="CV27" s="625"/>
      <c r="CW27" s="625"/>
      <c r="CX27" s="625"/>
      <c r="CY27" s="626"/>
      <c r="CZ27" s="627">
        <v>16.2</v>
      </c>
      <c r="DA27" s="628"/>
      <c r="DB27" s="628"/>
      <c r="DC27" s="629"/>
      <c r="DD27" s="602">
        <v>827631</v>
      </c>
      <c r="DE27" s="625"/>
      <c r="DF27" s="625"/>
      <c r="DG27" s="625"/>
      <c r="DH27" s="625"/>
      <c r="DI27" s="625"/>
      <c r="DJ27" s="625"/>
      <c r="DK27" s="626"/>
      <c r="DL27" s="602">
        <v>822595</v>
      </c>
      <c r="DM27" s="625"/>
      <c r="DN27" s="625"/>
      <c r="DO27" s="625"/>
      <c r="DP27" s="625"/>
      <c r="DQ27" s="625"/>
      <c r="DR27" s="625"/>
      <c r="DS27" s="625"/>
      <c r="DT27" s="625"/>
      <c r="DU27" s="625"/>
      <c r="DV27" s="626"/>
      <c r="DW27" s="598">
        <v>7</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307143</v>
      </c>
      <c r="S28" s="594"/>
      <c r="T28" s="594"/>
      <c r="U28" s="594"/>
      <c r="V28" s="594"/>
      <c r="W28" s="594"/>
      <c r="X28" s="594"/>
      <c r="Y28" s="595"/>
      <c r="Z28" s="596">
        <v>1.5</v>
      </c>
      <c r="AA28" s="596"/>
      <c r="AB28" s="596"/>
      <c r="AC28" s="596"/>
      <c r="AD28" s="597">
        <v>17412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1712529</v>
      </c>
      <c r="CS28" s="594"/>
      <c r="CT28" s="594"/>
      <c r="CU28" s="594"/>
      <c r="CV28" s="594"/>
      <c r="CW28" s="594"/>
      <c r="CX28" s="594"/>
      <c r="CY28" s="595"/>
      <c r="CZ28" s="627">
        <v>8.8000000000000007</v>
      </c>
      <c r="DA28" s="628"/>
      <c r="DB28" s="628"/>
      <c r="DC28" s="629"/>
      <c r="DD28" s="602">
        <v>1635009</v>
      </c>
      <c r="DE28" s="594"/>
      <c r="DF28" s="594"/>
      <c r="DG28" s="594"/>
      <c r="DH28" s="594"/>
      <c r="DI28" s="594"/>
      <c r="DJ28" s="594"/>
      <c r="DK28" s="595"/>
      <c r="DL28" s="602">
        <v>1634916</v>
      </c>
      <c r="DM28" s="594"/>
      <c r="DN28" s="594"/>
      <c r="DO28" s="594"/>
      <c r="DP28" s="594"/>
      <c r="DQ28" s="594"/>
      <c r="DR28" s="594"/>
      <c r="DS28" s="594"/>
      <c r="DT28" s="594"/>
      <c r="DU28" s="594"/>
      <c r="DV28" s="595"/>
      <c r="DW28" s="598">
        <v>13.9</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15331</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1712080</v>
      </c>
      <c r="CS29" s="625"/>
      <c r="CT29" s="625"/>
      <c r="CU29" s="625"/>
      <c r="CV29" s="625"/>
      <c r="CW29" s="625"/>
      <c r="CX29" s="625"/>
      <c r="CY29" s="626"/>
      <c r="CZ29" s="627">
        <v>8.8000000000000007</v>
      </c>
      <c r="DA29" s="628"/>
      <c r="DB29" s="628"/>
      <c r="DC29" s="629"/>
      <c r="DD29" s="602">
        <v>1634560</v>
      </c>
      <c r="DE29" s="625"/>
      <c r="DF29" s="625"/>
      <c r="DG29" s="625"/>
      <c r="DH29" s="625"/>
      <c r="DI29" s="625"/>
      <c r="DJ29" s="625"/>
      <c r="DK29" s="626"/>
      <c r="DL29" s="602">
        <v>1634467</v>
      </c>
      <c r="DM29" s="625"/>
      <c r="DN29" s="625"/>
      <c r="DO29" s="625"/>
      <c r="DP29" s="625"/>
      <c r="DQ29" s="625"/>
      <c r="DR29" s="625"/>
      <c r="DS29" s="625"/>
      <c r="DT29" s="625"/>
      <c r="DU29" s="625"/>
      <c r="DV29" s="626"/>
      <c r="DW29" s="598">
        <v>13.9</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118043</v>
      </c>
      <c r="S30" s="594"/>
      <c r="T30" s="594"/>
      <c r="U30" s="594"/>
      <c r="V30" s="594"/>
      <c r="W30" s="594"/>
      <c r="X30" s="594"/>
      <c r="Y30" s="595"/>
      <c r="Z30" s="596">
        <v>0.6</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97.9</v>
      </c>
      <c r="BH30" s="652"/>
      <c r="BI30" s="652"/>
      <c r="BJ30" s="652"/>
      <c r="BK30" s="652"/>
      <c r="BL30" s="652"/>
      <c r="BM30" s="588">
        <v>90.6</v>
      </c>
      <c r="BN30" s="652"/>
      <c r="BO30" s="652"/>
      <c r="BP30" s="652"/>
      <c r="BQ30" s="653"/>
      <c r="BR30" s="651">
        <v>98.1</v>
      </c>
      <c r="BS30" s="652"/>
      <c r="BT30" s="652"/>
      <c r="BU30" s="652"/>
      <c r="BV30" s="652"/>
      <c r="BW30" s="652"/>
      <c r="BX30" s="588">
        <v>90.7</v>
      </c>
      <c r="BY30" s="652"/>
      <c r="BZ30" s="652"/>
      <c r="CA30" s="652"/>
      <c r="CB30" s="653"/>
      <c r="CD30" s="656"/>
      <c r="CE30" s="657"/>
      <c r="CF30" s="607" t="s">
        <v>292</v>
      </c>
      <c r="CG30" s="608"/>
      <c r="CH30" s="608"/>
      <c r="CI30" s="608"/>
      <c r="CJ30" s="608"/>
      <c r="CK30" s="608"/>
      <c r="CL30" s="608"/>
      <c r="CM30" s="608"/>
      <c r="CN30" s="608"/>
      <c r="CO30" s="608"/>
      <c r="CP30" s="608"/>
      <c r="CQ30" s="609"/>
      <c r="CR30" s="593">
        <v>1492731</v>
      </c>
      <c r="CS30" s="594"/>
      <c r="CT30" s="594"/>
      <c r="CU30" s="594"/>
      <c r="CV30" s="594"/>
      <c r="CW30" s="594"/>
      <c r="CX30" s="594"/>
      <c r="CY30" s="595"/>
      <c r="CZ30" s="627">
        <v>7.7</v>
      </c>
      <c r="DA30" s="628"/>
      <c r="DB30" s="628"/>
      <c r="DC30" s="629"/>
      <c r="DD30" s="602">
        <v>1418158</v>
      </c>
      <c r="DE30" s="594"/>
      <c r="DF30" s="594"/>
      <c r="DG30" s="594"/>
      <c r="DH30" s="594"/>
      <c r="DI30" s="594"/>
      <c r="DJ30" s="594"/>
      <c r="DK30" s="595"/>
      <c r="DL30" s="602">
        <v>1418065</v>
      </c>
      <c r="DM30" s="594"/>
      <c r="DN30" s="594"/>
      <c r="DO30" s="594"/>
      <c r="DP30" s="594"/>
      <c r="DQ30" s="594"/>
      <c r="DR30" s="594"/>
      <c r="DS30" s="594"/>
      <c r="DT30" s="594"/>
      <c r="DU30" s="594"/>
      <c r="DV30" s="595"/>
      <c r="DW30" s="598">
        <v>12.1</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486105</v>
      </c>
      <c r="S31" s="594"/>
      <c r="T31" s="594"/>
      <c r="U31" s="594"/>
      <c r="V31" s="594"/>
      <c r="W31" s="594"/>
      <c r="X31" s="594"/>
      <c r="Y31" s="595"/>
      <c r="Z31" s="596">
        <v>2.4</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92.8</v>
      </c>
      <c r="BN31" s="649"/>
      <c r="BO31" s="649"/>
      <c r="BP31" s="649"/>
      <c r="BQ31" s="650"/>
      <c r="BR31" s="648">
        <v>98.4</v>
      </c>
      <c r="BS31" s="625"/>
      <c r="BT31" s="625"/>
      <c r="BU31" s="625"/>
      <c r="BV31" s="625"/>
      <c r="BW31" s="625"/>
      <c r="BX31" s="599">
        <v>92.4</v>
      </c>
      <c r="BY31" s="649"/>
      <c r="BZ31" s="649"/>
      <c r="CA31" s="649"/>
      <c r="CB31" s="650"/>
      <c r="CD31" s="656"/>
      <c r="CE31" s="657"/>
      <c r="CF31" s="607" t="s">
        <v>296</v>
      </c>
      <c r="CG31" s="608"/>
      <c r="CH31" s="608"/>
      <c r="CI31" s="608"/>
      <c r="CJ31" s="608"/>
      <c r="CK31" s="608"/>
      <c r="CL31" s="608"/>
      <c r="CM31" s="608"/>
      <c r="CN31" s="608"/>
      <c r="CO31" s="608"/>
      <c r="CP31" s="608"/>
      <c r="CQ31" s="609"/>
      <c r="CR31" s="593">
        <v>219349</v>
      </c>
      <c r="CS31" s="625"/>
      <c r="CT31" s="625"/>
      <c r="CU31" s="625"/>
      <c r="CV31" s="625"/>
      <c r="CW31" s="625"/>
      <c r="CX31" s="625"/>
      <c r="CY31" s="626"/>
      <c r="CZ31" s="627">
        <v>1.1000000000000001</v>
      </c>
      <c r="DA31" s="628"/>
      <c r="DB31" s="628"/>
      <c r="DC31" s="629"/>
      <c r="DD31" s="602">
        <v>216402</v>
      </c>
      <c r="DE31" s="625"/>
      <c r="DF31" s="625"/>
      <c r="DG31" s="625"/>
      <c r="DH31" s="625"/>
      <c r="DI31" s="625"/>
      <c r="DJ31" s="625"/>
      <c r="DK31" s="626"/>
      <c r="DL31" s="602">
        <v>216402</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765040</v>
      </c>
      <c r="S32" s="594"/>
      <c r="T32" s="594"/>
      <c r="U32" s="594"/>
      <c r="V32" s="594"/>
      <c r="W32" s="594"/>
      <c r="X32" s="594"/>
      <c r="Y32" s="595"/>
      <c r="Z32" s="596">
        <v>3.8</v>
      </c>
      <c r="AA32" s="596"/>
      <c r="AB32" s="596"/>
      <c r="AC32" s="596"/>
      <c r="AD32" s="597">
        <v>7536</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v>
      </c>
      <c r="BH32" s="661"/>
      <c r="BI32" s="661"/>
      <c r="BJ32" s="661"/>
      <c r="BK32" s="661"/>
      <c r="BL32" s="661"/>
      <c r="BM32" s="662">
        <v>87.6</v>
      </c>
      <c r="BN32" s="661"/>
      <c r="BO32" s="661"/>
      <c r="BP32" s="661"/>
      <c r="BQ32" s="663"/>
      <c r="BR32" s="660">
        <v>97.8</v>
      </c>
      <c r="BS32" s="661"/>
      <c r="BT32" s="661"/>
      <c r="BU32" s="661"/>
      <c r="BV32" s="661"/>
      <c r="BW32" s="661"/>
      <c r="BX32" s="662">
        <v>88.2</v>
      </c>
      <c r="BY32" s="661"/>
      <c r="BZ32" s="661"/>
      <c r="CA32" s="661"/>
      <c r="CB32" s="663"/>
      <c r="CD32" s="658"/>
      <c r="CE32" s="659"/>
      <c r="CF32" s="607" t="s">
        <v>299</v>
      </c>
      <c r="CG32" s="608"/>
      <c r="CH32" s="608"/>
      <c r="CI32" s="608"/>
      <c r="CJ32" s="608"/>
      <c r="CK32" s="608"/>
      <c r="CL32" s="608"/>
      <c r="CM32" s="608"/>
      <c r="CN32" s="608"/>
      <c r="CO32" s="608"/>
      <c r="CP32" s="608"/>
      <c r="CQ32" s="609"/>
      <c r="CR32" s="593">
        <v>449</v>
      </c>
      <c r="CS32" s="594"/>
      <c r="CT32" s="594"/>
      <c r="CU32" s="594"/>
      <c r="CV32" s="594"/>
      <c r="CW32" s="594"/>
      <c r="CX32" s="594"/>
      <c r="CY32" s="595"/>
      <c r="CZ32" s="627">
        <v>0</v>
      </c>
      <c r="DA32" s="628"/>
      <c r="DB32" s="628"/>
      <c r="DC32" s="629"/>
      <c r="DD32" s="602">
        <v>449</v>
      </c>
      <c r="DE32" s="594"/>
      <c r="DF32" s="594"/>
      <c r="DG32" s="594"/>
      <c r="DH32" s="594"/>
      <c r="DI32" s="594"/>
      <c r="DJ32" s="594"/>
      <c r="DK32" s="595"/>
      <c r="DL32" s="602">
        <v>449</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2256046</v>
      </c>
      <c r="S33" s="594"/>
      <c r="T33" s="594"/>
      <c r="U33" s="594"/>
      <c r="V33" s="594"/>
      <c r="W33" s="594"/>
      <c r="X33" s="594"/>
      <c r="Y33" s="595"/>
      <c r="Z33" s="596">
        <v>11.1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9967816</v>
      </c>
      <c r="CS33" s="625"/>
      <c r="CT33" s="625"/>
      <c r="CU33" s="625"/>
      <c r="CV33" s="625"/>
      <c r="CW33" s="625"/>
      <c r="CX33" s="625"/>
      <c r="CY33" s="626"/>
      <c r="CZ33" s="627">
        <v>51.3</v>
      </c>
      <c r="DA33" s="628"/>
      <c r="DB33" s="628"/>
      <c r="DC33" s="629"/>
      <c r="DD33" s="602">
        <v>7960458</v>
      </c>
      <c r="DE33" s="625"/>
      <c r="DF33" s="625"/>
      <c r="DG33" s="625"/>
      <c r="DH33" s="625"/>
      <c r="DI33" s="625"/>
      <c r="DJ33" s="625"/>
      <c r="DK33" s="626"/>
      <c r="DL33" s="602">
        <v>6334799</v>
      </c>
      <c r="DM33" s="625"/>
      <c r="DN33" s="625"/>
      <c r="DO33" s="625"/>
      <c r="DP33" s="625"/>
      <c r="DQ33" s="625"/>
      <c r="DR33" s="625"/>
      <c r="DS33" s="625"/>
      <c r="DT33" s="625"/>
      <c r="DU33" s="625"/>
      <c r="DV33" s="626"/>
      <c r="DW33" s="598">
        <v>54</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2070256</v>
      </c>
      <c r="CS34" s="594"/>
      <c r="CT34" s="594"/>
      <c r="CU34" s="594"/>
      <c r="CV34" s="594"/>
      <c r="CW34" s="594"/>
      <c r="CX34" s="594"/>
      <c r="CY34" s="595"/>
      <c r="CZ34" s="627">
        <v>10.7</v>
      </c>
      <c r="DA34" s="628"/>
      <c r="DB34" s="628"/>
      <c r="DC34" s="629"/>
      <c r="DD34" s="602">
        <v>1318205</v>
      </c>
      <c r="DE34" s="594"/>
      <c r="DF34" s="594"/>
      <c r="DG34" s="594"/>
      <c r="DH34" s="594"/>
      <c r="DI34" s="594"/>
      <c r="DJ34" s="594"/>
      <c r="DK34" s="595"/>
      <c r="DL34" s="602">
        <v>1004151</v>
      </c>
      <c r="DM34" s="594"/>
      <c r="DN34" s="594"/>
      <c r="DO34" s="594"/>
      <c r="DP34" s="594"/>
      <c r="DQ34" s="594"/>
      <c r="DR34" s="594"/>
      <c r="DS34" s="594"/>
      <c r="DT34" s="594"/>
      <c r="DU34" s="594"/>
      <c r="DV34" s="595"/>
      <c r="DW34" s="598">
        <v>8.6</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879346</v>
      </c>
      <c r="S35" s="594"/>
      <c r="T35" s="594"/>
      <c r="U35" s="594"/>
      <c r="V35" s="594"/>
      <c r="W35" s="594"/>
      <c r="X35" s="594"/>
      <c r="Y35" s="595"/>
      <c r="Z35" s="596">
        <v>4.3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5152118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115701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67331</v>
      </c>
      <c r="CS35" s="625"/>
      <c r="CT35" s="625"/>
      <c r="CU35" s="625"/>
      <c r="CV35" s="625"/>
      <c r="CW35" s="625"/>
      <c r="CX35" s="625"/>
      <c r="CY35" s="626"/>
      <c r="CZ35" s="627">
        <v>0.3</v>
      </c>
      <c r="DA35" s="628"/>
      <c r="DB35" s="628"/>
      <c r="DC35" s="629"/>
      <c r="DD35" s="602">
        <v>56682</v>
      </c>
      <c r="DE35" s="625"/>
      <c r="DF35" s="625"/>
      <c r="DG35" s="625"/>
      <c r="DH35" s="625"/>
      <c r="DI35" s="625"/>
      <c r="DJ35" s="625"/>
      <c r="DK35" s="626"/>
      <c r="DL35" s="602">
        <v>56682</v>
      </c>
      <c r="DM35" s="625"/>
      <c r="DN35" s="625"/>
      <c r="DO35" s="625"/>
      <c r="DP35" s="625"/>
      <c r="DQ35" s="625"/>
      <c r="DR35" s="625"/>
      <c r="DS35" s="625"/>
      <c r="DT35" s="625"/>
      <c r="DU35" s="625"/>
      <c r="DV35" s="626"/>
      <c r="DW35" s="598">
        <v>0.5</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20269441</v>
      </c>
      <c r="S36" s="666"/>
      <c r="T36" s="666"/>
      <c r="U36" s="666"/>
      <c r="V36" s="666"/>
      <c r="W36" s="666"/>
      <c r="X36" s="666"/>
      <c r="Y36" s="667"/>
      <c r="Z36" s="668">
        <v>100</v>
      </c>
      <c r="AA36" s="668"/>
      <c r="AB36" s="668"/>
      <c r="AC36" s="668"/>
      <c r="AD36" s="669">
        <v>10843545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1776438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20911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5134147</v>
      </c>
      <c r="CS36" s="594"/>
      <c r="CT36" s="594"/>
      <c r="CU36" s="594"/>
      <c r="CV36" s="594"/>
      <c r="CW36" s="594"/>
      <c r="CX36" s="594"/>
      <c r="CY36" s="595"/>
      <c r="CZ36" s="627">
        <v>26.4</v>
      </c>
      <c r="DA36" s="628"/>
      <c r="DB36" s="628"/>
      <c r="DC36" s="629"/>
      <c r="DD36" s="602">
        <v>4982803</v>
      </c>
      <c r="DE36" s="594"/>
      <c r="DF36" s="594"/>
      <c r="DG36" s="594"/>
      <c r="DH36" s="594"/>
      <c r="DI36" s="594"/>
      <c r="DJ36" s="594"/>
      <c r="DK36" s="595"/>
      <c r="DL36" s="602">
        <v>3889080</v>
      </c>
      <c r="DM36" s="594"/>
      <c r="DN36" s="594"/>
      <c r="DO36" s="594"/>
      <c r="DP36" s="594"/>
      <c r="DQ36" s="594"/>
      <c r="DR36" s="594"/>
      <c r="DS36" s="594"/>
      <c r="DT36" s="594"/>
      <c r="DU36" s="594"/>
      <c r="DV36" s="595"/>
      <c r="DW36" s="598">
        <v>33.200000000000003</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1096968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6307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1353365</v>
      </c>
      <c r="CS37" s="625"/>
      <c r="CT37" s="625"/>
      <c r="CU37" s="625"/>
      <c r="CV37" s="625"/>
      <c r="CW37" s="625"/>
      <c r="CX37" s="625"/>
      <c r="CY37" s="626"/>
      <c r="CZ37" s="627">
        <v>7</v>
      </c>
      <c r="DA37" s="628"/>
      <c r="DB37" s="628"/>
      <c r="DC37" s="629"/>
      <c r="DD37" s="602">
        <v>1353324</v>
      </c>
      <c r="DE37" s="625"/>
      <c r="DF37" s="625"/>
      <c r="DG37" s="625"/>
      <c r="DH37" s="625"/>
      <c r="DI37" s="625"/>
      <c r="DJ37" s="625"/>
      <c r="DK37" s="626"/>
      <c r="DL37" s="602">
        <v>1298594</v>
      </c>
      <c r="DM37" s="625"/>
      <c r="DN37" s="625"/>
      <c r="DO37" s="625"/>
      <c r="DP37" s="625"/>
      <c r="DQ37" s="625"/>
      <c r="DR37" s="625"/>
      <c r="DS37" s="625"/>
      <c r="DT37" s="625"/>
      <c r="DU37" s="625"/>
      <c r="DV37" s="626"/>
      <c r="DW37" s="598">
        <v>11.1</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475531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10821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1802040</v>
      </c>
      <c r="CS38" s="594"/>
      <c r="CT38" s="594"/>
      <c r="CU38" s="594"/>
      <c r="CV38" s="594"/>
      <c r="CW38" s="594"/>
      <c r="CX38" s="594"/>
      <c r="CY38" s="595"/>
      <c r="CZ38" s="627">
        <v>9.3000000000000007</v>
      </c>
      <c r="DA38" s="628"/>
      <c r="DB38" s="628"/>
      <c r="DC38" s="629"/>
      <c r="DD38" s="602">
        <v>1548900</v>
      </c>
      <c r="DE38" s="594"/>
      <c r="DF38" s="594"/>
      <c r="DG38" s="594"/>
      <c r="DH38" s="594"/>
      <c r="DI38" s="594"/>
      <c r="DJ38" s="594"/>
      <c r="DK38" s="595"/>
      <c r="DL38" s="602">
        <v>1381018</v>
      </c>
      <c r="DM38" s="594"/>
      <c r="DN38" s="594"/>
      <c r="DO38" s="594"/>
      <c r="DP38" s="594"/>
      <c r="DQ38" s="594"/>
      <c r="DR38" s="594"/>
      <c r="DS38" s="594"/>
      <c r="DT38" s="594"/>
      <c r="DU38" s="594"/>
      <c r="DV38" s="595"/>
      <c r="DW38" s="598">
        <v>11.8</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86738</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95212</v>
      </c>
      <c r="CS39" s="625"/>
      <c r="CT39" s="625"/>
      <c r="CU39" s="625"/>
      <c r="CV39" s="625"/>
      <c r="CW39" s="625"/>
      <c r="CX39" s="625"/>
      <c r="CY39" s="626"/>
      <c r="CZ39" s="627">
        <v>0.5</v>
      </c>
      <c r="DA39" s="628"/>
      <c r="DB39" s="628"/>
      <c r="DC39" s="629"/>
      <c r="DD39" s="602">
        <v>50000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414347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798830</v>
      </c>
      <c r="CS40" s="594"/>
      <c r="CT40" s="594"/>
      <c r="CU40" s="594"/>
      <c r="CV40" s="594"/>
      <c r="CW40" s="594"/>
      <c r="CX40" s="594"/>
      <c r="CY40" s="595"/>
      <c r="CZ40" s="627">
        <v>4.0999999999999996</v>
      </c>
      <c r="DA40" s="628"/>
      <c r="DB40" s="628"/>
      <c r="DC40" s="629"/>
      <c r="DD40" s="602">
        <v>3868</v>
      </c>
      <c r="DE40" s="594"/>
      <c r="DF40" s="594"/>
      <c r="DG40" s="594"/>
      <c r="DH40" s="594"/>
      <c r="DI40" s="594"/>
      <c r="DJ40" s="594"/>
      <c r="DK40" s="595"/>
      <c r="DL40" s="602">
        <v>3868</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1302096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330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2446449</v>
      </c>
      <c r="CS42" s="594"/>
      <c r="CT42" s="594"/>
      <c r="CU42" s="594"/>
      <c r="CV42" s="594"/>
      <c r="CW42" s="594"/>
      <c r="CX42" s="594"/>
      <c r="CY42" s="595"/>
      <c r="CZ42" s="627">
        <v>12.6</v>
      </c>
      <c r="DA42" s="676"/>
      <c r="DB42" s="676"/>
      <c r="DC42" s="677"/>
      <c r="DD42" s="602">
        <v>300291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74190</v>
      </c>
      <c r="CS43" s="625"/>
      <c r="CT43" s="625"/>
      <c r="CU43" s="625"/>
      <c r="CV43" s="625"/>
      <c r="CW43" s="625"/>
      <c r="CX43" s="625"/>
      <c r="CY43" s="626"/>
      <c r="CZ43" s="627">
        <v>0.4</v>
      </c>
      <c r="DA43" s="628"/>
      <c r="DB43" s="628"/>
      <c r="DC43" s="629"/>
      <c r="DD43" s="602">
        <v>74190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2438661</v>
      </c>
      <c r="CS44" s="594"/>
      <c r="CT44" s="594"/>
      <c r="CU44" s="594"/>
      <c r="CV44" s="594"/>
      <c r="CW44" s="594"/>
      <c r="CX44" s="594"/>
      <c r="CY44" s="595"/>
      <c r="CZ44" s="627">
        <v>12.5</v>
      </c>
      <c r="DA44" s="676"/>
      <c r="DB44" s="676"/>
      <c r="DC44" s="677"/>
      <c r="DD44" s="602">
        <v>298606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1979304</v>
      </c>
      <c r="CS45" s="625"/>
      <c r="CT45" s="625"/>
      <c r="CU45" s="625"/>
      <c r="CV45" s="625"/>
      <c r="CW45" s="625"/>
      <c r="CX45" s="625"/>
      <c r="CY45" s="626"/>
      <c r="CZ45" s="627">
        <v>10.199999999999999</v>
      </c>
      <c r="DA45" s="628"/>
      <c r="DB45" s="628"/>
      <c r="DC45" s="629"/>
      <c r="DD45" s="602">
        <v>43778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452512</v>
      </c>
      <c r="CS46" s="594"/>
      <c r="CT46" s="594"/>
      <c r="CU46" s="594"/>
      <c r="CV46" s="594"/>
      <c r="CW46" s="594"/>
      <c r="CX46" s="594"/>
      <c r="CY46" s="595"/>
      <c r="CZ46" s="627">
        <v>2.2999999999999998</v>
      </c>
      <c r="DA46" s="676"/>
      <c r="DB46" s="676"/>
      <c r="DC46" s="677"/>
      <c r="DD46" s="602">
        <v>249339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7788</v>
      </c>
      <c r="CS47" s="625"/>
      <c r="CT47" s="625"/>
      <c r="CU47" s="625"/>
      <c r="CV47" s="625"/>
      <c r="CW47" s="625"/>
      <c r="CX47" s="625"/>
      <c r="CY47" s="626"/>
      <c r="CZ47" s="627">
        <v>0</v>
      </c>
      <c r="DA47" s="628"/>
      <c r="DB47" s="628"/>
      <c r="DC47" s="629"/>
      <c r="DD47" s="602">
        <v>1685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19436553</v>
      </c>
      <c r="CS49" s="661"/>
      <c r="CT49" s="661"/>
      <c r="CU49" s="661"/>
      <c r="CV49" s="661"/>
      <c r="CW49" s="661"/>
      <c r="CX49" s="661"/>
      <c r="CY49" s="688"/>
      <c r="CZ49" s="689">
        <v>100</v>
      </c>
      <c r="DA49" s="690"/>
      <c r="DB49" s="690"/>
      <c r="DC49" s="691"/>
      <c r="DD49" s="692">
        <v>12718868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 sqref="A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20123</v>
      </c>
      <c r="R7" s="723"/>
      <c r="S7" s="723"/>
      <c r="T7" s="723"/>
      <c r="U7" s="723"/>
      <c r="V7" s="723">
        <v>19290</v>
      </c>
      <c r="W7" s="723"/>
      <c r="X7" s="723"/>
      <c r="Y7" s="723"/>
      <c r="Z7" s="723"/>
      <c r="AA7" s="723">
        <v>833</v>
      </c>
      <c r="AB7" s="723"/>
      <c r="AC7" s="723"/>
      <c r="AD7" s="723"/>
      <c r="AE7" s="724"/>
      <c r="AF7" s="725">
        <v>690</v>
      </c>
      <c r="AG7" s="726"/>
      <c r="AH7" s="726"/>
      <c r="AI7" s="726"/>
      <c r="AJ7" s="727"/>
      <c r="AK7" s="762">
        <v>118</v>
      </c>
      <c r="AL7" s="763"/>
      <c r="AM7" s="763"/>
      <c r="AN7" s="763"/>
      <c r="AO7" s="763"/>
      <c r="AP7" s="763">
        <v>18508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6</v>
      </c>
      <c r="CI7" s="760"/>
      <c r="CJ7" s="760"/>
      <c r="CK7" s="760"/>
      <c r="CL7" s="761"/>
      <c r="CM7" s="759">
        <v>118</v>
      </c>
      <c r="CN7" s="760"/>
      <c r="CO7" s="760"/>
      <c r="CP7" s="760"/>
      <c r="CQ7" s="761"/>
      <c r="CR7" s="759">
        <v>30</v>
      </c>
      <c r="CS7" s="760"/>
      <c r="CT7" s="760"/>
      <c r="CU7" s="760"/>
      <c r="CV7" s="761"/>
      <c r="CW7" s="759">
        <v>65</v>
      </c>
      <c r="CX7" s="760"/>
      <c r="CY7" s="760"/>
      <c r="CZ7" s="760"/>
      <c r="DA7" s="761"/>
      <c r="DB7" s="759" t="s">
        <v>481</v>
      </c>
      <c r="DC7" s="760"/>
      <c r="DD7" s="760"/>
      <c r="DE7" s="760"/>
      <c r="DF7" s="761"/>
      <c r="DG7" s="759" t="s">
        <v>481</v>
      </c>
      <c r="DH7" s="760"/>
      <c r="DI7" s="760"/>
      <c r="DJ7" s="760"/>
      <c r="DK7" s="761"/>
      <c r="DL7" s="759" t="s">
        <v>481</v>
      </c>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306</v>
      </c>
      <c r="R8" s="747"/>
      <c r="S8" s="747"/>
      <c r="T8" s="747"/>
      <c r="U8" s="747"/>
      <c r="V8" s="747">
        <v>306</v>
      </c>
      <c r="W8" s="747"/>
      <c r="X8" s="747"/>
      <c r="Y8" s="747"/>
      <c r="Z8" s="747"/>
      <c r="AA8" s="747" t="s">
        <v>543</v>
      </c>
      <c r="AB8" s="747"/>
      <c r="AC8" s="747"/>
      <c r="AD8" s="747"/>
      <c r="AE8" s="748"/>
      <c r="AF8" s="749" t="s">
        <v>365</v>
      </c>
      <c r="AG8" s="750"/>
      <c r="AH8" s="750"/>
      <c r="AI8" s="750"/>
      <c r="AJ8" s="751"/>
      <c r="AK8" s="752">
        <v>145</v>
      </c>
      <c r="AL8" s="753"/>
      <c r="AM8" s="753"/>
      <c r="AN8" s="753"/>
      <c r="AO8" s="753"/>
      <c r="AP8" s="753" t="s">
        <v>555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0</v>
      </c>
      <c r="CI8" s="770"/>
      <c r="CJ8" s="770"/>
      <c r="CK8" s="770"/>
      <c r="CL8" s="771"/>
      <c r="CM8" s="769">
        <v>231</v>
      </c>
      <c r="CN8" s="770"/>
      <c r="CO8" s="770"/>
      <c r="CP8" s="770"/>
      <c r="CQ8" s="771"/>
      <c r="CR8" s="769">
        <v>155</v>
      </c>
      <c r="CS8" s="770"/>
      <c r="CT8" s="770"/>
      <c r="CU8" s="770"/>
      <c r="CV8" s="771"/>
      <c r="CW8" s="769">
        <v>9</v>
      </c>
      <c r="CX8" s="770"/>
      <c r="CY8" s="770"/>
      <c r="CZ8" s="770"/>
      <c r="DA8" s="771"/>
      <c r="DB8" s="769" t="s">
        <v>481</v>
      </c>
      <c r="DC8" s="770"/>
      <c r="DD8" s="770"/>
      <c r="DE8" s="770"/>
      <c r="DF8" s="771"/>
      <c r="DG8" s="769" t="s">
        <v>481</v>
      </c>
      <c r="DH8" s="770"/>
      <c r="DI8" s="770"/>
      <c r="DJ8" s="770"/>
      <c r="DK8" s="771"/>
      <c r="DL8" s="769" t="s">
        <v>481</v>
      </c>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4</v>
      </c>
      <c r="R9" s="747"/>
      <c r="S9" s="747"/>
      <c r="T9" s="747"/>
      <c r="U9" s="747"/>
      <c r="V9" s="747">
        <v>4</v>
      </c>
      <c r="W9" s="747"/>
      <c r="X9" s="747"/>
      <c r="Y9" s="747"/>
      <c r="Z9" s="747"/>
      <c r="AA9" s="747" t="s">
        <v>543</v>
      </c>
      <c r="AB9" s="747"/>
      <c r="AC9" s="747"/>
      <c r="AD9" s="747"/>
      <c r="AE9" s="748"/>
      <c r="AF9" s="749" t="s">
        <v>367</v>
      </c>
      <c r="AG9" s="750"/>
      <c r="AH9" s="750"/>
      <c r="AI9" s="750"/>
      <c r="AJ9" s="751"/>
      <c r="AK9" s="752" t="s">
        <v>481</v>
      </c>
      <c r="AL9" s="753"/>
      <c r="AM9" s="753"/>
      <c r="AN9" s="753"/>
      <c r="AO9" s="753"/>
      <c r="AP9" s="753" t="s">
        <v>543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v>1</v>
      </c>
      <c r="CI9" s="770"/>
      <c r="CJ9" s="770"/>
      <c r="CK9" s="770"/>
      <c r="CL9" s="771"/>
      <c r="CM9" s="769">
        <v>34</v>
      </c>
      <c r="CN9" s="770"/>
      <c r="CO9" s="770"/>
      <c r="CP9" s="770"/>
      <c r="CQ9" s="771"/>
      <c r="CR9" s="769">
        <v>11</v>
      </c>
      <c r="CS9" s="770"/>
      <c r="CT9" s="770"/>
      <c r="CU9" s="770"/>
      <c r="CV9" s="771"/>
      <c r="CW9" s="769" t="s">
        <v>543</v>
      </c>
      <c r="CX9" s="770"/>
      <c r="CY9" s="770"/>
      <c r="CZ9" s="770"/>
      <c r="DA9" s="771"/>
      <c r="DB9" s="769" t="s">
        <v>481</v>
      </c>
      <c r="DC9" s="770"/>
      <c r="DD9" s="770"/>
      <c r="DE9" s="770"/>
      <c r="DF9" s="771"/>
      <c r="DG9" s="769" t="s">
        <v>481</v>
      </c>
      <c r="DH9" s="770"/>
      <c r="DI9" s="770"/>
      <c r="DJ9" s="770"/>
      <c r="DK9" s="771"/>
      <c r="DL9" s="769" t="s">
        <v>481</v>
      </c>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368</v>
      </c>
      <c r="C10" s="744"/>
      <c r="D10" s="744"/>
      <c r="E10" s="744"/>
      <c r="F10" s="744"/>
      <c r="G10" s="744"/>
      <c r="H10" s="744"/>
      <c r="I10" s="744"/>
      <c r="J10" s="744"/>
      <c r="K10" s="744"/>
      <c r="L10" s="744"/>
      <c r="M10" s="744"/>
      <c r="N10" s="744"/>
      <c r="O10" s="744"/>
      <c r="P10" s="745"/>
      <c r="Q10" s="746">
        <v>5</v>
      </c>
      <c r="R10" s="747"/>
      <c r="S10" s="747"/>
      <c r="T10" s="747"/>
      <c r="U10" s="747"/>
      <c r="V10" s="747">
        <v>5</v>
      </c>
      <c r="W10" s="747"/>
      <c r="X10" s="747"/>
      <c r="Y10" s="747"/>
      <c r="Z10" s="747"/>
      <c r="AA10" s="747" t="s">
        <v>543</v>
      </c>
      <c r="AB10" s="747"/>
      <c r="AC10" s="747"/>
      <c r="AD10" s="747"/>
      <c r="AE10" s="748"/>
      <c r="AF10" s="749" t="s">
        <v>367</v>
      </c>
      <c r="AG10" s="750"/>
      <c r="AH10" s="750"/>
      <c r="AI10" s="750"/>
      <c r="AJ10" s="751"/>
      <c r="AK10" s="752">
        <v>5</v>
      </c>
      <c r="AL10" s="753"/>
      <c r="AM10" s="753"/>
      <c r="AN10" s="753"/>
      <c r="AO10" s="753"/>
      <c r="AP10" s="753" t="s">
        <v>543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542</v>
      </c>
      <c r="BT10" s="757"/>
      <c r="BU10" s="757"/>
      <c r="BV10" s="757"/>
      <c r="BW10" s="757"/>
      <c r="BX10" s="757"/>
      <c r="BY10" s="757"/>
      <c r="BZ10" s="757"/>
      <c r="CA10" s="757"/>
      <c r="CB10" s="757"/>
      <c r="CC10" s="757"/>
      <c r="CD10" s="757"/>
      <c r="CE10" s="757"/>
      <c r="CF10" s="757"/>
      <c r="CG10" s="758"/>
      <c r="CH10" s="769">
        <v>-2</v>
      </c>
      <c r="CI10" s="770"/>
      <c r="CJ10" s="770"/>
      <c r="CK10" s="770"/>
      <c r="CL10" s="771"/>
      <c r="CM10" s="769">
        <v>536</v>
      </c>
      <c r="CN10" s="770"/>
      <c r="CO10" s="770"/>
      <c r="CP10" s="770"/>
      <c r="CQ10" s="771"/>
      <c r="CR10" s="769">
        <v>566</v>
      </c>
      <c r="CS10" s="770"/>
      <c r="CT10" s="770"/>
      <c r="CU10" s="770"/>
      <c r="CV10" s="771"/>
      <c r="CW10" s="769">
        <v>83</v>
      </c>
      <c r="CX10" s="770"/>
      <c r="CY10" s="770"/>
      <c r="CZ10" s="770"/>
      <c r="DA10" s="771"/>
      <c r="DB10" s="769" t="s">
        <v>481</v>
      </c>
      <c r="DC10" s="770"/>
      <c r="DD10" s="770"/>
      <c r="DE10" s="770"/>
      <c r="DF10" s="771"/>
      <c r="DG10" s="769" t="s">
        <v>481</v>
      </c>
      <c r="DH10" s="770"/>
      <c r="DI10" s="770"/>
      <c r="DJ10" s="770"/>
      <c r="DK10" s="771"/>
      <c r="DL10" s="769" t="s">
        <v>481</v>
      </c>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20270</v>
      </c>
      <c r="R23" s="782"/>
      <c r="S23" s="782"/>
      <c r="T23" s="782"/>
      <c r="U23" s="782"/>
      <c r="V23" s="782">
        <v>19437</v>
      </c>
      <c r="W23" s="782"/>
      <c r="X23" s="782"/>
      <c r="Y23" s="782"/>
      <c r="Z23" s="782"/>
      <c r="AA23" s="782">
        <v>833</v>
      </c>
      <c r="AB23" s="782"/>
      <c r="AC23" s="782"/>
      <c r="AD23" s="782"/>
      <c r="AE23" s="783"/>
      <c r="AF23" s="784">
        <v>690</v>
      </c>
      <c r="AG23" s="782"/>
      <c r="AH23" s="782"/>
      <c r="AI23" s="782"/>
      <c r="AJ23" s="785"/>
      <c r="AK23" s="786"/>
      <c r="AL23" s="787"/>
      <c r="AM23" s="787"/>
      <c r="AN23" s="787"/>
      <c r="AO23" s="787"/>
      <c r="AP23" s="782">
        <v>18508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5313</v>
      </c>
      <c r="R28" s="811"/>
      <c r="S28" s="811"/>
      <c r="T28" s="811"/>
      <c r="U28" s="811"/>
      <c r="V28" s="811">
        <v>5198</v>
      </c>
      <c r="W28" s="811"/>
      <c r="X28" s="811"/>
      <c r="Y28" s="811"/>
      <c r="Z28" s="811"/>
      <c r="AA28" s="811">
        <v>116</v>
      </c>
      <c r="AB28" s="811"/>
      <c r="AC28" s="811"/>
      <c r="AD28" s="811"/>
      <c r="AE28" s="812"/>
      <c r="AF28" s="813">
        <v>116</v>
      </c>
      <c r="AG28" s="811"/>
      <c r="AH28" s="811"/>
      <c r="AI28" s="811"/>
      <c r="AJ28" s="814"/>
      <c r="AK28" s="815">
        <v>414</v>
      </c>
      <c r="AL28" s="806"/>
      <c r="AM28" s="806"/>
      <c r="AN28" s="806"/>
      <c r="AO28" s="806"/>
      <c r="AP28" s="806" t="s">
        <v>543</v>
      </c>
      <c r="AQ28" s="806"/>
      <c r="AR28" s="806"/>
      <c r="AS28" s="806"/>
      <c r="AT28" s="806"/>
      <c r="AU28" s="806" t="s">
        <v>481</v>
      </c>
      <c r="AV28" s="806"/>
      <c r="AW28" s="806"/>
      <c r="AX28" s="806"/>
      <c r="AY28" s="806"/>
      <c r="AZ28" s="807" t="s">
        <v>481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448</v>
      </c>
      <c r="R29" s="747"/>
      <c r="S29" s="747"/>
      <c r="T29" s="747"/>
      <c r="U29" s="747"/>
      <c r="V29" s="747">
        <v>448</v>
      </c>
      <c r="W29" s="747"/>
      <c r="X29" s="747"/>
      <c r="Y29" s="747"/>
      <c r="Z29" s="747"/>
      <c r="AA29" s="747">
        <v>0</v>
      </c>
      <c r="AB29" s="747"/>
      <c r="AC29" s="747"/>
      <c r="AD29" s="747"/>
      <c r="AE29" s="748"/>
      <c r="AF29" s="749" t="s">
        <v>111</v>
      </c>
      <c r="AG29" s="750"/>
      <c r="AH29" s="750"/>
      <c r="AI29" s="750"/>
      <c r="AJ29" s="751"/>
      <c r="AK29" s="818">
        <v>87</v>
      </c>
      <c r="AL29" s="819"/>
      <c r="AM29" s="819"/>
      <c r="AN29" s="819"/>
      <c r="AO29" s="819"/>
      <c r="AP29" s="819">
        <v>640</v>
      </c>
      <c r="AQ29" s="819"/>
      <c r="AR29" s="819"/>
      <c r="AS29" s="819"/>
      <c r="AT29" s="819"/>
      <c r="AU29" s="819">
        <v>58</v>
      </c>
      <c r="AV29" s="819"/>
      <c r="AW29" s="819"/>
      <c r="AX29" s="819"/>
      <c r="AY29" s="819"/>
      <c r="AZ29" s="820" t="s">
        <v>481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4009</v>
      </c>
      <c r="R30" s="747"/>
      <c r="S30" s="747"/>
      <c r="T30" s="747"/>
      <c r="U30" s="747"/>
      <c r="V30" s="747">
        <v>3957</v>
      </c>
      <c r="W30" s="747"/>
      <c r="X30" s="747"/>
      <c r="Y30" s="747"/>
      <c r="Z30" s="747"/>
      <c r="AA30" s="747">
        <v>53</v>
      </c>
      <c r="AB30" s="747"/>
      <c r="AC30" s="747"/>
      <c r="AD30" s="747"/>
      <c r="AE30" s="748"/>
      <c r="AF30" s="749">
        <v>53</v>
      </c>
      <c r="AG30" s="750"/>
      <c r="AH30" s="750"/>
      <c r="AI30" s="750"/>
      <c r="AJ30" s="751"/>
      <c r="AK30" s="818">
        <v>563</v>
      </c>
      <c r="AL30" s="819"/>
      <c r="AM30" s="819"/>
      <c r="AN30" s="819"/>
      <c r="AO30" s="819"/>
      <c r="AP30" s="819" t="s">
        <v>481</v>
      </c>
      <c r="AQ30" s="819"/>
      <c r="AR30" s="819"/>
      <c r="AS30" s="819"/>
      <c r="AT30" s="819"/>
      <c r="AU30" s="819" t="s">
        <v>481</v>
      </c>
      <c r="AV30" s="819"/>
      <c r="AW30" s="819"/>
      <c r="AX30" s="819"/>
      <c r="AY30" s="819"/>
      <c r="AZ30" s="820" t="s">
        <v>481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509</v>
      </c>
      <c r="R31" s="747"/>
      <c r="S31" s="747"/>
      <c r="T31" s="747"/>
      <c r="U31" s="747"/>
      <c r="V31" s="747">
        <v>496</v>
      </c>
      <c r="W31" s="747"/>
      <c r="X31" s="747"/>
      <c r="Y31" s="747"/>
      <c r="Z31" s="747"/>
      <c r="AA31" s="747">
        <v>13</v>
      </c>
      <c r="AB31" s="747"/>
      <c r="AC31" s="747"/>
      <c r="AD31" s="747"/>
      <c r="AE31" s="748"/>
      <c r="AF31" s="749">
        <v>13</v>
      </c>
      <c r="AG31" s="750"/>
      <c r="AH31" s="750"/>
      <c r="AI31" s="750"/>
      <c r="AJ31" s="751"/>
      <c r="AK31" s="818">
        <v>159</v>
      </c>
      <c r="AL31" s="819"/>
      <c r="AM31" s="819"/>
      <c r="AN31" s="819"/>
      <c r="AO31" s="819"/>
      <c r="AP31" s="819" t="s">
        <v>481</v>
      </c>
      <c r="AQ31" s="819"/>
      <c r="AR31" s="819"/>
      <c r="AS31" s="819"/>
      <c r="AT31" s="819"/>
      <c r="AU31" s="819" t="s">
        <v>481</v>
      </c>
      <c r="AV31" s="819"/>
      <c r="AW31" s="819"/>
      <c r="AX31" s="819"/>
      <c r="AY31" s="819"/>
      <c r="AZ31" s="820" t="s">
        <v>481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1251</v>
      </c>
      <c r="R32" s="747"/>
      <c r="S32" s="747"/>
      <c r="T32" s="747"/>
      <c r="U32" s="747"/>
      <c r="V32" s="747">
        <v>1094</v>
      </c>
      <c r="W32" s="747"/>
      <c r="X32" s="747"/>
      <c r="Y32" s="747"/>
      <c r="Z32" s="747"/>
      <c r="AA32" s="747">
        <v>157</v>
      </c>
      <c r="AB32" s="747"/>
      <c r="AC32" s="747"/>
      <c r="AD32" s="747"/>
      <c r="AE32" s="748"/>
      <c r="AF32" s="749">
        <v>751</v>
      </c>
      <c r="AG32" s="750"/>
      <c r="AH32" s="750"/>
      <c r="AI32" s="750"/>
      <c r="AJ32" s="751"/>
      <c r="AK32" s="818">
        <v>475</v>
      </c>
      <c r="AL32" s="819"/>
      <c r="AM32" s="819"/>
      <c r="AN32" s="819"/>
      <c r="AO32" s="819"/>
      <c r="AP32" s="819">
        <v>2326</v>
      </c>
      <c r="AQ32" s="819"/>
      <c r="AR32" s="819"/>
      <c r="AS32" s="819"/>
      <c r="AT32" s="819"/>
      <c r="AU32" s="819">
        <v>102</v>
      </c>
      <c r="AV32" s="819"/>
      <c r="AW32" s="819"/>
      <c r="AX32" s="819"/>
      <c r="AY32" s="819"/>
      <c r="AZ32" s="820" t="s">
        <v>481</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73</v>
      </c>
      <c r="R33" s="747"/>
      <c r="S33" s="747"/>
      <c r="T33" s="747"/>
      <c r="U33" s="747"/>
      <c r="V33" s="747">
        <v>541</v>
      </c>
      <c r="W33" s="747"/>
      <c r="X33" s="747"/>
      <c r="Y33" s="747"/>
      <c r="Z33" s="747"/>
      <c r="AA33" s="747">
        <v>-468</v>
      </c>
      <c r="AB33" s="747"/>
      <c r="AC33" s="747"/>
      <c r="AD33" s="747"/>
      <c r="AE33" s="748"/>
      <c r="AF33" s="749">
        <v>91</v>
      </c>
      <c r="AG33" s="750"/>
      <c r="AH33" s="750"/>
      <c r="AI33" s="750"/>
      <c r="AJ33" s="751"/>
      <c r="AK33" s="818">
        <v>1</v>
      </c>
      <c r="AL33" s="819"/>
      <c r="AM33" s="819"/>
      <c r="AN33" s="819"/>
      <c r="AO33" s="819"/>
      <c r="AP33" s="819">
        <v>37</v>
      </c>
      <c r="AQ33" s="819"/>
      <c r="AR33" s="819"/>
      <c r="AS33" s="819"/>
      <c r="AT33" s="819"/>
      <c r="AU33" s="819">
        <v>7</v>
      </c>
      <c r="AV33" s="819"/>
      <c r="AW33" s="819"/>
      <c r="AX33" s="819"/>
      <c r="AY33" s="819"/>
      <c r="AZ33" s="820" t="s">
        <v>481</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2644</v>
      </c>
      <c r="R34" s="747"/>
      <c r="S34" s="747"/>
      <c r="T34" s="747"/>
      <c r="U34" s="747"/>
      <c r="V34" s="747">
        <v>2829</v>
      </c>
      <c r="W34" s="747"/>
      <c r="X34" s="747"/>
      <c r="Y34" s="747"/>
      <c r="Z34" s="747"/>
      <c r="AA34" s="747">
        <v>-185</v>
      </c>
      <c r="AB34" s="747"/>
      <c r="AC34" s="747"/>
      <c r="AD34" s="747"/>
      <c r="AE34" s="748"/>
      <c r="AF34" s="749">
        <v>337</v>
      </c>
      <c r="AG34" s="750"/>
      <c r="AH34" s="750"/>
      <c r="AI34" s="750"/>
      <c r="AJ34" s="751"/>
      <c r="AK34" s="818">
        <v>1776</v>
      </c>
      <c r="AL34" s="819"/>
      <c r="AM34" s="819"/>
      <c r="AN34" s="819"/>
      <c r="AO34" s="819"/>
      <c r="AP34" s="819">
        <v>22943</v>
      </c>
      <c r="AQ34" s="819"/>
      <c r="AR34" s="819"/>
      <c r="AS34" s="819"/>
      <c r="AT34" s="819"/>
      <c r="AU34" s="819">
        <v>18216</v>
      </c>
      <c r="AV34" s="819"/>
      <c r="AW34" s="819"/>
      <c r="AX34" s="819"/>
      <c r="AY34" s="819"/>
      <c r="AZ34" s="820" t="s">
        <v>481</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7936</v>
      </c>
      <c r="R35" s="747"/>
      <c r="S35" s="747"/>
      <c r="T35" s="747"/>
      <c r="U35" s="747"/>
      <c r="V35" s="747">
        <v>10088</v>
      </c>
      <c r="W35" s="747"/>
      <c r="X35" s="747"/>
      <c r="Y35" s="747"/>
      <c r="Z35" s="747"/>
      <c r="AA35" s="747">
        <v>-2152</v>
      </c>
      <c r="AB35" s="747"/>
      <c r="AC35" s="747"/>
      <c r="AD35" s="747"/>
      <c r="AE35" s="748"/>
      <c r="AF35" s="749">
        <v>2062</v>
      </c>
      <c r="AG35" s="750"/>
      <c r="AH35" s="750"/>
      <c r="AI35" s="750"/>
      <c r="AJ35" s="751"/>
      <c r="AK35" s="818">
        <v>1097</v>
      </c>
      <c r="AL35" s="819"/>
      <c r="AM35" s="819"/>
      <c r="AN35" s="819"/>
      <c r="AO35" s="819"/>
      <c r="AP35" s="819">
        <v>9411</v>
      </c>
      <c r="AQ35" s="819"/>
      <c r="AR35" s="819"/>
      <c r="AS35" s="819"/>
      <c r="AT35" s="819"/>
      <c r="AU35" s="819">
        <v>4527</v>
      </c>
      <c r="AV35" s="819"/>
      <c r="AW35" s="819"/>
      <c r="AX35" s="819"/>
      <c r="AY35" s="819"/>
      <c r="AZ35" s="820" t="s">
        <v>481</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60</v>
      </c>
      <c r="R36" s="747"/>
      <c r="S36" s="747"/>
      <c r="T36" s="747"/>
      <c r="U36" s="747"/>
      <c r="V36" s="747">
        <v>60</v>
      </c>
      <c r="W36" s="747"/>
      <c r="X36" s="747"/>
      <c r="Y36" s="747"/>
      <c r="Z36" s="747"/>
      <c r="AA36" s="747" t="s">
        <v>543</v>
      </c>
      <c r="AB36" s="747"/>
      <c r="AC36" s="747"/>
      <c r="AD36" s="747"/>
      <c r="AE36" s="748"/>
      <c r="AF36" s="749" t="s">
        <v>111</v>
      </c>
      <c r="AG36" s="750"/>
      <c r="AH36" s="750"/>
      <c r="AI36" s="750"/>
      <c r="AJ36" s="751"/>
      <c r="AK36" s="818">
        <v>60</v>
      </c>
      <c r="AL36" s="819"/>
      <c r="AM36" s="819"/>
      <c r="AN36" s="819"/>
      <c r="AO36" s="819"/>
      <c r="AP36" s="819" t="s">
        <v>481</v>
      </c>
      <c r="AQ36" s="819"/>
      <c r="AR36" s="819"/>
      <c r="AS36" s="819"/>
      <c r="AT36" s="819"/>
      <c r="AU36" s="819" t="s">
        <v>481</v>
      </c>
      <c r="AV36" s="819"/>
      <c r="AW36" s="819"/>
      <c r="AX36" s="819"/>
      <c r="AY36" s="819"/>
      <c r="AZ36" s="820" t="s">
        <v>481</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3423</v>
      </c>
      <c r="AG63" s="830"/>
      <c r="AH63" s="830"/>
      <c r="AI63" s="830"/>
      <c r="AJ63" s="831"/>
      <c r="AK63" s="832"/>
      <c r="AL63" s="827"/>
      <c r="AM63" s="827"/>
      <c r="AN63" s="827"/>
      <c r="AO63" s="827"/>
      <c r="AP63" s="830">
        <v>35357</v>
      </c>
      <c r="AQ63" s="830"/>
      <c r="AR63" s="830"/>
      <c r="AS63" s="830"/>
      <c r="AT63" s="830"/>
      <c r="AU63" s="830">
        <v>22910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544</v>
      </c>
      <c r="C68" s="858"/>
      <c r="D68" s="858"/>
      <c r="E68" s="858"/>
      <c r="F68" s="858"/>
      <c r="G68" s="858"/>
      <c r="H68" s="858"/>
      <c r="I68" s="858"/>
      <c r="J68" s="858"/>
      <c r="K68" s="858"/>
      <c r="L68" s="858"/>
      <c r="M68" s="858"/>
      <c r="N68" s="858"/>
      <c r="O68" s="858"/>
      <c r="P68" s="859"/>
      <c r="Q68" s="860">
        <v>2511</v>
      </c>
      <c r="R68" s="854"/>
      <c r="S68" s="854"/>
      <c r="T68" s="854"/>
      <c r="U68" s="854"/>
      <c r="V68" s="854">
        <v>2436</v>
      </c>
      <c r="W68" s="854"/>
      <c r="X68" s="854"/>
      <c r="Y68" s="854"/>
      <c r="Z68" s="854"/>
      <c r="AA68" s="854">
        <v>74</v>
      </c>
      <c r="AB68" s="854"/>
      <c r="AC68" s="854"/>
      <c r="AD68" s="854"/>
      <c r="AE68" s="854"/>
      <c r="AF68" s="854">
        <v>29</v>
      </c>
      <c r="AG68" s="854"/>
      <c r="AH68" s="854"/>
      <c r="AI68" s="854"/>
      <c r="AJ68" s="854"/>
      <c r="AK68" s="854">
        <v>19</v>
      </c>
      <c r="AL68" s="854"/>
      <c r="AM68" s="854"/>
      <c r="AN68" s="854"/>
      <c r="AO68" s="854"/>
      <c r="AP68" s="854">
        <v>1668</v>
      </c>
      <c r="AQ68" s="854"/>
      <c r="AR68" s="854"/>
      <c r="AS68" s="854"/>
      <c r="AT68" s="854"/>
      <c r="AU68" s="854">
        <v>162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545</v>
      </c>
      <c r="C69" s="862"/>
      <c r="D69" s="862"/>
      <c r="E69" s="862"/>
      <c r="F69" s="862"/>
      <c r="G69" s="862"/>
      <c r="H69" s="862"/>
      <c r="I69" s="862"/>
      <c r="J69" s="862"/>
      <c r="K69" s="862"/>
      <c r="L69" s="862"/>
      <c r="M69" s="862"/>
      <c r="N69" s="862"/>
      <c r="O69" s="862"/>
      <c r="P69" s="863"/>
      <c r="Q69" s="864">
        <v>448</v>
      </c>
      <c r="R69" s="819"/>
      <c r="S69" s="819"/>
      <c r="T69" s="819"/>
      <c r="U69" s="819"/>
      <c r="V69" s="819">
        <v>431</v>
      </c>
      <c r="W69" s="819"/>
      <c r="X69" s="819"/>
      <c r="Y69" s="819"/>
      <c r="Z69" s="819"/>
      <c r="AA69" s="819">
        <v>17</v>
      </c>
      <c r="AB69" s="819"/>
      <c r="AC69" s="819"/>
      <c r="AD69" s="819"/>
      <c r="AE69" s="819"/>
      <c r="AF69" s="819">
        <v>17</v>
      </c>
      <c r="AG69" s="819"/>
      <c r="AH69" s="819"/>
      <c r="AI69" s="819"/>
      <c r="AJ69" s="819"/>
      <c r="AK69" s="819"/>
      <c r="AL69" s="819"/>
      <c r="AM69" s="819"/>
      <c r="AN69" s="819"/>
      <c r="AO69" s="819"/>
      <c r="AP69" s="819">
        <v>800</v>
      </c>
      <c r="AQ69" s="819"/>
      <c r="AR69" s="819"/>
      <c r="AS69" s="819"/>
      <c r="AT69" s="819"/>
      <c r="AU69" s="819">
        <v>483</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546</v>
      </c>
      <c r="C70" s="862"/>
      <c r="D70" s="862"/>
      <c r="E70" s="862"/>
      <c r="F70" s="862"/>
      <c r="G70" s="862"/>
      <c r="H70" s="862"/>
      <c r="I70" s="862"/>
      <c r="J70" s="862"/>
      <c r="K70" s="862"/>
      <c r="L70" s="862"/>
      <c r="M70" s="862"/>
      <c r="N70" s="862"/>
      <c r="O70" s="862"/>
      <c r="P70" s="863"/>
      <c r="Q70" s="864">
        <v>127</v>
      </c>
      <c r="R70" s="819"/>
      <c r="S70" s="819"/>
      <c r="T70" s="819"/>
      <c r="U70" s="819"/>
      <c r="V70" s="819">
        <v>126</v>
      </c>
      <c r="W70" s="819"/>
      <c r="X70" s="819"/>
      <c r="Y70" s="819"/>
      <c r="Z70" s="819"/>
      <c r="AA70" s="819">
        <v>1</v>
      </c>
      <c r="AB70" s="819"/>
      <c r="AC70" s="819"/>
      <c r="AD70" s="819"/>
      <c r="AE70" s="819"/>
      <c r="AF70" s="819">
        <v>1</v>
      </c>
      <c r="AG70" s="819"/>
      <c r="AH70" s="819"/>
      <c r="AI70" s="819"/>
      <c r="AJ70" s="819"/>
      <c r="AK70" s="865" t="s">
        <v>543</v>
      </c>
      <c r="AL70" s="866"/>
      <c r="AM70" s="866"/>
      <c r="AN70" s="866"/>
      <c r="AO70" s="818"/>
      <c r="AP70" s="865" t="s">
        <v>543</v>
      </c>
      <c r="AQ70" s="866"/>
      <c r="AR70" s="866"/>
      <c r="AS70" s="866"/>
      <c r="AT70" s="818"/>
      <c r="AU70" s="865" t="s">
        <v>543</v>
      </c>
      <c r="AV70" s="866"/>
      <c r="AW70" s="866"/>
      <c r="AX70" s="866"/>
      <c r="AY70" s="818"/>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547</v>
      </c>
      <c r="C71" s="862"/>
      <c r="D71" s="862"/>
      <c r="E71" s="862"/>
      <c r="F71" s="862"/>
      <c r="G71" s="862"/>
      <c r="H71" s="862"/>
      <c r="I71" s="862"/>
      <c r="J71" s="862"/>
      <c r="K71" s="862"/>
      <c r="L71" s="862"/>
      <c r="M71" s="862"/>
      <c r="N71" s="862"/>
      <c r="O71" s="862"/>
      <c r="P71" s="863"/>
      <c r="Q71" s="864">
        <v>1154</v>
      </c>
      <c r="R71" s="819"/>
      <c r="S71" s="819"/>
      <c r="T71" s="819"/>
      <c r="U71" s="819"/>
      <c r="V71" s="819">
        <v>1142</v>
      </c>
      <c r="W71" s="819"/>
      <c r="X71" s="819"/>
      <c r="Y71" s="819"/>
      <c r="Z71" s="819"/>
      <c r="AA71" s="819">
        <v>12</v>
      </c>
      <c r="AB71" s="819"/>
      <c r="AC71" s="819"/>
      <c r="AD71" s="819"/>
      <c r="AE71" s="819"/>
      <c r="AF71" s="819"/>
      <c r="AG71" s="819"/>
      <c r="AH71" s="819"/>
      <c r="AI71" s="819"/>
      <c r="AJ71" s="819"/>
      <c r="AK71" s="819"/>
      <c r="AL71" s="819"/>
      <c r="AM71" s="819"/>
      <c r="AN71" s="819"/>
      <c r="AO71" s="819"/>
      <c r="AP71" s="819">
        <v>636</v>
      </c>
      <c r="AQ71" s="819"/>
      <c r="AR71" s="819"/>
      <c r="AS71" s="819"/>
      <c r="AT71" s="819"/>
      <c r="AU71" s="819">
        <v>323</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548</v>
      </c>
      <c r="C72" s="862"/>
      <c r="D72" s="862"/>
      <c r="E72" s="862"/>
      <c r="F72" s="862"/>
      <c r="G72" s="862"/>
      <c r="H72" s="862"/>
      <c r="I72" s="862"/>
      <c r="J72" s="862"/>
      <c r="K72" s="862"/>
      <c r="L72" s="862"/>
      <c r="M72" s="862"/>
      <c r="N72" s="862"/>
      <c r="O72" s="862"/>
      <c r="P72" s="863"/>
      <c r="Q72" s="864">
        <v>87</v>
      </c>
      <c r="R72" s="819"/>
      <c r="S72" s="819"/>
      <c r="T72" s="819"/>
      <c r="U72" s="819"/>
      <c r="V72" s="819">
        <v>79</v>
      </c>
      <c r="W72" s="819"/>
      <c r="X72" s="819"/>
      <c r="Y72" s="819"/>
      <c r="Z72" s="819"/>
      <c r="AA72" s="819">
        <v>8</v>
      </c>
      <c r="AB72" s="819"/>
      <c r="AC72" s="819"/>
      <c r="AD72" s="819"/>
      <c r="AE72" s="819"/>
      <c r="AF72" s="819">
        <v>8</v>
      </c>
      <c r="AG72" s="819"/>
      <c r="AH72" s="819"/>
      <c r="AI72" s="819"/>
      <c r="AJ72" s="819"/>
      <c r="AK72" s="819">
        <v>12</v>
      </c>
      <c r="AL72" s="819"/>
      <c r="AM72" s="819"/>
      <c r="AN72" s="819"/>
      <c r="AO72" s="819"/>
      <c r="AP72" s="819"/>
      <c r="AQ72" s="819"/>
      <c r="AR72" s="819"/>
      <c r="AS72" s="819"/>
      <c r="AT72" s="819"/>
      <c r="AU72" s="819"/>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549</v>
      </c>
      <c r="C73" s="862"/>
      <c r="D73" s="862"/>
      <c r="E73" s="862"/>
      <c r="F73" s="862"/>
      <c r="G73" s="862"/>
      <c r="H73" s="862"/>
      <c r="I73" s="862"/>
      <c r="J73" s="862"/>
      <c r="K73" s="862"/>
      <c r="L73" s="862"/>
      <c r="M73" s="862"/>
      <c r="N73" s="862"/>
      <c r="O73" s="862"/>
      <c r="P73" s="863"/>
      <c r="Q73" s="864">
        <v>132</v>
      </c>
      <c r="R73" s="819"/>
      <c r="S73" s="819"/>
      <c r="T73" s="819"/>
      <c r="U73" s="819"/>
      <c r="V73" s="819">
        <v>130</v>
      </c>
      <c r="W73" s="819"/>
      <c r="X73" s="819"/>
      <c r="Y73" s="819"/>
      <c r="Z73" s="819"/>
      <c r="AA73" s="819">
        <v>2</v>
      </c>
      <c r="AB73" s="819"/>
      <c r="AC73" s="819"/>
      <c r="AD73" s="819"/>
      <c r="AE73" s="819"/>
      <c r="AF73" s="819">
        <v>2</v>
      </c>
      <c r="AG73" s="819"/>
      <c r="AH73" s="819"/>
      <c r="AI73" s="819"/>
      <c r="AJ73" s="819"/>
      <c r="AK73" s="819"/>
      <c r="AL73" s="819"/>
      <c r="AM73" s="819"/>
      <c r="AN73" s="819"/>
      <c r="AO73" s="819"/>
      <c r="AP73" s="819"/>
      <c r="AQ73" s="819"/>
      <c r="AR73" s="819"/>
      <c r="AS73" s="819"/>
      <c r="AT73" s="819"/>
      <c r="AU73" s="819"/>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550</v>
      </c>
      <c r="C74" s="862"/>
      <c r="D74" s="862"/>
      <c r="E74" s="862"/>
      <c r="F74" s="862"/>
      <c r="G74" s="862"/>
      <c r="H74" s="862"/>
      <c r="I74" s="862"/>
      <c r="J74" s="862"/>
      <c r="K74" s="862"/>
      <c r="L74" s="862"/>
      <c r="M74" s="862"/>
      <c r="N74" s="862"/>
      <c r="O74" s="862"/>
      <c r="P74" s="863"/>
      <c r="Q74" s="864">
        <v>216</v>
      </c>
      <c r="R74" s="819"/>
      <c r="S74" s="819"/>
      <c r="T74" s="819"/>
      <c r="U74" s="819"/>
      <c r="V74" s="819">
        <v>204</v>
      </c>
      <c r="W74" s="819"/>
      <c r="X74" s="819"/>
      <c r="Y74" s="819"/>
      <c r="Z74" s="819"/>
      <c r="AA74" s="819">
        <v>12</v>
      </c>
      <c r="AB74" s="819"/>
      <c r="AC74" s="819"/>
      <c r="AD74" s="819"/>
      <c r="AE74" s="819"/>
      <c r="AF74" s="819">
        <v>12</v>
      </c>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551</v>
      </c>
      <c r="C75" s="862"/>
      <c r="D75" s="862"/>
      <c r="E75" s="862"/>
      <c r="F75" s="862"/>
      <c r="G75" s="862"/>
      <c r="H75" s="862"/>
      <c r="I75" s="862"/>
      <c r="J75" s="862"/>
      <c r="K75" s="862"/>
      <c r="L75" s="862"/>
      <c r="M75" s="862"/>
      <c r="N75" s="862"/>
      <c r="O75" s="862"/>
      <c r="P75" s="863"/>
      <c r="Q75" s="869">
        <v>190</v>
      </c>
      <c r="R75" s="866"/>
      <c r="S75" s="866"/>
      <c r="T75" s="866"/>
      <c r="U75" s="818"/>
      <c r="V75" s="865">
        <v>183</v>
      </c>
      <c r="W75" s="866"/>
      <c r="X75" s="866"/>
      <c r="Y75" s="866"/>
      <c r="Z75" s="818"/>
      <c r="AA75" s="865">
        <v>8</v>
      </c>
      <c r="AB75" s="866"/>
      <c r="AC75" s="866"/>
      <c r="AD75" s="866"/>
      <c r="AE75" s="818"/>
      <c r="AF75" s="865">
        <v>8</v>
      </c>
      <c r="AG75" s="866"/>
      <c r="AH75" s="866"/>
      <c r="AI75" s="866"/>
      <c r="AJ75" s="818"/>
      <c r="AK75" s="865" t="s">
        <v>543</v>
      </c>
      <c r="AL75" s="866"/>
      <c r="AM75" s="866"/>
      <c r="AN75" s="866"/>
      <c r="AO75" s="818"/>
      <c r="AP75" s="865" t="s">
        <v>543</v>
      </c>
      <c r="AQ75" s="866"/>
      <c r="AR75" s="866"/>
      <c r="AS75" s="866"/>
      <c r="AT75" s="818"/>
      <c r="AU75" s="865" t="s">
        <v>543</v>
      </c>
      <c r="AV75" s="866"/>
      <c r="AW75" s="866"/>
      <c r="AX75" s="866"/>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552</v>
      </c>
      <c r="C76" s="862"/>
      <c r="D76" s="862"/>
      <c r="E76" s="862"/>
      <c r="F76" s="862"/>
      <c r="G76" s="862"/>
      <c r="H76" s="862"/>
      <c r="I76" s="862"/>
      <c r="J76" s="862"/>
      <c r="K76" s="862"/>
      <c r="L76" s="862"/>
      <c r="M76" s="862"/>
      <c r="N76" s="862"/>
      <c r="O76" s="862"/>
      <c r="P76" s="863"/>
      <c r="Q76" s="869">
        <v>16951</v>
      </c>
      <c r="R76" s="866"/>
      <c r="S76" s="866"/>
      <c r="T76" s="866"/>
      <c r="U76" s="818"/>
      <c r="V76" s="865">
        <v>15098</v>
      </c>
      <c r="W76" s="866"/>
      <c r="X76" s="866"/>
      <c r="Y76" s="866"/>
      <c r="Z76" s="818"/>
      <c r="AA76" s="865">
        <v>1853</v>
      </c>
      <c r="AB76" s="866"/>
      <c r="AC76" s="866"/>
      <c r="AD76" s="866"/>
      <c r="AE76" s="818"/>
      <c r="AF76" s="865">
        <v>1853</v>
      </c>
      <c r="AG76" s="866"/>
      <c r="AH76" s="866"/>
      <c r="AI76" s="866"/>
      <c r="AJ76" s="818"/>
      <c r="AK76" s="865" t="s">
        <v>543</v>
      </c>
      <c r="AL76" s="866"/>
      <c r="AM76" s="866"/>
      <c r="AN76" s="866"/>
      <c r="AO76" s="818"/>
      <c r="AP76" s="865" t="s">
        <v>543</v>
      </c>
      <c r="AQ76" s="866"/>
      <c r="AR76" s="866"/>
      <c r="AS76" s="866"/>
      <c r="AT76" s="818"/>
      <c r="AU76" s="865" t="s">
        <v>543</v>
      </c>
      <c r="AV76" s="866"/>
      <c r="AW76" s="866"/>
      <c r="AX76" s="866"/>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553</v>
      </c>
      <c r="C77" s="862"/>
      <c r="D77" s="862"/>
      <c r="E77" s="862"/>
      <c r="F77" s="862"/>
      <c r="G77" s="862"/>
      <c r="H77" s="862"/>
      <c r="I77" s="862"/>
      <c r="J77" s="862"/>
      <c r="K77" s="862"/>
      <c r="L77" s="862"/>
      <c r="M77" s="862"/>
      <c r="N77" s="862"/>
      <c r="O77" s="862"/>
      <c r="P77" s="863"/>
      <c r="Q77" s="869">
        <v>4005</v>
      </c>
      <c r="R77" s="866"/>
      <c r="S77" s="866"/>
      <c r="T77" s="866"/>
      <c r="U77" s="818"/>
      <c r="V77" s="865">
        <v>3884</v>
      </c>
      <c r="W77" s="866"/>
      <c r="X77" s="866"/>
      <c r="Y77" s="866"/>
      <c r="Z77" s="818"/>
      <c r="AA77" s="865">
        <v>121</v>
      </c>
      <c r="AB77" s="866"/>
      <c r="AC77" s="866"/>
      <c r="AD77" s="866"/>
      <c r="AE77" s="818"/>
      <c r="AF77" s="865">
        <v>121</v>
      </c>
      <c r="AG77" s="866"/>
      <c r="AH77" s="866"/>
      <c r="AI77" s="866"/>
      <c r="AJ77" s="818"/>
      <c r="AK77" s="865">
        <v>165</v>
      </c>
      <c r="AL77" s="866"/>
      <c r="AM77" s="866"/>
      <c r="AN77" s="866"/>
      <c r="AO77" s="818"/>
      <c r="AP77" s="865" t="s">
        <v>543</v>
      </c>
      <c r="AQ77" s="866"/>
      <c r="AR77" s="866"/>
      <c r="AS77" s="866"/>
      <c r="AT77" s="818"/>
      <c r="AU77" s="865" t="s">
        <v>543</v>
      </c>
      <c r="AV77" s="866"/>
      <c r="AW77" s="866"/>
      <c r="AX77" s="866"/>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554</v>
      </c>
      <c r="C78" s="862"/>
      <c r="D78" s="862"/>
      <c r="E78" s="862"/>
      <c r="F78" s="862"/>
      <c r="G78" s="862"/>
      <c r="H78" s="862"/>
      <c r="I78" s="862"/>
      <c r="J78" s="862"/>
      <c r="K78" s="862"/>
      <c r="L78" s="862"/>
      <c r="M78" s="862"/>
      <c r="N78" s="862"/>
      <c r="O78" s="862"/>
      <c r="P78" s="863"/>
      <c r="Q78" s="864">
        <v>665317</v>
      </c>
      <c r="R78" s="819"/>
      <c r="S78" s="819"/>
      <c r="T78" s="819"/>
      <c r="U78" s="819"/>
      <c r="V78" s="819">
        <v>642459</v>
      </c>
      <c r="W78" s="819"/>
      <c r="X78" s="819"/>
      <c r="Y78" s="819"/>
      <c r="Z78" s="819"/>
      <c r="AA78" s="819">
        <v>22858</v>
      </c>
      <c r="AB78" s="819"/>
      <c r="AC78" s="819"/>
      <c r="AD78" s="819"/>
      <c r="AE78" s="819"/>
      <c r="AF78" s="819">
        <v>22858</v>
      </c>
      <c r="AG78" s="819"/>
      <c r="AH78" s="819"/>
      <c r="AI78" s="819"/>
      <c r="AJ78" s="819"/>
      <c r="AK78" s="819">
        <v>8586</v>
      </c>
      <c r="AL78" s="819"/>
      <c r="AM78" s="819"/>
      <c r="AN78" s="819"/>
      <c r="AO78" s="819"/>
      <c r="AP78" s="819" t="s">
        <v>555</v>
      </c>
      <c r="AQ78" s="819"/>
      <c r="AR78" s="819"/>
      <c r="AS78" s="819"/>
      <c r="AT78" s="819"/>
      <c r="AU78" s="819" t="s">
        <v>543</v>
      </c>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24909</v>
      </c>
      <c r="AG88" s="830"/>
      <c r="AH88" s="830"/>
      <c r="AI88" s="830"/>
      <c r="AJ88" s="830"/>
      <c r="AK88" s="827"/>
      <c r="AL88" s="827"/>
      <c r="AM88" s="827"/>
      <c r="AN88" s="827"/>
      <c r="AO88" s="827"/>
      <c r="AP88" s="830">
        <v>3104</v>
      </c>
      <c r="AQ88" s="830"/>
      <c r="AR88" s="830"/>
      <c r="AS88" s="830"/>
      <c r="AT88" s="830"/>
      <c r="AU88" s="830">
        <v>968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762</v>
      </c>
      <c r="CS102" s="838"/>
      <c r="CT102" s="838"/>
      <c r="CU102" s="838"/>
      <c r="CV102" s="881"/>
      <c r="CW102" s="880">
        <v>157</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x14ac:dyDescent="0.15">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1676624</v>
      </c>
      <c r="AB110" s="890"/>
      <c r="AC110" s="890"/>
      <c r="AD110" s="890"/>
      <c r="AE110" s="891"/>
      <c r="AF110" s="892">
        <v>1650452</v>
      </c>
      <c r="AG110" s="890"/>
      <c r="AH110" s="890"/>
      <c r="AI110" s="890"/>
      <c r="AJ110" s="891"/>
      <c r="AK110" s="892">
        <v>1650619</v>
      </c>
      <c r="AL110" s="890"/>
      <c r="AM110" s="890"/>
      <c r="AN110" s="890"/>
      <c r="AO110" s="891"/>
      <c r="AP110" s="893">
        <v>18.3</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16789020</v>
      </c>
      <c r="BR110" s="927"/>
      <c r="BS110" s="927"/>
      <c r="BT110" s="927"/>
      <c r="BU110" s="927"/>
      <c r="BV110" s="927">
        <v>17784272</v>
      </c>
      <c r="BW110" s="927"/>
      <c r="BX110" s="927"/>
      <c r="BY110" s="927"/>
      <c r="BZ110" s="927"/>
      <c r="CA110" s="927">
        <v>18507587</v>
      </c>
      <c r="CB110" s="927"/>
      <c r="CC110" s="927"/>
      <c r="CD110" s="927"/>
      <c r="CE110" s="927"/>
      <c r="CF110" s="941">
        <v>205</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1160340</v>
      </c>
      <c r="BR111" s="920"/>
      <c r="BS111" s="920"/>
      <c r="BT111" s="920"/>
      <c r="BU111" s="920"/>
      <c r="BV111" s="920">
        <v>2573</v>
      </c>
      <c r="BW111" s="920"/>
      <c r="BX111" s="920"/>
      <c r="BY111" s="920"/>
      <c r="BZ111" s="920"/>
      <c r="CA111" s="920">
        <v>1756</v>
      </c>
      <c r="CB111" s="920"/>
      <c r="CC111" s="920"/>
      <c r="CD111" s="920"/>
      <c r="CE111" s="920"/>
      <c r="CF111" s="914">
        <v>0</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13333</v>
      </c>
      <c r="AB112" s="959"/>
      <c r="AC112" s="959"/>
      <c r="AD112" s="959"/>
      <c r="AE112" s="960"/>
      <c r="AF112" s="961">
        <v>10000</v>
      </c>
      <c r="AG112" s="959"/>
      <c r="AH112" s="959"/>
      <c r="AI112" s="959"/>
      <c r="AJ112" s="960"/>
      <c r="AK112" s="961">
        <v>6667</v>
      </c>
      <c r="AL112" s="959"/>
      <c r="AM112" s="959"/>
      <c r="AN112" s="959"/>
      <c r="AO112" s="960"/>
      <c r="AP112" s="962">
        <v>0.1</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25773551</v>
      </c>
      <c r="BR112" s="920"/>
      <c r="BS112" s="920"/>
      <c r="BT112" s="920"/>
      <c r="BU112" s="920"/>
      <c r="BV112" s="920">
        <v>24195252</v>
      </c>
      <c r="BW112" s="920"/>
      <c r="BX112" s="920"/>
      <c r="BY112" s="920"/>
      <c r="BZ112" s="920"/>
      <c r="CA112" s="920">
        <v>22983163</v>
      </c>
      <c r="CB112" s="920"/>
      <c r="CC112" s="920"/>
      <c r="CD112" s="920"/>
      <c r="CE112" s="920"/>
      <c r="CF112" s="914">
        <v>254.6</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6077</v>
      </c>
      <c r="DH112" s="920"/>
      <c r="DI112" s="920"/>
      <c r="DJ112" s="920"/>
      <c r="DK112" s="920"/>
      <c r="DL112" s="920">
        <v>2573</v>
      </c>
      <c r="DM112" s="920"/>
      <c r="DN112" s="920"/>
      <c r="DO112" s="920"/>
      <c r="DP112" s="920"/>
      <c r="DQ112" s="920">
        <v>1756</v>
      </c>
      <c r="DR112" s="920"/>
      <c r="DS112" s="920"/>
      <c r="DT112" s="920"/>
      <c r="DU112" s="920"/>
      <c r="DV112" s="921">
        <v>0</v>
      </c>
      <c r="DW112" s="921"/>
      <c r="DX112" s="921"/>
      <c r="DY112" s="921"/>
      <c r="DZ112" s="922"/>
    </row>
    <row r="113" spans="1:130" s="197"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1953392</v>
      </c>
      <c r="AB113" s="934"/>
      <c r="AC113" s="934"/>
      <c r="AD113" s="934"/>
      <c r="AE113" s="935"/>
      <c r="AF113" s="936">
        <v>1694607</v>
      </c>
      <c r="AG113" s="934"/>
      <c r="AH113" s="934"/>
      <c r="AI113" s="934"/>
      <c r="AJ113" s="935"/>
      <c r="AK113" s="936">
        <v>1825343</v>
      </c>
      <c r="AL113" s="934"/>
      <c r="AM113" s="934"/>
      <c r="AN113" s="934"/>
      <c r="AO113" s="935"/>
      <c r="AP113" s="937">
        <v>20.2</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1169644</v>
      </c>
      <c r="BR113" s="920"/>
      <c r="BS113" s="920"/>
      <c r="BT113" s="920"/>
      <c r="BU113" s="920"/>
      <c r="BV113" s="920">
        <v>1106056</v>
      </c>
      <c r="BW113" s="920"/>
      <c r="BX113" s="920"/>
      <c r="BY113" s="920"/>
      <c r="BZ113" s="920"/>
      <c r="CA113" s="920">
        <v>967888</v>
      </c>
      <c r="CB113" s="920"/>
      <c r="CC113" s="920"/>
      <c r="CD113" s="920"/>
      <c r="CE113" s="920"/>
      <c r="CF113" s="914">
        <v>10.7</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206458</v>
      </c>
      <c r="AB114" s="959"/>
      <c r="AC114" s="959"/>
      <c r="AD114" s="959"/>
      <c r="AE114" s="960"/>
      <c r="AF114" s="961">
        <v>215104</v>
      </c>
      <c r="AG114" s="959"/>
      <c r="AH114" s="959"/>
      <c r="AI114" s="959"/>
      <c r="AJ114" s="960"/>
      <c r="AK114" s="961">
        <v>231027</v>
      </c>
      <c r="AL114" s="959"/>
      <c r="AM114" s="959"/>
      <c r="AN114" s="959"/>
      <c r="AO114" s="960"/>
      <c r="AP114" s="962">
        <v>2.6</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2390653</v>
      </c>
      <c r="BR114" s="920"/>
      <c r="BS114" s="920"/>
      <c r="BT114" s="920"/>
      <c r="BU114" s="920"/>
      <c r="BV114" s="920">
        <v>2175107</v>
      </c>
      <c r="BW114" s="920"/>
      <c r="BX114" s="920"/>
      <c r="BY114" s="920"/>
      <c r="BZ114" s="920"/>
      <c r="CA114" s="920">
        <v>1815593</v>
      </c>
      <c r="CB114" s="920"/>
      <c r="CC114" s="920"/>
      <c r="CD114" s="920"/>
      <c r="CE114" s="920"/>
      <c r="CF114" s="914">
        <v>20.100000000000001</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300076</v>
      </c>
      <c r="BR115" s="920"/>
      <c r="BS115" s="920"/>
      <c r="BT115" s="920"/>
      <c r="BU115" s="920"/>
      <c r="BV115" s="920">
        <v>9135</v>
      </c>
      <c r="BW115" s="920"/>
      <c r="BX115" s="920"/>
      <c r="BY115" s="920"/>
      <c r="BZ115" s="920"/>
      <c r="CA115" s="920">
        <v>8137</v>
      </c>
      <c r="CB115" s="920"/>
      <c r="CC115" s="920"/>
      <c r="CD115" s="920"/>
      <c r="CE115" s="920"/>
      <c r="CF115" s="914">
        <v>0.1</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1154263</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3849807</v>
      </c>
      <c r="AB117" s="966"/>
      <c r="AC117" s="966"/>
      <c r="AD117" s="966"/>
      <c r="AE117" s="967"/>
      <c r="AF117" s="965">
        <v>3570163</v>
      </c>
      <c r="AG117" s="966"/>
      <c r="AH117" s="966"/>
      <c r="AI117" s="966"/>
      <c r="AJ117" s="967"/>
      <c r="AK117" s="965">
        <v>3713656</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436</v>
      </c>
      <c r="BP118" s="994"/>
      <c r="BQ118" s="985">
        <v>47583284</v>
      </c>
      <c r="BR118" s="986"/>
      <c r="BS118" s="986"/>
      <c r="BT118" s="986"/>
      <c r="BU118" s="986"/>
      <c r="BV118" s="986">
        <v>45272395</v>
      </c>
      <c r="BW118" s="986"/>
      <c r="BX118" s="986"/>
      <c r="BY118" s="986"/>
      <c r="BZ118" s="986"/>
      <c r="CA118" s="986">
        <v>44284124</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6579328</v>
      </c>
      <c r="BR119" s="927"/>
      <c r="BS119" s="927"/>
      <c r="BT119" s="927"/>
      <c r="BU119" s="927"/>
      <c r="BV119" s="927">
        <v>8047259</v>
      </c>
      <c r="BW119" s="927"/>
      <c r="BX119" s="927"/>
      <c r="BY119" s="927"/>
      <c r="BZ119" s="927"/>
      <c r="CA119" s="927">
        <v>8482555</v>
      </c>
      <c r="CB119" s="927"/>
      <c r="CC119" s="927"/>
      <c r="CD119" s="927"/>
      <c r="CE119" s="927"/>
      <c r="CF119" s="941">
        <v>94</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3459865</v>
      </c>
      <c r="BR120" s="920"/>
      <c r="BS120" s="920"/>
      <c r="BT120" s="920"/>
      <c r="BU120" s="920"/>
      <c r="BV120" s="920">
        <v>3018441</v>
      </c>
      <c r="BW120" s="920"/>
      <c r="BX120" s="920"/>
      <c r="BY120" s="920"/>
      <c r="BZ120" s="920"/>
      <c r="CA120" s="920">
        <v>2864979</v>
      </c>
      <c r="CB120" s="920"/>
      <c r="CC120" s="920"/>
      <c r="CD120" s="920"/>
      <c r="CE120" s="920"/>
      <c r="CF120" s="914">
        <v>31.7</v>
      </c>
      <c r="CG120" s="915"/>
      <c r="CH120" s="915"/>
      <c r="CI120" s="915"/>
      <c r="CJ120" s="915"/>
      <c r="CK120" s="1013" t="s">
        <v>442</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20025111</v>
      </c>
      <c r="DH120" s="927"/>
      <c r="DI120" s="927"/>
      <c r="DJ120" s="927"/>
      <c r="DK120" s="927"/>
      <c r="DL120" s="927">
        <v>19030229</v>
      </c>
      <c r="DM120" s="927"/>
      <c r="DN120" s="927"/>
      <c r="DO120" s="927"/>
      <c r="DP120" s="927"/>
      <c r="DQ120" s="927">
        <v>18216354</v>
      </c>
      <c r="DR120" s="927"/>
      <c r="DS120" s="927"/>
      <c r="DT120" s="927"/>
      <c r="DU120" s="927"/>
      <c r="DV120" s="928">
        <v>201.8</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31219074</v>
      </c>
      <c r="BR121" s="986"/>
      <c r="BS121" s="986"/>
      <c r="BT121" s="986"/>
      <c r="BU121" s="986"/>
      <c r="BV121" s="986">
        <v>30839747</v>
      </c>
      <c r="BW121" s="986"/>
      <c r="BX121" s="986"/>
      <c r="BY121" s="986"/>
      <c r="BZ121" s="986"/>
      <c r="CA121" s="986">
        <v>30241023</v>
      </c>
      <c r="CB121" s="986"/>
      <c r="CC121" s="986"/>
      <c r="CD121" s="986"/>
      <c r="CE121" s="986"/>
      <c r="CF121" s="1024">
        <v>334.9</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5650145</v>
      </c>
      <c r="DH121" s="920"/>
      <c r="DI121" s="920"/>
      <c r="DJ121" s="920"/>
      <c r="DK121" s="920"/>
      <c r="DL121" s="920">
        <v>5087422</v>
      </c>
      <c r="DM121" s="920"/>
      <c r="DN121" s="920"/>
      <c r="DO121" s="920"/>
      <c r="DP121" s="920"/>
      <c r="DQ121" s="920">
        <v>4573772</v>
      </c>
      <c r="DR121" s="920"/>
      <c r="DS121" s="920"/>
      <c r="DT121" s="920"/>
      <c r="DU121" s="920"/>
      <c r="DV121" s="921">
        <v>50.7</v>
      </c>
      <c r="DW121" s="921"/>
      <c r="DX121" s="921"/>
      <c r="DY121" s="921"/>
      <c r="DZ121" s="922"/>
    </row>
    <row r="122" spans="1:130" s="197" customFormat="1" ht="26.25" customHeight="1" x14ac:dyDescent="0.15">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445</v>
      </c>
      <c r="BP122" s="994"/>
      <c r="BQ122" s="1034">
        <v>41258267</v>
      </c>
      <c r="BR122" s="1035"/>
      <c r="BS122" s="1035"/>
      <c r="BT122" s="1035"/>
      <c r="BU122" s="1035"/>
      <c r="BV122" s="1035">
        <v>41905447</v>
      </c>
      <c r="BW122" s="1035"/>
      <c r="BX122" s="1035"/>
      <c r="BY122" s="1035"/>
      <c r="BZ122" s="1035"/>
      <c r="CA122" s="1035">
        <v>41588557</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13072</v>
      </c>
      <c r="DH122" s="920"/>
      <c r="DI122" s="920"/>
      <c r="DJ122" s="920"/>
      <c r="DK122" s="920"/>
      <c r="DL122" s="920">
        <v>9903</v>
      </c>
      <c r="DM122" s="920"/>
      <c r="DN122" s="920"/>
      <c r="DO122" s="920"/>
      <c r="DP122" s="920"/>
      <c r="DQ122" s="920">
        <v>102342</v>
      </c>
      <c r="DR122" s="920"/>
      <c r="DS122" s="920"/>
      <c r="DT122" s="920"/>
      <c r="DU122" s="920"/>
      <c r="DV122" s="921">
        <v>1.1000000000000001</v>
      </c>
      <c r="DW122" s="921"/>
      <c r="DX122" s="921"/>
      <c r="DY122" s="921"/>
      <c r="DZ122" s="922"/>
    </row>
    <row r="123" spans="1:130" s="197" customFormat="1" ht="26.25" customHeight="1" thickBot="1" x14ac:dyDescent="0.2">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69.2</v>
      </c>
      <c r="BR123" s="1027"/>
      <c r="BS123" s="1027"/>
      <c r="BT123" s="1027"/>
      <c r="BU123" s="1027"/>
      <c r="BV123" s="1027">
        <v>36.9</v>
      </c>
      <c r="BW123" s="1027"/>
      <c r="BX123" s="1027"/>
      <c r="BY123" s="1027"/>
      <c r="BZ123" s="1027"/>
      <c r="CA123" s="1027">
        <v>29.8</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4231</v>
      </c>
      <c r="DH123" s="959"/>
      <c r="DI123" s="959"/>
      <c r="DJ123" s="959"/>
      <c r="DK123" s="960"/>
      <c r="DL123" s="961">
        <v>3360</v>
      </c>
      <c r="DM123" s="959"/>
      <c r="DN123" s="959"/>
      <c r="DO123" s="959"/>
      <c r="DP123" s="960"/>
      <c r="DQ123" s="961">
        <v>6903</v>
      </c>
      <c r="DR123" s="959"/>
      <c r="DS123" s="959"/>
      <c r="DT123" s="959"/>
      <c r="DU123" s="960"/>
      <c r="DV123" s="962">
        <v>0.1</v>
      </c>
      <c r="DW123" s="963"/>
      <c r="DX123" s="963"/>
      <c r="DY123" s="963"/>
      <c r="DZ123" s="964"/>
    </row>
    <row r="124" spans="1:130" s="197" customFormat="1" ht="26.25" customHeight="1" x14ac:dyDescent="0.15">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v>294132</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456</v>
      </c>
      <c r="AY127" s="887"/>
      <c r="AZ127" s="887"/>
      <c r="BA127" s="887"/>
      <c r="BB127" s="887"/>
      <c r="BC127" s="887"/>
      <c r="BD127" s="887"/>
      <c r="BE127" s="888"/>
      <c r="BF127" s="1041" t="s">
        <v>111</v>
      </c>
      <c r="BG127" s="1042"/>
      <c r="BH127" s="1042"/>
      <c r="BI127" s="1042"/>
      <c r="BJ127" s="1042"/>
      <c r="BK127" s="1042"/>
      <c r="BL127" s="1051"/>
      <c r="BM127" s="1041">
        <v>13.09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5944</v>
      </c>
      <c r="DH127" s="1048"/>
      <c r="DI127" s="1048"/>
      <c r="DJ127" s="1048"/>
      <c r="DK127" s="1048"/>
      <c r="DL127" s="1048">
        <v>9135</v>
      </c>
      <c r="DM127" s="1048"/>
      <c r="DN127" s="1048"/>
      <c r="DO127" s="1048"/>
      <c r="DP127" s="1048"/>
      <c r="DQ127" s="1048">
        <v>8137</v>
      </c>
      <c r="DR127" s="1048"/>
      <c r="DS127" s="1048"/>
      <c r="DT127" s="1048"/>
      <c r="DU127" s="1048"/>
      <c r="DV127" s="1049">
        <v>0.1</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325790</v>
      </c>
      <c r="AB128" s="1090"/>
      <c r="AC128" s="1090"/>
      <c r="AD128" s="1090"/>
      <c r="AE128" s="1091"/>
      <c r="AF128" s="1092">
        <v>331176</v>
      </c>
      <c r="AG128" s="1090"/>
      <c r="AH128" s="1090"/>
      <c r="AI128" s="1090"/>
      <c r="AJ128" s="1091"/>
      <c r="AK128" s="1092">
        <v>287290</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111</v>
      </c>
      <c r="BG128" s="1067"/>
      <c r="BH128" s="1067"/>
      <c r="BI128" s="1067"/>
      <c r="BJ128" s="1067"/>
      <c r="BK128" s="1067"/>
      <c r="BL128" s="1068"/>
      <c r="BM128" s="1066">
        <v>18.09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11734139</v>
      </c>
      <c r="AB129" s="959"/>
      <c r="AC129" s="959"/>
      <c r="AD129" s="959"/>
      <c r="AE129" s="960"/>
      <c r="AF129" s="961">
        <v>11713154</v>
      </c>
      <c r="AG129" s="959"/>
      <c r="AH129" s="959"/>
      <c r="AI129" s="959"/>
      <c r="AJ129" s="960"/>
      <c r="AK129" s="961">
        <v>11714058</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8.4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2594967</v>
      </c>
      <c r="AB130" s="959"/>
      <c r="AC130" s="959"/>
      <c r="AD130" s="959"/>
      <c r="AE130" s="960"/>
      <c r="AF130" s="961">
        <v>2607872</v>
      </c>
      <c r="AG130" s="959"/>
      <c r="AH130" s="959"/>
      <c r="AI130" s="959"/>
      <c r="AJ130" s="960"/>
      <c r="AK130" s="961">
        <v>2685370</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29.8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9139172</v>
      </c>
      <c r="AB131" s="998"/>
      <c r="AC131" s="998"/>
      <c r="AD131" s="998"/>
      <c r="AE131" s="999"/>
      <c r="AF131" s="1000">
        <v>9105282</v>
      </c>
      <c r="AG131" s="998"/>
      <c r="AH131" s="998"/>
      <c r="AI131" s="998"/>
      <c r="AJ131" s="999"/>
      <c r="AK131" s="1000">
        <v>9028688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10.16558174</v>
      </c>
      <c r="AB132" s="1104"/>
      <c r="AC132" s="1104"/>
      <c r="AD132" s="1104"/>
      <c r="AE132" s="1105"/>
      <c r="AF132" s="1106">
        <v>6.9313064659999997</v>
      </c>
      <c r="AG132" s="1104"/>
      <c r="AH132" s="1104"/>
      <c r="AI132" s="1104"/>
      <c r="AJ132" s="1105"/>
      <c r="AK132" s="1106">
        <v>8.2071282120000006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11</v>
      </c>
      <c r="AB133" s="1111"/>
      <c r="AC133" s="1111"/>
      <c r="AD133" s="1111"/>
      <c r="AE133" s="1112"/>
      <c r="AF133" s="1110">
        <v>9.6</v>
      </c>
      <c r="AG133" s="1111"/>
      <c r="AH133" s="1111"/>
      <c r="AI133" s="1111"/>
      <c r="AJ133" s="1112"/>
      <c r="AK133" s="1110">
        <v>8.4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election sqref="A1:A104857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AU39" sqref="AU39:AY3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19" t="s">
        <v>477</v>
      </c>
      <c r="H9" s="1120"/>
      <c r="I9" s="1120"/>
      <c r="J9" s="1121"/>
      <c r="K9" s="263">
        <v>2151919</v>
      </c>
      <c r="L9" s="264">
        <v>50610</v>
      </c>
      <c r="M9" s="265">
        <v>84248</v>
      </c>
      <c r="N9" s="266">
        <v>-39.9</v>
      </c>
    </row>
    <row r="10" spans="1:16" x14ac:dyDescent="0.15">
      <c r="A10" s="248"/>
      <c r="B10" s="244"/>
      <c r="C10" s="244"/>
      <c r="D10" s="244"/>
      <c r="E10" s="244"/>
      <c r="F10" s="244"/>
      <c r="G10" s="1119" t="s">
        <v>478</v>
      </c>
      <c r="H10" s="1120"/>
      <c r="I10" s="1120"/>
      <c r="J10" s="1121"/>
      <c r="K10" s="267">
        <v>354777</v>
      </c>
      <c r="L10" s="268">
        <v>8344</v>
      </c>
      <c r="M10" s="269">
        <v>7169</v>
      </c>
      <c r="N10" s="270">
        <v>16.399999999999999</v>
      </c>
    </row>
    <row r="11" spans="1:16" ht="13.5" customHeight="1" x14ac:dyDescent="0.15">
      <c r="A11" s="248"/>
      <c r="B11" s="244"/>
      <c r="C11" s="244"/>
      <c r="D11" s="244"/>
      <c r="E11" s="244"/>
      <c r="F11" s="244"/>
      <c r="G11" s="1119" t="s">
        <v>479</v>
      </c>
      <c r="H11" s="1120"/>
      <c r="I11" s="1120"/>
      <c r="J11" s="1121"/>
      <c r="K11" s="267">
        <v>584188</v>
      </c>
      <c r="L11" s="268">
        <v>13739</v>
      </c>
      <c r="M11" s="269">
        <v>9152</v>
      </c>
      <c r="N11" s="270">
        <v>50.1</v>
      </c>
    </row>
    <row r="12" spans="1:16" ht="13.5" customHeight="1" x14ac:dyDescent="0.15">
      <c r="A12" s="248"/>
      <c r="B12" s="244"/>
      <c r="C12" s="244"/>
      <c r="D12" s="244"/>
      <c r="E12" s="244"/>
      <c r="F12" s="244"/>
      <c r="G12" s="1119" t="s">
        <v>480</v>
      </c>
      <c r="H12" s="1120"/>
      <c r="I12" s="1120"/>
      <c r="J12" s="1121"/>
      <c r="K12" s="267" t="s">
        <v>481</v>
      </c>
      <c r="L12" s="268" t="s">
        <v>481</v>
      </c>
      <c r="M12" s="269">
        <v>893</v>
      </c>
      <c r="N12" s="270" t="s">
        <v>481</v>
      </c>
    </row>
    <row r="13" spans="1:16" ht="13.5" customHeight="1" x14ac:dyDescent="0.15">
      <c r="A13" s="248"/>
      <c r="B13" s="244"/>
      <c r="C13" s="244"/>
      <c r="D13" s="244"/>
      <c r="E13" s="244"/>
      <c r="F13" s="244"/>
      <c r="G13" s="1119" t="s">
        <v>482</v>
      </c>
      <c r="H13" s="1120"/>
      <c r="I13" s="1120"/>
      <c r="J13" s="1121"/>
      <c r="K13" s="267" t="s">
        <v>481</v>
      </c>
      <c r="L13" s="268" t="s">
        <v>481</v>
      </c>
      <c r="M13" s="269">
        <v>3</v>
      </c>
      <c r="N13" s="270" t="s">
        <v>481</v>
      </c>
    </row>
    <row r="14" spans="1:16" ht="13.5" customHeight="1" x14ac:dyDescent="0.15">
      <c r="A14" s="248"/>
      <c r="B14" s="244"/>
      <c r="C14" s="244"/>
      <c r="D14" s="244"/>
      <c r="E14" s="244"/>
      <c r="F14" s="244"/>
      <c r="G14" s="1119" t="s">
        <v>483</v>
      </c>
      <c r="H14" s="1120"/>
      <c r="I14" s="1120"/>
      <c r="J14" s="1121"/>
      <c r="K14" s="267">
        <v>167241</v>
      </c>
      <c r="L14" s="268">
        <v>3933</v>
      </c>
      <c r="M14" s="269">
        <v>3652</v>
      </c>
      <c r="N14" s="270">
        <v>7.7</v>
      </c>
    </row>
    <row r="15" spans="1:16" ht="13.5" customHeight="1" x14ac:dyDescent="0.15">
      <c r="A15" s="248"/>
      <c r="B15" s="244"/>
      <c r="C15" s="244"/>
      <c r="D15" s="244"/>
      <c r="E15" s="244"/>
      <c r="F15" s="244"/>
      <c r="G15" s="1119" t="s">
        <v>484</v>
      </c>
      <c r="H15" s="1120"/>
      <c r="I15" s="1120"/>
      <c r="J15" s="1121"/>
      <c r="K15" s="267">
        <v>74190</v>
      </c>
      <c r="L15" s="268">
        <v>1745</v>
      </c>
      <c r="M15" s="269">
        <v>2134</v>
      </c>
      <c r="N15" s="270">
        <v>-18.2</v>
      </c>
    </row>
    <row r="16" spans="1:16" x14ac:dyDescent="0.15">
      <c r="A16" s="248"/>
      <c r="B16" s="244"/>
      <c r="C16" s="244"/>
      <c r="D16" s="244"/>
      <c r="E16" s="244"/>
      <c r="F16" s="244"/>
      <c r="G16" s="1122" t="s">
        <v>485</v>
      </c>
      <c r="H16" s="1123"/>
      <c r="I16" s="1123"/>
      <c r="J16" s="1124"/>
      <c r="K16" s="268">
        <v>-268428</v>
      </c>
      <c r="L16" s="268">
        <v>-6313</v>
      </c>
      <c r="M16" s="269">
        <v>-9248</v>
      </c>
      <c r="N16" s="270">
        <v>-31.7</v>
      </c>
    </row>
    <row r="17" spans="1:16" x14ac:dyDescent="0.15">
      <c r="A17" s="248"/>
      <c r="B17" s="244"/>
      <c r="C17" s="244"/>
      <c r="D17" s="244"/>
      <c r="E17" s="244"/>
      <c r="F17" s="244"/>
      <c r="G17" s="1122" t="s">
        <v>169</v>
      </c>
      <c r="H17" s="1123"/>
      <c r="I17" s="1123"/>
      <c r="J17" s="1124"/>
      <c r="K17" s="268">
        <v>3063887</v>
      </c>
      <c r="L17" s="268">
        <v>72058</v>
      </c>
      <c r="M17" s="269">
        <v>98003</v>
      </c>
      <c r="N17" s="270">
        <v>-26.5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4" t="s">
        <v>490</v>
      </c>
      <c r="H21" s="1115"/>
      <c r="I21" s="1115"/>
      <c r="J21" s="1116"/>
      <c r="K21" s="280">
        <v>5.03</v>
      </c>
      <c r="L21" s="281">
        <v>9.39</v>
      </c>
      <c r="M21" s="282">
        <v>-4.3600000000000003</v>
      </c>
      <c r="N21" s="249"/>
      <c r="O21" s="283"/>
      <c r="P21" s="279"/>
    </row>
    <row r="22" spans="1:16" s="284" customFormat="1" x14ac:dyDescent="0.15">
      <c r="A22" s="279"/>
      <c r="B22" s="249"/>
      <c r="C22" s="249"/>
      <c r="D22" s="249"/>
      <c r="E22" s="249"/>
      <c r="F22" s="249"/>
      <c r="G22" s="1114" t="s">
        <v>491</v>
      </c>
      <c r="H22" s="1115"/>
      <c r="I22" s="1115"/>
      <c r="J22" s="1116"/>
      <c r="K22" s="285">
        <v>98.7</v>
      </c>
      <c r="L22" s="286">
        <v>97</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30" t="s">
        <v>494</v>
      </c>
      <c r="H32" s="1131"/>
      <c r="I32" s="1131"/>
      <c r="J32" s="1132"/>
      <c r="K32" s="294">
        <v>1650619</v>
      </c>
      <c r="L32" s="294">
        <v>38820</v>
      </c>
      <c r="M32" s="295">
        <v>64926</v>
      </c>
      <c r="N32" s="296">
        <v>-40.200000000000003</v>
      </c>
    </row>
    <row r="33" spans="1:16" ht="13.5" customHeight="1" x14ac:dyDescent="0.15">
      <c r="A33" s="248"/>
      <c r="B33" s="244"/>
      <c r="C33" s="244"/>
      <c r="D33" s="244"/>
      <c r="E33" s="244"/>
      <c r="F33" s="244"/>
      <c r="G33" s="1130" t="s">
        <v>495</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496</v>
      </c>
      <c r="H34" s="1131"/>
      <c r="I34" s="1131"/>
      <c r="J34" s="1132"/>
      <c r="K34" s="294">
        <v>6667</v>
      </c>
      <c r="L34" s="294">
        <v>157</v>
      </c>
      <c r="M34" s="295">
        <v>24</v>
      </c>
      <c r="N34" s="296">
        <v>554.20000000000005</v>
      </c>
    </row>
    <row r="35" spans="1:16" ht="27" customHeight="1" x14ac:dyDescent="0.15">
      <c r="A35" s="248"/>
      <c r="B35" s="244"/>
      <c r="C35" s="244"/>
      <c r="D35" s="244"/>
      <c r="E35" s="244"/>
      <c r="F35" s="244"/>
      <c r="G35" s="1130" t="s">
        <v>497</v>
      </c>
      <c r="H35" s="1131"/>
      <c r="I35" s="1131"/>
      <c r="J35" s="1132"/>
      <c r="K35" s="294">
        <v>1825343</v>
      </c>
      <c r="L35" s="294">
        <v>42929</v>
      </c>
      <c r="M35" s="295">
        <v>18007</v>
      </c>
      <c r="N35" s="296">
        <v>138.4</v>
      </c>
    </row>
    <row r="36" spans="1:16" ht="27" customHeight="1" x14ac:dyDescent="0.15">
      <c r="A36" s="248"/>
      <c r="B36" s="244"/>
      <c r="C36" s="244"/>
      <c r="D36" s="244"/>
      <c r="E36" s="244"/>
      <c r="F36" s="244"/>
      <c r="G36" s="1130" t="s">
        <v>498</v>
      </c>
      <c r="H36" s="1131"/>
      <c r="I36" s="1131"/>
      <c r="J36" s="1132"/>
      <c r="K36" s="294">
        <v>231027</v>
      </c>
      <c r="L36" s="294">
        <v>5433</v>
      </c>
      <c r="M36" s="295">
        <v>3275</v>
      </c>
      <c r="N36" s="296">
        <v>65.900000000000006</v>
      </c>
    </row>
    <row r="37" spans="1:16" ht="13.5" customHeight="1" x14ac:dyDescent="0.15">
      <c r="A37" s="248"/>
      <c r="B37" s="244"/>
      <c r="C37" s="244"/>
      <c r="D37" s="244"/>
      <c r="E37" s="244"/>
      <c r="F37" s="244"/>
      <c r="G37" s="1130" t="s">
        <v>499</v>
      </c>
      <c r="H37" s="1131"/>
      <c r="I37" s="1131"/>
      <c r="J37" s="1132"/>
      <c r="K37" s="294" t="s">
        <v>481</v>
      </c>
      <c r="L37" s="294" t="s">
        <v>481</v>
      </c>
      <c r="M37" s="295">
        <v>1233</v>
      </c>
      <c r="N37" s="296" t="s">
        <v>481</v>
      </c>
    </row>
    <row r="38" spans="1:16" ht="27" customHeight="1" x14ac:dyDescent="0.15">
      <c r="A38" s="248"/>
      <c r="B38" s="244"/>
      <c r="C38" s="244"/>
      <c r="D38" s="244"/>
      <c r="E38" s="244"/>
      <c r="F38" s="244"/>
      <c r="G38" s="1133" t="s">
        <v>500</v>
      </c>
      <c r="H38" s="1134"/>
      <c r="I38" s="1134"/>
      <c r="J38" s="1135"/>
      <c r="K38" s="297" t="s">
        <v>481</v>
      </c>
      <c r="L38" s="297" t="s">
        <v>481</v>
      </c>
      <c r="M38" s="298">
        <v>9</v>
      </c>
      <c r="N38" s="299" t="s">
        <v>481</v>
      </c>
      <c r="O38" s="293"/>
    </row>
    <row r="39" spans="1:16" x14ac:dyDescent="0.15">
      <c r="A39" s="248"/>
      <c r="B39" s="244"/>
      <c r="C39" s="244"/>
      <c r="D39" s="244"/>
      <c r="E39" s="244"/>
      <c r="F39" s="244"/>
      <c r="G39" s="1133" t="s">
        <v>501</v>
      </c>
      <c r="H39" s="1134"/>
      <c r="I39" s="1134"/>
      <c r="J39" s="1135"/>
      <c r="K39" s="300">
        <v>-287290</v>
      </c>
      <c r="L39" s="300">
        <v>-6757</v>
      </c>
      <c r="M39" s="301">
        <v>-4280</v>
      </c>
      <c r="N39" s="302">
        <v>57.9</v>
      </c>
      <c r="O39" s="293"/>
    </row>
    <row r="40" spans="1:16" ht="27" customHeight="1" x14ac:dyDescent="0.15">
      <c r="A40" s="248"/>
      <c r="B40" s="244"/>
      <c r="C40" s="244"/>
      <c r="D40" s="244"/>
      <c r="E40" s="244"/>
      <c r="F40" s="244"/>
      <c r="G40" s="1130" t="s">
        <v>502</v>
      </c>
      <c r="H40" s="1131"/>
      <c r="I40" s="1131"/>
      <c r="J40" s="1132"/>
      <c r="K40" s="300">
        <v>-2685370</v>
      </c>
      <c r="L40" s="300">
        <v>-63155</v>
      </c>
      <c r="M40" s="301">
        <v>-56807</v>
      </c>
      <c r="N40" s="302">
        <v>11.2</v>
      </c>
      <c r="O40" s="293"/>
    </row>
    <row r="41" spans="1:16" x14ac:dyDescent="0.15">
      <c r="A41" s="248"/>
      <c r="B41" s="244"/>
      <c r="C41" s="244"/>
      <c r="D41" s="244"/>
      <c r="E41" s="244"/>
      <c r="F41" s="244"/>
      <c r="G41" s="1136" t="s">
        <v>280</v>
      </c>
      <c r="H41" s="1137"/>
      <c r="I41" s="1137"/>
      <c r="J41" s="1138"/>
      <c r="K41" s="294">
        <v>740996</v>
      </c>
      <c r="L41" s="300">
        <v>17427</v>
      </c>
      <c r="M41" s="301">
        <v>26387</v>
      </c>
      <c r="N41" s="302">
        <v>-34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472</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1838350</v>
      </c>
      <c r="J51" s="320">
        <v>42130</v>
      </c>
      <c r="K51" s="321">
        <v>31.6</v>
      </c>
      <c r="L51" s="322">
        <v>50545</v>
      </c>
      <c r="M51" s="323">
        <v>-5.8</v>
      </c>
      <c r="N51" s="324">
        <v>37.4</v>
      </c>
    </row>
    <row r="52" spans="1:14" x14ac:dyDescent="0.15">
      <c r="A52" s="248"/>
      <c r="B52" s="244"/>
      <c r="C52" s="244"/>
      <c r="D52" s="244"/>
      <c r="E52" s="244"/>
      <c r="F52" s="244"/>
      <c r="G52" s="325"/>
      <c r="H52" s="326" t="s">
        <v>513</v>
      </c>
      <c r="I52" s="327">
        <v>1099045</v>
      </c>
      <c r="J52" s="328">
        <v>25187</v>
      </c>
      <c r="K52" s="329">
        <v>51.2</v>
      </c>
      <c r="L52" s="330">
        <v>28740</v>
      </c>
      <c r="M52" s="331">
        <v>4.3</v>
      </c>
      <c r="N52" s="332">
        <v>46.9</v>
      </c>
    </row>
    <row r="53" spans="1:14" x14ac:dyDescent="0.15">
      <c r="A53" s="248"/>
      <c r="B53" s="244"/>
      <c r="C53" s="244"/>
      <c r="D53" s="244"/>
      <c r="E53" s="244"/>
      <c r="F53" s="244"/>
      <c r="G53" s="310" t="s">
        <v>514</v>
      </c>
      <c r="H53" s="311"/>
      <c r="I53" s="319">
        <v>1433794</v>
      </c>
      <c r="J53" s="320">
        <v>33105</v>
      </c>
      <c r="K53" s="321">
        <v>-21.4</v>
      </c>
      <c r="L53" s="322">
        <v>67201</v>
      </c>
      <c r="M53" s="323">
        <v>33</v>
      </c>
      <c r="N53" s="324">
        <v>-54.4</v>
      </c>
    </row>
    <row r="54" spans="1:14" x14ac:dyDescent="0.15">
      <c r="A54" s="248"/>
      <c r="B54" s="244"/>
      <c r="C54" s="244"/>
      <c r="D54" s="244"/>
      <c r="E54" s="244"/>
      <c r="F54" s="244"/>
      <c r="G54" s="325"/>
      <c r="H54" s="326" t="s">
        <v>513</v>
      </c>
      <c r="I54" s="327">
        <v>878154</v>
      </c>
      <c r="J54" s="328">
        <v>20276</v>
      </c>
      <c r="K54" s="329">
        <v>-19.5</v>
      </c>
      <c r="L54" s="330">
        <v>35210</v>
      </c>
      <c r="M54" s="331">
        <v>22.5</v>
      </c>
      <c r="N54" s="332">
        <v>-42</v>
      </c>
    </row>
    <row r="55" spans="1:14" x14ac:dyDescent="0.15">
      <c r="A55" s="248"/>
      <c r="B55" s="244"/>
      <c r="C55" s="244"/>
      <c r="D55" s="244"/>
      <c r="E55" s="244"/>
      <c r="F55" s="244"/>
      <c r="G55" s="310" t="s">
        <v>515</v>
      </c>
      <c r="H55" s="311"/>
      <c r="I55" s="319">
        <v>2528347</v>
      </c>
      <c r="J55" s="320">
        <v>58455</v>
      </c>
      <c r="K55" s="321">
        <v>76.599999999999994</v>
      </c>
      <c r="L55" s="322">
        <v>75709</v>
      </c>
      <c r="M55" s="323">
        <v>12.7</v>
      </c>
      <c r="N55" s="324">
        <v>63.9</v>
      </c>
    </row>
    <row r="56" spans="1:14" x14ac:dyDescent="0.15">
      <c r="A56" s="248"/>
      <c r="B56" s="244"/>
      <c r="C56" s="244"/>
      <c r="D56" s="244"/>
      <c r="E56" s="244"/>
      <c r="F56" s="244"/>
      <c r="G56" s="325"/>
      <c r="H56" s="326" t="s">
        <v>513</v>
      </c>
      <c r="I56" s="327">
        <v>985829</v>
      </c>
      <c r="J56" s="328">
        <v>22792</v>
      </c>
      <c r="K56" s="329">
        <v>12.4</v>
      </c>
      <c r="L56" s="330">
        <v>35212</v>
      </c>
      <c r="M56" s="331">
        <v>0</v>
      </c>
      <c r="N56" s="332">
        <v>12.4</v>
      </c>
    </row>
    <row r="57" spans="1:14" x14ac:dyDescent="0.15">
      <c r="A57" s="248"/>
      <c r="B57" s="244"/>
      <c r="C57" s="244"/>
      <c r="D57" s="244"/>
      <c r="E57" s="244"/>
      <c r="F57" s="244"/>
      <c r="G57" s="310" t="s">
        <v>516</v>
      </c>
      <c r="H57" s="311"/>
      <c r="I57" s="319">
        <v>3997949</v>
      </c>
      <c r="J57" s="320">
        <v>92872</v>
      </c>
      <c r="K57" s="321">
        <v>58.9</v>
      </c>
      <c r="L57" s="322">
        <v>90961</v>
      </c>
      <c r="M57" s="323">
        <v>20.100000000000001</v>
      </c>
      <c r="N57" s="324">
        <v>38.799999999999997</v>
      </c>
    </row>
    <row r="58" spans="1:14" x14ac:dyDescent="0.15">
      <c r="A58" s="248"/>
      <c r="B58" s="244"/>
      <c r="C58" s="244"/>
      <c r="D58" s="244"/>
      <c r="E58" s="244"/>
      <c r="F58" s="244"/>
      <c r="G58" s="325"/>
      <c r="H58" s="326" t="s">
        <v>513</v>
      </c>
      <c r="I58" s="327">
        <v>802747</v>
      </c>
      <c r="J58" s="328">
        <v>18648</v>
      </c>
      <c r="K58" s="329">
        <v>-18.2</v>
      </c>
      <c r="L58" s="330">
        <v>37720</v>
      </c>
      <c r="M58" s="331">
        <v>7.1</v>
      </c>
      <c r="N58" s="332">
        <v>-25.3</v>
      </c>
    </row>
    <row r="59" spans="1:14" x14ac:dyDescent="0.15">
      <c r="A59" s="248"/>
      <c r="B59" s="244"/>
      <c r="C59" s="244"/>
      <c r="D59" s="244"/>
      <c r="E59" s="244"/>
      <c r="F59" s="244"/>
      <c r="G59" s="310" t="s">
        <v>517</v>
      </c>
      <c r="H59" s="311"/>
      <c r="I59" s="319">
        <v>2438661</v>
      </c>
      <c r="J59" s="320">
        <v>57353</v>
      </c>
      <c r="K59" s="321">
        <v>-38.200000000000003</v>
      </c>
      <c r="L59" s="322">
        <v>106614</v>
      </c>
      <c r="M59" s="323">
        <v>17.2</v>
      </c>
      <c r="N59" s="324">
        <v>-55.4</v>
      </c>
    </row>
    <row r="60" spans="1:14" x14ac:dyDescent="0.15">
      <c r="A60" s="248"/>
      <c r="B60" s="244"/>
      <c r="C60" s="244"/>
      <c r="D60" s="244"/>
      <c r="E60" s="244"/>
      <c r="F60" s="244"/>
      <c r="G60" s="325"/>
      <c r="H60" s="326" t="s">
        <v>513</v>
      </c>
      <c r="I60" s="333">
        <v>452512</v>
      </c>
      <c r="J60" s="328">
        <v>10642</v>
      </c>
      <c r="K60" s="329">
        <v>-42.9</v>
      </c>
      <c r="L60" s="330">
        <v>45545</v>
      </c>
      <c r="M60" s="331">
        <v>20.7</v>
      </c>
      <c r="N60" s="332">
        <v>-63.6</v>
      </c>
    </row>
    <row r="61" spans="1:14" x14ac:dyDescent="0.15">
      <c r="A61" s="248"/>
      <c r="B61" s="244"/>
      <c r="C61" s="244"/>
      <c r="D61" s="244"/>
      <c r="E61" s="244"/>
      <c r="F61" s="244"/>
      <c r="G61" s="310" t="s">
        <v>518</v>
      </c>
      <c r="H61" s="334"/>
      <c r="I61" s="335">
        <v>2447420</v>
      </c>
      <c r="J61" s="336">
        <v>56783</v>
      </c>
      <c r="K61" s="337">
        <v>21.5</v>
      </c>
      <c r="L61" s="338">
        <v>78206</v>
      </c>
      <c r="M61" s="339">
        <v>15.4</v>
      </c>
      <c r="N61" s="324">
        <v>6.1</v>
      </c>
    </row>
    <row r="62" spans="1:14" x14ac:dyDescent="0.15">
      <c r="A62" s="248"/>
      <c r="B62" s="244"/>
      <c r="C62" s="244"/>
      <c r="D62" s="244"/>
      <c r="E62" s="244"/>
      <c r="F62" s="244"/>
      <c r="G62" s="325"/>
      <c r="H62" s="326" t="s">
        <v>513</v>
      </c>
      <c r="I62" s="327">
        <v>843657</v>
      </c>
      <c r="J62" s="328">
        <v>19509</v>
      </c>
      <c r="K62" s="329">
        <v>-3.4</v>
      </c>
      <c r="L62" s="330">
        <v>36485</v>
      </c>
      <c r="M62" s="331">
        <v>10.9</v>
      </c>
      <c r="N62" s="332">
        <v>-14.3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AU39" sqref="AU39:AY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25.82</v>
      </c>
      <c r="G47" s="12">
        <v>30.03</v>
      </c>
      <c r="H47" s="12">
        <v>32.1</v>
      </c>
      <c r="I47" s="12">
        <v>35.619999999999997</v>
      </c>
      <c r="J47" s="13">
        <v>39.270000000000003</v>
      </c>
    </row>
    <row r="48" spans="2:10" ht="57.75" customHeight="1" x14ac:dyDescent="0.15">
      <c r="B48" s="14"/>
      <c r="C48" s="1141" t="s">
        <v>4</v>
      </c>
      <c r="D48" s="1141"/>
      <c r="E48" s="1142"/>
      <c r="F48" s="15">
        <v>4.97</v>
      </c>
      <c r="G48" s="16">
        <v>4.95</v>
      </c>
      <c r="H48" s="16">
        <v>5.6</v>
      </c>
      <c r="I48" s="16">
        <v>7.01</v>
      </c>
      <c r="J48" s="17">
        <v>5.89</v>
      </c>
    </row>
    <row r="49" spans="2:10" ht="57.75" customHeight="1" thickBot="1" x14ac:dyDescent="0.2">
      <c r="B49" s="18"/>
      <c r="C49" s="1143" t="s">
        <v>5</v>
      </c>
      <c r="D49" s="1143"/>
      <c r="E49" s="1144"/>
      <c r="F49" s="19" t="s">
        <v>525</v>
      </c>
      <c r="G49" s="20" t="s">
        <v>526</v>
      </c>
      <c r="H49" s="20">
        <v>0.83</v>
      </c>
      <c r="I49" s="20">
        <v>1.44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U39" sqref="AU39:AY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528</v>
      </c>
      <c r="D34" s="1151"/>
      <c r="E34" s="1152"/>
      <c r="F34" s="32" t="s">
        <v>529</v>
      </c>
      <c r="G34" s="33">
        <v>2.56</v>
      </c>
      <c r="H34" s="33">
        <v>7.43</v>
      </c>
      <c r="I34" s="33">
        <v>13.93</v>
      </c>
      <c r="J34" s="34">
        <v>17.59</v>
      </c>
      <c r="K34" s="22"/>
      <c r="L34" s="22"/>
      <c r="M34" s="22"/>
      <c r="N34" s="22"/>
      <c r="O34" s="22"/>
      <c r="P34" s="22"/>
    </row>
    <row r="35" spans="1:16" ht="39" customHeight="1" x14ac:dyDescent="0.15">
      <c r="A35" s="22"/>
      <c r="B35" s="35"/>
      <c r="C35" s="1145" t="s">
        <v>530</v>
      </c>
      <c r="D35" s="1146"/>
      <c r="E35" s="1147"/>
      <c r="F35" s="36">
        <v>7.03</v>
      </c>
      <c r="G35" s="37">
        <v>10.039999999999999</v>
      </c>
      <c r="H35" s="37">
        <v>10.44</v>
      </c>
      <c r="I35" s="37">
        <v>9.23</v>
      </c>
      <c r="J35" s="38">
        <v>6.4</v>
      </c>
      <c r="K35" s="22"/>
      <c r="L35" s="22"/>
      <c r="M35" s="22"/>
      <c r="N35" s="22"/>
      <c r="O35" s="22"/>
      <c r="P35" s="22"/>
    </row>
    <row r="36" spans="1:16" ht="39" customHeight="1" x14ac:dyDescent="0.15">
      <c r="A36" s="22"/>
      <c r="B36" s="35"/>
      <c r="C36" s="1145" t="s">
        <v>531</v>
      </c>
      <c r="D36" s="1146"/>
      <c r="E36" s="1147"/>
      <c r="F36" s="36">
        <v>4.93</v>
      </c>
      <c r="G36" s="37">
        <v>4.95</v>
      </c>
      <c r="H36" s="37">
        <v>5.6</v>
      </c>
      <c r="I36" s="37">
        <v>7.01</v>
      </c>
      <c r="J36" s="38">
        <v>5.89</v>
      </c>
      <c r="K36" s="22"/>
      <c r="L36" s="22"/>
      <c r="M36" s="22"/>
      <c r="N36" s="22"/>
      <c r="O36" s="22"/>
      <c r="P36" s="22"/>
    </row>
    <row r="37" spans="1:16" ht="39" customHeight="1" x14ac:dyDescent="0.15">
      <c r="A37" s="22"/>
      <c r="B37" s="35"/>
      <c r="C37" s="1145" t="s">
        <v>532</v>
      </c>
      <c r="D37" s="1146"/>
      <c r="E37" s="1147"/>
      <c r="F37" s="36">
        <v>0.79</v>
      </c>
      <c r="G37" s="37">
        <v>1.23</v>
      </c>
      <c r="H37" s="37">
        <v>1.54</v>
      </c>
      <c r="I37" s="37">
        <v>1.72</v>
      </c>
      <c r="J37" s="38">
        <v>2.87</v>
      </c>
      <c r="K37" s="22"/>
      <c r="L37" s="22"/>
      <c r="M37" s="22"/>
      <c r="N37" s="22"/>
      <c r="O37" s="22"/>
      <c r="P37" s="22"/>
    </row>
    <row r="38" spans="1:16" ht="39" customHeight="1" x14ac:dyDescent="0.15">
      <c r="A38" s="22"/>
      <c r="B38" s="35"/>
      <c r="C38" s="1145" t="s">
        <v>533</v>
      </c>
      <c r="D38" s="1146"/>
      <c r="E38" s="1147"/>
      <c r="F38" s="36">
        <v>0.08</v>
      </c>
      <c r="G38" s="37">
        <v>0.48</v>
      </c>
      <c r="H38" s="37">
        <v>1.83</v>
      </c>
      <c r="I38" s="37">
        <v>0.71</v>
      </c>
      <c r="J38" s="38">
        <v>0.98</v>
      </c>
      <c r="K38" s="22"/>
      <c r="L38" s="22"/>
      <c r="M38" s="22"/>
      <c r="N38" s="22"/>
      <c r="O38" s="22"/>
      <c r="P38" s="22"/>
    </row>
    <row r="39" spans="1:16" ht="39" customHeight="1" x14ac:dyDescent="0.15">
      <c r="A39" s="22"/>
      <c r="B39" s="35"/>
      <c r="C39" s="1145" t="s">
        <v>534</v>
      </c>
      <c r="D39" s="1146"/>
      <c r="E39" s="1147"/>
      <c r="F39" s="36">
        <v>0.41</v>
      </c>
      <c r="G39" s="37">
        <v>0.54</v>
      </c>
      <c r="H39" s="37">
        <v>0.61</v>
      </c>
      <c r="I39" s="37">
        <v>0.7</v>
      </c>
      <c r="J39" s="38">
        <v>0.77</v>
      </c>
      <c r="K39" s="22"/>
      <c r="L39" s="22"/>
      <c r="M39" s="22"/>
      <c r="N39" s="22"/>
      <c r="O39" s="22"/>
      <c r="P39" s="22"/>
    </row>
    <row r="40" spans="1:16" ht="39" customHeight="1" x14ac:dyDescent="0.15">
      <c r="A40" s="22"/>
      <c r="B40" s="35"/>
      <c r="C40" s="1145" t="s">
        <v>535</v>
      </c>
      <c r="D40" s="1146"/>
      <c r="E40" s="1147"/>
      <c r="F40" s="36">
        <v>0.02</v>
      </c>
      <c r="G40" s="37">
        <v>0.13</v>
      </c>
      <c r="H40" s="37">
        <v>0.12</v>
      </c>
      <c r="I40" s="37">
        <v>0.43</v>
      </c>
      <c r="J40" s="38">
        <v>0.44</v>
      </c>
      <c r="K40" s="22"/>
      <c r="L40" s="22"/>
      <c r="M40" s="22"/>
      <c r="N40" s="22"/>
      <c r="O40" s="22"/>
      <c r="P40" s="22"/>
    </row>
    <row r="41" spans="1:16" ht="39" customHeight="1" x14ac:dyDescent="0.15">
      <c r="A41" s="22"/>
      <c r="B41" s="35"/>
      <c r="C41" s="1145" t="s">
        <v>536</v>
      </c>
      <c r="D41" s="1146"/>
      <c r="E41" s="1147"/>
      <c r="F41" s="36">
        <v>7.0000000000000007E-2</v>
      </c>
      <c r="G41" s="37">
        <v>0.09</v>
      </c>
      <c r="H41" s="37">
        <v>0.1</v>
      </c>
      <c r="I41" s="37">
        <v>0.09</v>
      </c>
      <c r="J41" s="38">
        <v>0.1</v>
      </c>
      <c r="K41" s="22"/>
      <c r="L41" s="22"/>
      <c r="M41" s="22"/>
      <c r="N41" s="22"/>
      <c r="O41" s="22"/>
      <c r="P41" s="22"/>
    </row>
    <row r="42" spans="1:16" ht="39" customHeight="1" x14ac:dyDescent="0.15">
      <c r="A42" s="22"/>
      <c r="B42" s="39"/>
      <c r="C42" s="1145" t="s">
        <v>537</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538</v>
      </c>
      <c r="D43" s="1149"/>
      <c r="E43" s="1150"/>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AU39" sqref="AU39:AY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1588</v>
      </c>
      <c r="L45" s="60">
        <v>1659</v>
      </c>
      <c r="M45" s="60">
        <v>1677</v>
      </c>
      <c r="N45" s="60">
        <v>1650</v>
      </c>
      <c r="O45" s="61">
        <v>1651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v>13</v>
      </c>
      <c r="L47" s="64">
        <v>13</v>
      </c>
      <c r="M47" s="64">
        <v>13</v>
      </c>
      <c r="N47" s="64">
        <v>10</v>
      </c>
      <c r="O47" s="65">
        <v>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1925</v>
      </c>
      <c r="L48" s="64">
        <v>1968</v>
      </c>
      <c r="M48" s="64">
        <v>1953</v>
      </c>
      <c r="N48" s="64">
        <v>1695</v>
      </c>
      <c r="O48" s="65">
        <v>1825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339</v>
      </c>
      <c r="L49" s="64">
        <v>235</v>
      </c>
      <c r="M49" s="64">
        <v>206</v>
      </c>
      <c r="N49" s="64">
        <v>215</v>
      </c>
      <c r="O49" s="65">
        <v>231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2808</v>
      </c>
      <c r="L52" s="64">
        <v>2806</v>
      </c>
      <c r="M52" s="64">
        <v>2921</v>
      </c>
      <c r="N52" s="64">
        <v>2938</v>
      </c>
      <c r="O52" s="65">
        <v>2974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1057</v>
      </c>
      <c r="L53" s="69">
        <v>1069</v>
      </c>
      <c r="M53" s="69">
        <v>928</v>
      </c>
      <c r="N53" s="69">
        <v>632</v>
      </c>
      <c r="O53" s="70">
        <v>740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西脇市役所</cp:lastModifiedBy>
  <cp:lastPrinted>2016-04-21T00:07:46Z</cp:lastPrinted>
  <dcterms:created xsi:type="dcterms:W3CDTF">2016-02-15T01:47:56Z</dcterms:created>
  <dcterms:modified xsi:type="dcterms:W3CDTF">2022-03-03T01:17:19Z</dcterms:modified>
  <cp:category/>
</cp:coreProperties>
</file>