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企画財政課\H24.05.15_共有データ\財政係\公営企業関係\H27 公営企業\160205 公営企業に係る「経営比較分析表」の分析等について（要受信確認）\160217　最終\【27宍粟市】「経営比較分析表」の分析等について（再）\"/>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<sst xmlns="http://schemas.openxmlformats.org/spreadsheetml/2006/main" count="221" uniqueCount="111">
  <si>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</si>
  <si>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</si>
  <si>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</si>
  <si>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</si>
  <si>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</si>
  <si>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</si>
  <si>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</si>
  <si>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</si>
  <si>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</si>
  <si>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</si>
  <si>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</si>
  <si>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</si>
  <si>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</si>
  <si>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</si>
  <si>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</si>
  <si>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</si>
  <si>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</si>
  <si>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</si>
  <si>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</si>
  <si>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</si>
  <si>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</si>
  <si>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</si>
  <si>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</si>
  <si>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</si>
  <si>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</si>
  <si>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</si>
  <si>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</si>
  <si>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</si>
  <si>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</si>
  <si>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</si>
  <si>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</si>
  <si>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</si>
  <si>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</si>
  <si>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</si>
  <si>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</si>
  <si>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</si>
  <si>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</si>
  <si>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</si>
  <si>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</si>
  <si>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</si>
  <si>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</si>
  <si>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</si>
  <si>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</si>
  <si>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</si>
  <si>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</si>
  <si>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</si>
  <si>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</si>
  <si>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</si>
  <si>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</si>
  <si>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</si>
  <si>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</si>
  <si>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</si>
  <si>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</si>
  <si>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</si>
  <si>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</si>
  <si>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</si>
  <si>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</si>
  <si>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</si>
  <si>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</si>
  <si>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</si>
  <si>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</si>
  <si>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</si>
  <si>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</si>
  <si>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</si>
  <si>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</si>
  <si>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</si>
  <si>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</si>
  <si>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</si>
  <si>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</si>
  <si>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</si>
  <si>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</si>
  <si>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</si>
  <si>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</si>
  <si>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</si>
  <si>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</si>
  <si>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</si>
  <si>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</si>
  <si>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</si>
  <si>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</si>
  <si>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</si>
  <si>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</si>
  <si>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</si>
  <si>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</si>
  <si>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</si>
  <si>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</si>
  <si>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</si>
  <si>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</si>
  <si>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</si>
  <si>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</si>
  <si>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</si>
  <si>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</si>
  <si>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</si>
  <si>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</si>
  <si>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</si>
  <si>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</si>
  <si>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</si>
  <si>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宍粟市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</si>
  <si>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</si>
  <si>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</si>
  <si>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</si>
  <si>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</si>
  <si>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</si>
  <si>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</si>
  <si>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</si>
  <si>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</si>
  <si>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</si>
  <si>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</si>
  <si>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</si>
  <si>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・供用開始後20年以上経過している施設があり、処理施設及びマンホールポンプ等の老朽化が進んでいるため、修繕料が年々増加傾向にある。</t>
    <rPh sb="1" eb="3">
      <t>キョウヨウ</t>
    </rPh>
    <rPh sb="3" eb="6">
      <t>カイシゴ</t>
    </rPh>
    <rPh sb="8" eb="11">
      <t>ネンイジョウ</t>
    </rPh>
    <rPh sb="11" eb="13">
      <t>ケイカ</t>
    </rPh>
    <rPh sb="17" eb="19">
      <t>シセツ</t>
    </rPh>
    <rPh sb="23" eb="25">
      <t>ショリ</t>
    </rPh>
    <rPh sb="25" eb="27">
      <t>シセツ</t>
    </rPh>
    <rPh sb="27" eb="28">
      <t>オヨ</t>
    </rPh>
    <rPh sb="37" eb="38">
      <t>トウ</t>
    </rPh>
    <rPh sb="39" eb="42">
      <t>ロウキュウカ</t>
    </rPh>
    <rPh sb="43" eb="44">
      <t>スス</t>
    </rPh>
    <rPh sb="51" eb="53">
      <t>シュウゼン</t>
    </rPh>
    <rPh sb="53" eb="54">
      <t>リョウ</t>
    </rPh>
    <rPh sb="55" eb="57">
      <t>ネンネン</t>
    </rPh>
    <rPh sb="57" eb="59">
      <t>ゾウカ</t>
    </rPh>
    <rPh sb="59" eb="61">
      <t>ケイコウ</t>
    </rPh>
    <phoneticPr fontId="4"/>
  </si>
  <si>
    <r>
      <t>・収益的収支は年度によって一定していない。施設の老朽化による年度毎の修繕費の増加や、前年度に実施した使用料の改定（統一）が要因となっている。
・企業債残高対事業規模比率は、類似団体の平均値と比べて低い傾向にあった。昨年度の増については、企業債償還の財源を他会計からの繰入金で賄う割合が大きくなったためであり、今後は年々減少していく見込みである。
・経費回収率は、類似団体の平均値と比べて低く、収入の不足分については、他会計からの繰入金で賄っている状況であり、適切な使用料を設定するなど、運営体制のあり方や今後のあり方を見直す必要がある。
・汚水処理原価については、平成24年度をピークに</t>
    </r>
    <r>
      <rPr>
        <sz val="11"/>
        <color rgb="FFFF0000"/>
        <rFont val="ＭＳ ゴシック"/>
        <family val="3"/>
        <charset val="128"/>
      </rPr>
      <t>上昇傾向</t>
    </r>
    <r>
      <rPr>
        <sz val="11"/>
        <color theme="1"/>
        <rFont val="ＭＳ ゴシック"/>
        <family val="3"/>
        <charset val="128"/>
      </rPr>
      <t>となっており、施設の統廃合や長寿命化により、汚水の維持管理費の縮減に努める必要がある。
・水洗化率はここ数年横ばい傾向であり、使用料収入を向上させるため、より一層、水洗化へのPRが必要である。</t>
    </r>
    <rPh sb="1" eb="4">
      <t>シュウエキテキ</t>
    </rPh>
    <rPh sb="4" eb="6">
      <t>シュウシ</t>
    </rPh>
    <rPh sb="13" eb="15">
      <t>イッテイ</t>
    </rPh>
    <rPh sb="21" eb="23">
      <t>シセツ</t>
    </rPh>
    <rPh sb="24" eb="27">
      <t>ロウキュウカ</t>
    </rPh>
    <rPh sb="30" eb="32">
      <t>ネンド</t>
    </rPh>
    <rPh sb="32" eb="33">
      <t>ゴト</t>
    </rPh>
    <rPh sb="34" eb="37">
      <t>シュウゼンヒ</t>
    </rPh>
    <rPh sb="38" eb="39">
      <t>ゾウ</t>
    </rPh>
    <rPh sb="39" eb="40">
      <t>カ</t>
    </rPh>
    <rPh sb="42" eb="45">
      <t>ゼンネンド</t>
    </rPh>
    <rPh sb="46" eb="48">
      <t>ジッシ</t>
    </rPh>
    <rPh sb="50" eb="52">
      <t>シヨウ</t>
    </rPh>
    <rPh sb="52" eb="53">
      <t>リョウ</t>
    </rPh>
    <rPh sb="54" eb="56">
      <t>カイテイ</t>
    </rPh>
    <rPh sb="57" eb="59">
      <t>トウイツ</t>
    </rPh>
    <rPh sb="61" eb="63">
      <t>ヨウイン</t>
    </rPh>
    <rPh sb="72" eb="74">
      <t>キギョウ</t>
    </rPh>
    <rPh sb="74" eb="75">
      <t>サイ</t>
    </rPh>
    <rPh sb="75" eb="77">
      <t>ザンダカ</t>
    </rPh>
    <rPh sb="77" eb="78">
      <t>タイ</t>
    </rPh>
    <rPh sb="78" eb="80">
      <t>ジギョウ</t>
    </rPh>
    <rPh sb="80" eb="82">
      <t>キボ</t>
    </rPh>
    <rPh sb="82" eb="84">
      <t>ヒリツ</t>
    </rPh>
    <rPh sb="86" eb="88">
      <t>ルイジ</t>
    </rPh>
    <rPh sb="88" eb="90">
      <t>ダンタイ</t>
    </rPh>
    <rPh sb="91" eb="94">
      <t>ヘイキンチ</t>
    </rPh>
    <rPh sb="95" eb="96">
      <t>クラ</t>
    </rPh>
    <rPh sb="98" eb="99">
      <t>ヒク</t>
    </rPh>
    <rPh sb="100" eb="102">
      <t>ケイコウ</t>
    </rPh>
    <rPh sb="107" eb="110">
      <t>サクネンド</t>
    </rPh>
    <rPh sb="111" eb="112">
      <t>ゾウ</t>
    </rPh>
    <rPh sb="118" eb="120">
      <t>キギョウ</t>
    </rPh>
    <rPh sb="120" eb="121">
      <t>サイ</t>
    </rPh>
    <rPh sb="121" eb="123">
      <t>ショウカン</t>
    </rPh>
    <rPh sb="124" eb="126">
      <t>ザイゲン</t>
    </rPh>
    <rPh sb="127" eb="128">
      <t>タ</t>
    </rPh>
    <rPh sb="128" eb="130">
      <t>カイケイ</t>
    </rPh>
    <rPh sb="133" eb="135">
      <t>クリイレ</t>
    </rPh>
    <rPh sb="135" eb="136">
      <t>キン</t>
    </rPh>
    <rPh sb="137" eb="138">
      <t>マカナ</t>
    </rPh>
    <rPh sb="139" eb="141">
      <t>ワリアイ</t>
    </rPh>
    <rPh sb="142" eb="143">
      <t>オオ</t>
    </rPh>
    <rPh sb="154" eb="156">
      <t>コンゴ</t>
    </rPh>
    <rPh sb="157" eb="159">
      <t>ネンネン</t>
    </rPh>
    <rPh sb="159" eb="161">
      <t>ゲンショウ</t>
    </rPh>
    <rPh sb="165" eb="167">
      <t>ミコ</t>
    </rPh>
    <rPh sb="174" eb="176">
      <t>ケイヒ</t>
    </rPh>
    <rPh sb="176" eb="178">
      <t>カイシュウ</t>
    </rPh>
    <rPh sb="178" eb="179">
      <t>リツ</t>
    </rPh>
    <rPh sb="181" eb="183">
      <t>ルイジ</t>
    </rPh>
    <rPh sb="183" eb="185">
      <t>ダンタイ</t>
    </rPh>
    <rPh sb="186" eb="189">
      <t>ヘイキンチ</t>
    </rPh>
    <rPh sb="190" eb="191">
      <t>クラ</t>
    </rPh>
    <rPh sb="193" eb="194">
      <t>ヒク</t>
    </rPh>
    <rPh sb="196" eb="198">
      <t>シュウニュウ</t>
    </rPh>
    <rPh sb="199" eb="202">
      <t>フソクブン</t>
    </rPh>
    <rPh sb="208" eb="209">
      <t>タ</t>
    </rPh>
    <rPh sb="209" eb="211">
      <t>カイケイ</t>
    </rPh>
    <rPh sb="214" eb="215">
      <t>ク</t>
    </rPh>
    <rPh sb="215" eb="216">
      <t>イ</t>
    </rPh>
    <rPh sb="216" eb="217">
      <t>キン</t>
    </rPh>
    <rPh sb="218" eb="219">
      <t>マカナ</t>
    </rPh>
    <rPh sb="223" eb="225">
      <t>ジョウキョウ</t>
    </rPh>
    <rPh sb="229" eb="231">
      <t>テキセツ</t>
    </rPh>
    <rPh sb="232" eb="234">
      <t>シヨウ</t>
    </rPh>
    <rPh sb="234" eb="235">
      <t>リョウ</t>
    </rPh>
    <rPh sb="236" eb="238">
      <t>セッテイ</t>
    </rPh>
    <rPh sb="243" eb="245">
      <t>ウンエイ</t>
    </rPh>
    <rPh sb="245" eb="247">
      <t>タイセイ</t>
    </rPh>
    <rPh sb="250" eb="251">
      <t>カタ</t>
    </rPh>
    <rPh sb="252" eb="254">
      <t>コンゴ</t>
    </rPh>
    <rPh sb="257" eb="258">
      <t>カタ</t>
    </rPh>
    <rPh sb="259" eb="261">
      <t>ミナオ</t>
    </rPh>
    <rPh sb="262" eb="264">
      <t>ヒツヨウ</t>
    </rPh>
    <rPh sb="270" eb="272">
      <t>オスイ</t>
    </rPh>
    <rPh sb="272" eb="274">
      <t>ショリ</t>
    </rPh>
    <rPh sb="274" eb="276">
      <t>ゲンカ</t>
    </rPh>
    <rPh sb="282" eb="284">
      <t>ヘイセイ</t>
    </rPh>
    <rPh sb="286" eb="288">
      <t>ネンド</t>
    </rPh>
    <rPh sb="293" eb="295">
      <t>ジョウショウ</t>
    </rPh>
    <rPh sb="295" eb="297">
      <t>ケイコウ</t>
    </rPh>
    <rPh sb="304" eb="306">
      <t>シセツ</t>
    </rPh>
    <rPh sb="307" eb="310">
      <t>トウハイゴウ</t>
    </rPh>
    <rPh sb="311" eb="312">
      <t>チョウ</t>
    </rPh>
    <rPh sb="312" eb="315">
      <t>ジュミョウカ</t>
    </rPh>
    <rPh sb="319" eb="321">
      <t>オスイ</t>
    </rPh>
    <rPh sb="322" eb="324">
      <t>イジ</t>
    </rPh>
    <rPh sb="324" eb="326">
      <t>カンリ</t>
    </rPh>
    <rPh sb="326" eb="327">
      <t>ヒ</t>
    </rPh>
    <rPh sb="328" eb="330">
      <t>シュクゲン</t>
    </rPh>
    <rPh sb="331" eb="332">
      <t>ツト</t>
    </rPh>
    <rPh sb="334" eb="336">
      <t>ヒツヨウ</t>
    </rPh>
    <rPh sb="342" eb="345">
      <t>スイセンカ</t>
    </rPh>
    <rPh sb="345" eb="346">
      <t>リツ</t>
    </rPh>
    <rPh sb="349" eb="351">
      <t>スウネン</t>
    </rPh>
    <rPh sb="351" eb="352">
      <t>ヨコ</t>
    </rPh>
    <rPh sb="354" eb="356">
      <t>ケイコウ</t>
    </rPh>
    <rPh sb="360" eb="362">
      <t>シヨウ</t>
    </rPh>
    <rPh sb="362" eb="363">
      <t>リョウ</t>
    </rPh>
    <rPh sb="363" eb="365">
      <t>シュウニュウ</t>
    </rPh>
    <rPh sb="366" eb="368">
      <t>コウジョウ</t>
    </rPh>
    <rPh sb="376" eb="378">
      <t>イッソウ</t>
    </rPh>
    <rPh sb="379" eb="382">
      <t>スイセンカ</t>
    </rPh>
    <rPh sb="387" eb="389">
      <t>ヒツヨウ</t>
    </rPh>
    <phoneticPr fontId="4"/>
  </si>
  <si>
    <t>・経費回収率は、類似団体の平均値と比べて低いため、運営体制のあり方や施設の統廃合を含めた今後の投資のあり方を見直す必要がある。経営戦略の策定や法適化業務への移行などにより、健全な経営化に向けて、水洗化率の向上や、適切な使用料を設定するなどの施策を段階的に講じる。</t>
    <rPh sb="1" eb="3">
      <t>ケイヒ</t>
    </rPh>
    <rPh sb="3" eb="5">
      <t>カイシュウ</t>
    </rPh>
    <rPh sb="5" eb="6">
      <t>リツ</t>
    </rPh>
    <rPh sb="8" eb="10">
      <t>ルイジ</t>
    </rPh>
    <rPh sb="10" eb="12">
      <t>ダンタイ</t>
    </rPh>
    <rPh sb="13" eb="16">
      <t>ヘイキンチ</t>
    </rPh>
    <rPh sb="17" eb="18">
      <t>クラ</t>
    </rPh>
    <rPh sb="20" eb="21">
      <t>ヒク</t>
    </rPh>
    <rPh sb="25" eb="27">
      <t>ウンエイ</t>
    </rPh>
    <rPh sb="27" eb="29">
      <t>タイセイ</t>
    </rPh>
    <rPh sb="32" eb="33">
      <t>カタ</t>
    </rPh>
    <rPh sb="34" eb="36">
      <t>シセツ</t>
    </rPh>
    <rPh sb="37" eb="40">
      <t>トウハイゴウ</t>
    </rPh>
    <rPh sb="41" eb="42">
      <t>フク</t>
    </rPh>
    <rPh sb="44" eb="46">
      <t>コンゴ</t>
    </rPh>
    <rPh sb="47" eb="49">
      <t>トウシ</t>
    </rPh>
    <rPh sb="52" eb="53">
      <t>カタ</t>
    </rPh>
    <rPh sb="54" eb="56">
      <t>ミナオ</t>
    </rPh>
    <rPh sb="57" eb="59">
      <t>ヒツヨウ</t>
    </rPh>
    <rPh sb="120" eb="122">
      <t>シサク</t>
    </rPh>
    <rPh sb="123" eb="126">
      <t>ダンカイテキ</t>
    </rPh>
    <rPh sb="127" eb="128">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</si>
</sst>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2166544"/>
        <c:axId val="33196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92166544"/>
        <c:axId val="331964856"/>
      </c:lineChart>
      <c:dateAx>
        <c:axId val="292166544"/>
        <c:scaling>
          <c:orientation val="minMax"/>
        </c:scaling>
        <c:delete val="1"/>
        <c:axPos val="b"/>
        <c:numFmt formatCode="ge" sourceLinked="1"/>
        <c:majorTickMark val="none"/>
        <c:minorTickMark val="none"/>
        <c:tickLblPos val="none"/>
        <c:crossAx val="331964856"/>
        <c:crosses val="autoZero"/>
        <c:auto val="1"/>
        <c:lblOffset val="100"/>
        <c:baseTimeUnit val="years"/>
      </c:dateAx>
      <c:valAx>
        <c:axId val="33196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66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59.62</c:v>
                </c:pt>
                <c:pt idx="1">
                  <c:v>59.74</c:v>
                </c:pt>
                <c:pt idx="2">
                  <c:v>59.15</c:v>
                </c:pt>
                <c:pt idx="3">
                  <c:v>57.09</c:v>
                </c:pt>
                <c:pt idx="4">
                  <c:v>55.74</c:v>
                </c:pt>
              </c:numCache>
            </c:numRef>
          </c:val>
        </c:ser>
        <c:dLbls>
          <c:showLegendKey val="0"/>
          <c:showVal val="0"/>
          <c:showCatName val="0"/>
          <c:showSerName val="0"/>
          <c:showPercent val="0"/>
          <c:showBubbleSize val="0"/>
        </c:dLbls>
        <c:gapWidth val="150"/>
        <c:axId val="288617184"/>
        <c:axId val="28861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288617184"/>
        <c:axId val="288616792"/>
      </c:lineChart>
      <c:dateAx>
        <c:axId val="288617184"/>
        <c:scaling>
          <c:orientation val="minMax"/>
        </c:scaling>
        <c:delete val="1"/>
        <c:axPos val="b"/>
        <c:numFmt formatCode="ge" sourceLinked="1"/>
        <c:majorTickMark val="none"/>
        <c:minorTickMark val="none"/>
        <c:tickLblPos val="none"/>
        <c:crossAx val="288616792"/>
        <c:crosses val="autoZero"/>
        <c:auto val="1"/>
        <c:lblOffset val="100"/>
        <c:baseTimeUnit val="years"/>
      </c:dateAx>
      <c:valAx>
        <c:axId val="28861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95.64</c:v>
                </c:pt>
                <c:pt idx="1">
                  <c:v>95.98</c:v>
                </c:pt>
                <c:pt idx="2">
                  <c:v>96.24</c:v>
                </c:pt>
                <c:pt idx="3">
                  <c:v>96.41</c:v>
                </c:pt>
                <c:pt idx="4">
                  <c:v>96.35</c:v>
                </c:pt>
              </c:numCache>
            </c:numRef>
          </c:val>
        </c:ser>
        <c:dLbls>
          <c:showLegendKey val="0"/>
          <c:showVal val="0"/>
          <c:showCatName val="0"/>
          <c:showSerName val="0"/>
          <c:showPercent val="0"/>
          <c:showBubbleSize val="0"/>
        </c:dLbls>
        <c:gapWidth val="150"/>
        <c:axId val="332208392"/>
        <c:axId val="332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32208392"/>
        <c:axId val="332208000"/>
      </c:lineChart>
      <c:dateAx>
        <c:axId val="332208392"/>
        <c:scaling>
          <c:orientation val="minMax"/>
        </c:scaling>
        <c:delete val="1"/>
        <c:axPos val="b"/>
        <c:numFmt formatCode="ge" sourceLinked="1"/>
        <c:majorTickMark val="none"/>
        <c:minorTickMark val="none"/>
        <c:tickLblPos val="none"/>
        <c:crossAx val="332208000"/>
        <c:crosses val="autoZero"/>
        <c:auto val="1"/>
        <c:lblOffset val="100"/>
        <c:baseTimeUnit val="years"/>
      </c:dateAx>
      <c:valAx>
        <c:axId val="332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59.69</c:v>
                </c:pt>
                <c:pt idx="1">
                  <c:v>63.92</c:v>
                </c:pt>
                <c:pt idx="2">
                  <c:v>62.05</c:v>
                </c:pt>
                <c:pt idx="3">
                  <c:v>63.17</c:v>
                </c:pt>
                <c:pt idx="4">
                  <c:v>55.01</c:v>
                </c:pt>
              </c:numCache>
            </c:numRef>
          </c:val>
        </c:ser>
        <c:dLbls>
          <c:showLegendKey val="0"/>
          <c:showVal val="0"/>
          <c:showCatName val="0"/>
          <c:showSerName val="0"/>
          <c:showPercent val="0"/>
          <c:showBubbleSize val="0"/>
        </c:dLbls>
        <c:gapWidth val="150"/>
        <c:axId val="331964072"/>
        <c:axId val="3319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964072"/>
        <c:axId val="331965248"/>
      </c:lineChart>
      <c:dateAx>
        <c:axId val="331964072"/>
        <c:scaling>
          <c:orientation val="minMax"/>
        </c:scaling>
        <c:delete val="1"/>
        <c:axPos val="b"/>
        <c:numFmt formatCode="ge" sourceLinked="1"/>
        <c:majorTickMark val="none"/>
        <c:minorTickMark val="none"/>
        <c:tickLblPos val="none"/>
        <c:crossAx val="331965248"/>
        <c:crosses val="autoZero"/>
        <c:auto val="1"/>
        <c:lblOffset val="100"/>
        <c:baseTimeUnit val="years"/>
      </c:dateAx>
      <c:valAx>
        <c:axId val="3319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418032"/>
        <c:axId val="3374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418032"/>
        <c:axId val="337418816"/>
      </c:lineChart>
      <c:dateAx>
        <c:axId val="337418032"/>
        <c:scaling>
          <c:orientation val="minMax"/>
        </c:scaling>
        <c:delete val="1"/>
        <c:axPos val="b"/>
        <c:numFmt formatCode="ge" sourceLinked="1"/>
        <c:majorTickMark val="none"/>
        <c:minorTickMark val="none"/>
        <c:tickLblPos val="none"/>
        <c:crossAx val="337418816"/>
        <c:crosses val="autoZero"/>
        <c:auto val="1"/>
        <c:lblOffset val="100"/>
        <c:baseTimeUnit val="years"/>
      </c:dateAx>
      <c:valAx>
        <c:axId val="3374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416072"/>
        <c:axId val="3374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416072"/>
        <c:axId val="337417248"/>
      </c:lineChart>
      <c:dateAx>
        <c:axId val="337416072"/>
        <c:scaling>
          <c:orientation val="minMax"/>
        </c:scaling>
        <c:delete val="1"/>
        <c:axPos val="b"/>
        <c:numFmt formatCode="ge" sourceLinked="1"/>
        <c:majorTickMark val="none"/>
        <c:minorTickMark val="none"/>
        <c:tickLblPos val="none"/>
        <c:crossAx val="337417248"/>
        <c:crosses val="autoZero"/>
        <c:auto val="1"/>
        <c:lblOffset val="100"/>
        <c:baseTimeUnit val="years"/>
      </c:dateAx>
      <c:valAx>
        <c:axId val="3374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1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419600"/>
        <c:axId val="33183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419600"/>
        <c:axId val="331837048"/>
      </c:lineChart>
      <c:dateAx>
        <c:axId val="337419600"/>
        <c:scaling>
          <c:orientation val="minMax"/>
        </c:scaling>
        <c:delete val="1"/>
        <c:axPos val="b"/>
        <c:numFmt formatCode="ge" sourceLinked="1"/>
        <c:majorTickMark val="none"/>
        <c:minorTickMark val="none"/>
        <c:tickLblPos val="none"/>
        <c:crossAx val="331837048"/>
        <c:crosses val="autoZero"/>
        <c:auto val="1"/>
        <c:lblOffset val="100"/>
        <c:baseTimeUnit val="years"/>
      </c:dateAx>
      <c:valAx>
        <c:axId val="33183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1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836264"/>
        <c:axId val="33183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836264"/>
        <c:axId val="331836656"/>
      </c:lineChart>
      <c:dateAx>
        <c:axId val="331836264"/>
        <c:scaling>
          <c:orientation val="minMax"/>
        </c:scaling>
        <c:delete val="1"/>
        <c:axPos val="b"/>
        <c:numFmt formatCode="ge" sourceLinked="1"/>
        <c:majorTickMark val="none"/>
        <c:minorTickMark val="none"/>
        <c:tickLblPos val="none"/>
        <c:crossAx val="331836656"/>
        <c:crosses val="autoZero"/>
        <c:auto val="1"/>
        <c:lblOffset val="100"/>
        <c:baseTimeUnit val="years"/>
      </c:dateAx>
      <c:valAx>
        <c:axId val="3318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860.95</c:v>
                </c:pt>
                <c:pt idx="2">
                  <c:v>112.16</c:v>
                </c:pt>
                <c:pt idx="3">
                  <c:v>459.69</c:v>
                </c:pt>
                <c:pt idx="4">
                  <c:v>1144.93</c:v>
                </c:pt>
              </c:numCache>
            </c:numRef>
          </c:val>
        </c:ser>
        <c:dLbls>
          <c:showLegendKey val="0"/>
          <c:showVal val="0"/>
          <c:showCatName val="0"/>
          <c:showSerName val="0"/>
          <c:showPercent val="0"/>
          <c:showBubbleSize val="0"/>
        </c:dLbls>
        <c:gapWidth val="150"/>
        <c:axId val="331061928"/>
        <c:axId val="3310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31061928"/>
        <c:axId val="331061536"/>
      </c:lineChart>
      <c:dateAx>
        <c:axId val="331061928"/>
        <c:scaling>
          <c:orientation val="minMax"/>
        </c:scaling>
        <c:delete val="1"/>
        <c:axPos val="b"/>
        <c:numFmt formatCode="ge" sourceLinked="1"/>
        <c:majorTickMark val="none"/>
        <c:minorTickMark val="none"/>
        <c:tickLblPos val="none"/>
        <c:crossAx val="331061536"/>
        <c:crosses val="autoZero"/>
        <c:auto val="1"/>
        <c:lblOffset val="100"/>
        <c:baseTimeUnit val="years"/>
      </c:dateAx>
      <c:valAx>
        <c:axId val="3310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6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74.13</c:v>
                </c:pt>
                <c:pt idx="1">
                  <c:v>45.54</c:v>
                </c:pt>
                <c:pt idx="2">
                  <c:v>74.510000000000005</c:v>
                </c:pt>
                <c:pt idx="3">
                  <c:v>61.17</c:v>
                </c:pt>
                <c:pt idx="4">
                  <c:v>40.81</c:v>
                </c:pt>
              </c:numCache>
            </c:numRef>
          </c:val>
        </c:ser>
        <c:dLbls>
          <c:showLegendKey val="0"/>
          <c:showVal val="0"/>
          <c:showCatName val="0"/>
          <c:showSerName val="0"/>
          <c:showPercent val="0"/>
          <c:showBubbleSize val="0"/>
        </c:dLbls>
        <c:gapWidth val="150"/>
        <c:axId val="331835480"/>
        <c:axId val="33106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31835480"/>
        <c:axId val="331060360"/>
      </c:lineChart>
      <c:dateAx>
        <c:axId val="331835480"/>
        <c:scaling>
          <c:orientation val="minMax"/>
        </c:scaling>
        <c:delete val="1"/>
        <c:axPos val="b"/>
        <c:numFmt formatCode="ge" sourceLinked="1"/>
        <c:majorTickMark val="none"/>
        <c:minorTickMark val="none"/>
        <c:tickLblPos val="none"/>
        <c:crossAx val="331060360"/>
        <c:crosses val="autoZero"/>
        <c:auto val="1"/>
        <c:lblOffset val="100"/>
        <c:baseTimeUnit val="years"/>
      </c:dateAx>
      <c:valAx>
        <c:axId val="33106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153.51</c:v>
                </c:pt>
                <c:pt idx="1">
                  <c:v>260.01</c:v>
                </c:pt>
                <c:pt idx="2">
                  <c:v>179.8</c:v>
                </c:pt>
                <c:pt idx="3">
                  <c:v>225.55</c:v>
                </c:pt>
                <c:pt idx="4">
                  <c:v>301.89999999999998</c:v>
                </c:pt>
              </c:numCache>
            </c:numRef>
          </c:val>
        </c:ser>
        <c:dLbls>
          <c:showLegendKey val="0"/>
          <c:showVal val="0"/>
          <c:showCatName val="0"/>
          <c:showSerName val="0"/>
          <c:showPercent val="0"/>
          <c:showBubbleSize val="0"/>
        </c:dLbls>
        <c:gapWidth val="150"/>
        <c:axId val="288614048"/>
        <c:axId val="2886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88614048"/>
        <c:axId val="288615616"/>
      </c:lineChart>
      <c:dateAx>
        <c:axId val="288614048"/>
        <c:scaling>
          <c:orientation val="minMax"/>
        </c:scaling>
        <c:delete val="1"/>
        <c:axPos val="b"/>
        <c:numFmt formatCode="ge" sourceLinked="1"/>
        <c:majorTickMark val="none"/>
        <c:minorTickMark val="none"/>
        <c:tickLblPos val="none"/>
        <c:crossAx val="288615616"/>
        <c:crosses val="autoZero"/>
        <c:auto val="1"/>
        <c:lblOffset val="100"/>
        <c:baseTimeUnit val="years"/>
      </c:dateAx>
      <c:valAx>
        <c:axId val="2886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H37" zoomScale="60" zoomScaleNormal="60" workbookViewId="0">
      <selection activeCell="BC62" sqref="BC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宍粟市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40744</v>
      </c>
      <c r="AM8" s="47"/>
      <c r="AN8" s="47"/>
      <c r="AO8" s="47"/>
      <c r="AP8" s="47"/>
      <c r="AQ8" s="47"/>
      <c r="AR8" s="47"/>
      <c r="AS8" s="47"/>
      <c r="AT8" s="43">
        <f>データ!S6</f>
        <v>658.54</v>
      </c>
      <c r="AU8" s="43"/>
      <c r="AV8" s="43"/>
      <c r="AW8" s="43"/>
      <c r="AX8" s="43"/>
      <c r="AY8" s="43"/>
      <c r="AZ8" s="43"/>
      <c r="BA8" s="43"/>
      <c r="BB8" s="43">
        <f>データ!T6</f>
        <v>61.87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19.239999999999998</v>
      </c>
      <c r="Q10" s="43"/>
      <c r="R10" s="43"/>
      <c r="S10" s="43"/>
      <c r="T10" s="43"/>
      <c r="U10" s="43"/>
      <c r="V10" s="43"/>
      <c r="W10" s="43">
        <f>データ!P6</f>
        <v>100</v>
      </c>
      <c r="X10" s="43"/>
      <c r="Y10" s="43"/>
      <c r="Z10" s="43"/>
      <c r="AA10" s="43"/>
      <c r="AB10" s="43"/>
      <c r="AC10" s="43"/>
      <c r="AD10" s="47">
        <f>データ!Q6</f>
        <v>2698</v>
      </c>
      <c r="AE10" s="47"/>
      <c r="AF10" s="47"/>
      <c r="AG10" s="47"/>
      <c r="AH10" s="47"/>
      <c r="AI10" s="47"/>
      <c r="AJ10" s="47"/>
      <c r="AK10" s="2"/>
      <c r="AL10" s="47">
        <f>データ!U6</f>
        <v>7785</v>
      </c>
      <c r="AM10" s="47"/>
      <c r="AN10" s="47"/>
      <c r="AO10" s="47"/>
      <c r="AP10" s="47"/>
      <c r="AQ10" s="47"/>
      <c r="AR10" s="47"/>
      <c r="AS10" s="47"/>
      <c r="AT10" s="43">
        <f>データ!V6</f>
        <v>2.62</v>
      </c>
      <c r="AU10" s="43"/>
      <c r="AV10" s="43"/>
      <c r="AW10" s="43"/>
      <c r="AX10" s="43"/>
      <c r="AY10" s="43"/>
      <c r="AZ10" s="43"/>
      <c r="BA10" s="43"/>
      <c r="BB10" s="43">
        <f>データ!W6</f>
        <v>2971.37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282278</v>
      </c>
      <c r="D6" s="31">
        <f t="shared" si="3"/>
        <v>47</v>
      </c>
      <c r="E6" s="31">
        <f t="shared" si="3"/>
        <v>17</v>
      </c>
      <c r="F6" s="31">
        <f t="shared" si="3"/>
        <v>5</v>
      </c>
      <c r="G6" s="31">
        <f t="shared" si="3"/>
        <v>0</v>
      </c>
      <c r="H6" s="31" t="str">
        <f t="shared" si="3"/>
        <v>兵庫県　宍粟市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19.239999999999998</v>
      </c>
      <c r="P6" s="32">
        <f t="shared" si="3"/>
        <v>100</v>
      </c>
      <c r="Q6" s="32">
        <f t="shared" si="3"/>
        <v>2698</v>
      </c>
      <c r="R6" s="32">
        <f t="shared" si="3"/>
        <v>40744</v>
      </c>
      <c r="S6" s="32">
        <f t="shared" si="3"/>
        <v>658.54</v>
      </c>
      <c r="T6" s="32">
        <f t="shared" si="3"/>
        <v>61.87</v>
      </c>
      <c r="U6" s="32">
        <f t="shared" si="3"/>
        <v>7785</v>
      </c>
      <c r="V6" s="32">
        <f t="shared" si="3"/>
        <v>2.62</v>
      </c>
      <c r="W6" s="32">
        <f t="shared" si="3"/>
        <v>2971.37</v>
      </c>
      <c r="X6" s="33">
        <f>IF(X7="",NA(),X7)</f>
        <v>59.69</v>
      </c>
      <c r="Y6" s="33">
        <f t="shared" ref="Y6:AG6" si="4">IF(Y7="",NA(),Y7)</f>
        <v>63.92</v>
      </c>
      <c r="Z6" s="33">
        <f t="shared" si="4"/>
        <v>62.05</v>
      </c>
      <c r="AA6" s="33">
        <f t="shared" si="4"/>
        <v>63.17</v>
      </c>
      <c r="AB6" s="33">
        <f t="shared" si="4"/>
        <v>55.01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860.95</v>
      </c>
      <c r="BG6" s="33">
        <f t="shared" si="7"/>
        <v>112.16</v>
      </c>
      <c r="BH6" s="33">
        <f t="shared" si="7"/>
        <v>459.69</v>
      </c>
      <c r="BI6" s="33">
        <f t="shared" si="7"/>
        <v>1144.93</v>
      </c>
      <c r="BJ6" s="33">
        <f t="shared" si="7"/>
        <v>1267.26</v>
      </c>
      <c r="BK6" s="33">
        <f t="shared" si="7"/>
        <v>1239.2</v>
      </c>
      <c r="BL6" s="33">
        <f t="shared" si="7"/>
        <v>1197.82</v>
      </c>
      <c r="BM6" s="33">
        <f t="shared" si="7"/>
        <v>1126.77</v>
      </c>
      <c r="BN6" s="33">
        <f t="shared" si="7"/>
        <v>1044.8</v>
      </c>
      <c r="BO6" s="32" t="str">
        <f>IF(BO7="","",IF(BO7="-","【-】","【"&amp;SUBSTITUTE(TEXT(BO7,"#,##0.00"),"-","△")&amp;"】"))</f>
        <v>【992.47】</v>
      </c>
      <c r="BP6" s="33">
        <f>IF(BP7="",NA(),BP7)</f>
        <v>74.13</v>
      </c>
      <c r="BQ6" s="33">
        <f t="shared" ref="BQ6:BY6" si="8">IF(BQ7="",NA(),BQ7)</f>
        <v>45.54</v>
      </c>
      <c r="BR6" s="33">
        <f t="shared" si="8"/>
        <v>74.510000000000005</v>
      </c>
      <c r="BS6" s="33">
        <f t="shared" si="8"/>
        <v>61.17</v>
      </c>
      <c r="BT6" s="33">
        <f t="shared" si="8"/>
        <v>40.81</v>
      </c>
      <c r="BU6" s="33">
        <f t="shared" si="8"/>
        <v>53.42</v>
      </c>
      <c r="BV6" s="33">
        <f t="shared" si="8"/>
        <v>51.56</v>
      </c>
      <c r="BW6" s="33">
        <f t="shared" si="8"/>
        <v>51.03</v>
      </c>
      <c r="BX6" s="33">
        <f t="shared" si="8"/>
        <v>50.9</v>
      </c>
      <c r="BY6" s="33">
        <f t="shared" si="8"/>
        <v>50.82</v>
      </c>
      <c r="BZ6" s="32" t="str">
        <f>IF(BZ7="","",IF(BZ7="-","【-】","【"&amp;SUBSTITUTE(TEXT(BZ7,"#,##0.00"),"-","△")&amp;"】"))</f>
        <v>【51.49】</v>
      </c>
      <c r="CA6" s="33">
        <f>IF(CA7="",NA(),CA7)</f>
        <v>153.51</v>
      </c>
      <c r="CB6" s="33">
        <f t="shared" ref="CB6:CJ6" si="9">IF(CB7="",NA(),CB7)</f>
        <v>260.01</v>
      </c>
      <c r="CC6" s="33">
        <f t="shared" si="9"/>
        <v>179.8</v>
      </c>
      <c r="CD6" s="33">
        <f t="shared" si="9"/>
        <v>225.55</v>
      </c>
      <c r="CE6" s="33">
        <f t="shared" si="9"/>
        <v>301.89999999999998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59.62</v>
      </c>
      <c r="CM6" s="33">
        <f t="shared" ref="CM6:CU6" si="10">IF(CM7="",NA(),CM7)</f>
        <v>59.74</v>
      </c>
      <c r="CN6" s="33">
        <f t="shared" si="10"/>
        <v>59.15</v>
      </c>
      <c r="CO6" s="33">
        <f t="shared" si="10"/>
        <v>57.09</v>
      </c>
      <c r="CP6" s="33">
        <f t="shared" si="10"/>
        <v>55.74</v>
      </c>
      <c r="CQ6" s="33">
        <f t="shared" si="10"/>
        <v>54.23</v>
      </c>
      <c r="CR6" s="33">
        <f t="shared" si="10"/>
        <v>55.49</v>
      </c>
      <c r="CS6" s="33">
        <f t="shared" si="10"/>
        <v>54.99</v>
      </c>
      <c r="CT6" s="33">
        <f t="shared" si="10"/>
        <v>54.36</v>
      </c>
      <c r="CU6" s="33">
        <f t="shared" si="10"/>
        <v>53.52</v>
      </c>
      <c r="CV6" s="32" t="str">
        <f>IF(CV7="","",IF(CV7="-","【-】","【"&amp;SUBSTITUTE(TEXT(CV7,"#,##0.00"),"-","△")&amp;"】"))</f>
        <v>【53.65】</v>
      </c>
      <c r="CW6" s="33">
        <f>IF(CW7="",NA(),CW7)</f>
        <v>95.64</v>
      </c>
      <c r="CX6" s="33">
        <f t="shared" ref="CX6:DF6" si="11">IF(CX7="",NA(),CX7)</f>
        <v>95.98</v>
      </c>
      <c r="CY6" s="33">
        <f t="shared" si="11"/>
        <v>96.24</v>
      </c>
      <c r="CZ6" s="33">
        <f t="shared" si="11"/>
        <v>96.41</v>
      </c>
      <c r="DA6" s="33">
        <f t="shared" si="11"/>
        <v>96.35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282278</v>
      </c>
      <c r="D7" s="35">
        <v>47</v>
      </c>
      <c r="E7" s="35">
        <v>17</v>
      </c>
      <c r="F7" s="35">
        <v>5</v>
      </c>
      <c r="G7" s="35">
        <v>0</v>
      </c>
      <c r="H7" s="35" t="s">
        <v>96</v>
      </c>
      <c r="I7" s="35" t="s">
        <v>97</v>
      </c>
      <c r="J7" s="35" t="s">
        <v>98</v>
      </c>
      <c r="K7" s="35" t="s">
        <v>99</v>
      </c>
      <c r="L7" s="35" t="s">
        <v>100</v>
      </c>
      <c r="M7" s="36" t="s">
        <v>101</v>
      </c>
      <c r="N7" s="36" t="s">
        <v>102</v>
      </c>
      <c r="O7" s="36">
        <v>19.239999999999998</v>
      </c>
      <c r="P7" s="36">
        <v>100</v>
      </c>
      <c r="Q7" s="36">
        <v>2698</v>
      </c>
      <c r="R7" s="36">
        <v>40744</v>
      </c>
      <c r="S7" s="36">
        <v>658.54</v>
      </c>
      <c r="T7" s="36">
        <v>61.87</v>
      </c>
      <c r="U7" s="36">
        <v>7785</v>
      </c>
      <c r="V7" s="36">
        <v>2.62</v>
      </c>
      <c r="W7" s="36">
        <v>2971.37</v>
      </c>
      <c r="X7" s="36">
        <v>59.69</v>
      </c>
      <c r="Y7" s="36">
        <v>63.92</v>
      </c>
      <c r="Z7" s="36">
        <v>62.05</v>
      </c>
      <c r="AA7" s="36">
        <v>63.17</v>
      </c>
      <c r="AB7" s="36">
        <v>55.01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860.95</v>
      </c>
      <c r="BG7" s="36">
        <v>112.16</v>
      </c>
      <c r="BH7" s="36">
        <v>459.69</v>
      </c>
      <c r="BI7" s="36">
        <v>1144.93</v>
      </c>
      <c r="BJ7" s="36">
        <v>1267.26</v>
      </c>
      <c r="BK7" s="36">
        <v>1239.2</v>
      </c>
      <c r="BL7" s="36">
        <v>1197.82</v>
      </c>
      <c r="BM7" s="36">
        <v>1126.77</v>
      </c>
      <c r="BN7" s="36">
        <v>1044.8</v>
      </c>
      <c r="BO7" s="36">
        <v>992.47</v>
      </c>
      <c r="BP7" s="36">
        <v>74.13</v>
      </c>
      <c r="BQ7" s="36">
        <v>45.54</v>
      </c>
      <c r="BR7" s="36">
        <v>74.510000000000005</v>
      </c>
      <c r="BS7" s="36">
        <v>61.17</v>
      </c>
      <c r="BT7" s="36">
        <v>40.81</v>
      </c>
      <c r="BU7" s="36">
        <v>53.42</v>
      </c>
      <c r="BV7" s="36">
        <v>51.56</v>
      </c>
      <c r="BW7" s="36">
        <v>51.03</v>
      </c>
      <c r="BX7" s="36">
        <v>50.9</v>
      </c>
      <c r="BY7" s="36">
        <v>50.82</v>
      </c>
      <c r="BZ7" s="36">
        <v>51.49</v>
      </c>
      <c r="CA7" s="36">
        <v>153.51</v>
      </c>
      <c r="CB7" s="36">
        <v>260.01</v>
      </c>
      <c r="CC7" s="36">
        <v>179.8</v>
      </c>
      <c r="CD7" s="36">
        <v>225.55</v>
      </c>
      <c r="CE7" s="36">
        <v>301.89999999999998</v>
      </c>
      <c r="CF7" s="36">
        <v>269.12</v>
      </c>
      <c r="CG7" s="36">
        <v>283.26</v>
      </c>
      <c r="CH7" s="36">
        <v>289.60000000000002</v>
      </c>
      <c r="CI7" s="36">
        <v>293.27</v>
      </c>
      <c r="CJ7" s="36">
        <v>300.52</v>
      </c>
      <c r="CK7" s="36">
        <v>295.10000000000002</v>
      </c>
      <c r="CL7" s="36">
        <v>59.62</v>
      </c>
      <c r="CM7" s="36">
        <v>59.74</v>
      </c>
      <c r="CN7" s="36">
        <v>59.15</v>
      </c>
      <c r="CO7" s="36">
        <v>57.09</v>
      </c>
      <c r="CP7" s="36">
        <v>55.74</v>
      </c>
      <c r="CQ7" s="36">
        <v>54.23</v>
      </c>
      <c r="CR7" s="36">
        <v>55.49</v>
      </c>
      <c r="CS7" s="36">
        <v>54.99</v>
      </c>
      <c r="CT7" s="36">
        <v>54.36</v>
      </c>
      <c r="CU7" s="36">
        <v>53.52</v>
      </c>
      <c r="CV7" s="36">
        <v>53.65</v>
      </c>
      <c r="CW7" s="36">
        <v>95.64</v>
      </c>
      <c r="CX7" s="36">
        <v>95.98</v>
      </c>
      <c r="CY7" s="36">
        <v>96.24</v>
      </c>
      <c r="CZ7" s="36">
        <v>96.41</v>
      </c>
      <c r="DA7" s="36">
        <v>96.35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中瀬　裕文</cp:lastModifiedBy>
  <cp:lastPrinted>2016-02-21T23:45:18Z</cp:lastPrinted>
  <dcterms:created xsi:type="dcterms:W3CDTF">2016-01-14T11:02:35Z</dcterms:created>
  <dcterms:modified xsi:type="dcterms:W3CDTF">2016-02-24T01:01:24Z</dcterms:modified>
  <cp:category/>
</cp:coreProperties>
</file>