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<sst xmlns="http://schemas.openxmlformats.org/spreadsheetml/2006/main" count="221" uniqueCount="111">
  <si>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</si>
  <si>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</si>
  <si>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</si>
  <si>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</si>
  <si>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</si>
  <si>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</si>
  <si>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</si>
  <si>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</si>
  <si>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</si>
  <si>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</si>
  <si>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</si>
  <si>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</si>
  <si>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</si>
  <si>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</si>
  <si>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</si>
  <si>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</si>
  <si>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</si>
  <si>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</si>
  <si>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</si>
  <si>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</si>
  <si>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</si>
  <si>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</si>
  <si>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</si>
  <si>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</si>
  <si>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</si>
  <si>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</si>
  <si>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</si>
  <si>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</si>
  <si>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</si>
  <si>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</si>
  <si>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</si>
  <si>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</si>
  <si>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</si>
  <si>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</si>
  <si>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</si>
  <si>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</si>
  <si>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</si>
  <si>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</si>
  <si>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</si>
  <si>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</si>
  <si>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</si>
  <si>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</si>
  <si>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</si>
  <si>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</si>
  <si>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</si>
  <si>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</si>
  <si>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</si>
  <si>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</si>
  <si>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</si>
  <si>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</si>
  <si>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</si>
  <si>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</si>
  <si>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</si>
  <si>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</si>
  <si>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</si>
  <si>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</si>
  <si>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</si>
  <si>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</si>
  <si>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</si>
  <si>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</si>
  <si>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</si>
  <si>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</si>
  <si>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</si>
  <si>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</si>
  <si>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</si>
  <si>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</si>
  <si>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</si>
  <si>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</si>
  <si>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</si>
  <si>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</si>
  <si>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</si>
  <si>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</si>
  <si>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</si>
  <si>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</si>
  <si>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</si>
  <si>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</si>
  <si>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</si>
  <si>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</si>
  <si>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</si>
  <si>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</si>
  <si>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</si>
  <si>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</si>
  <si>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</si>
  <si>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</si>
  <si>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</si>
  <si>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</si>
  <si>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</si>
  <si>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</si>
  <si>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</si>
  <si>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</si>
  <si>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</si>
  <si>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</si>
  <si>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</si>
  <si>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</si>
  <si>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</si>
  <si>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</si>
  <si>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</si>
  <si>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</si>
  <si>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</si>
  <si>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</si>
  <si>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</si>
  <si>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</si>
  <si>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</si>
  <si>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</si>
  <si>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</si>
  <si>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</si>
  <si>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</si>
  <si>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</si>
  <si>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①、②は公営企業会計非適用のため該当数値なしとなっています。
③現在、耐用年数を迎えている管渠はありません。</t>
    <phoneticPr fontId="4"/>
  </si>
  <si>
    <t>　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また、平成28年度までに「経営戦略」を策定し、経営健全化に努めます。</t>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</si>
  <si>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②、③は公営企業会計非適用のため該当数値なしとなっています。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⑥生活排水処理施設への大規模な投資により企業債の元利償還金が大きくなっていることから、汚水処理原価が平均を上回っているので、下水道施設の統廃合などにより維持管理費の更なる削減が必要です。
⑦汚水処理能力に対する一日平均処理水量の割合で、施設利用率は類似団体の平均を上回っています。処理場の統廃合を計画的に進め、より効率的な施設の利用を図ります。
⑧水洗化率は類似団体平均を上回っています。水洗化率の向上のため、未水洗化住戸等への個別訪問を実施するなど、継続的に取り組みます。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</si>
</sst>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57088"/>
        <c:axId val="492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9257088"/>
        <c:axId val="49259264"/>
      </c:lineChart>
      <c:dateAx>
        <c:axId val="49257088"/>
        <c:scaling>
          <c:orientation val="minMax"/>
        </c:scaling>
        <c:delete val="1"/>
        <c:axPos val="b"/>
        <c:numFmt formatCode="ge" sourceLinked="1"/>
        <c:majorTickMark val="none"/>
        <c:minorTickMark val="none"/>
        <c:tickLblPos val="none"/>
        <c:crossAx val="49259264"/>
        <c:crosses val="autoZero"/>
        <c:auto val="1"/>
        <c:lblOffset val="100"/>
        <c:baseTimeUnit val="years"/>
      </c:dateAx>
      <c:valAx>
        <c:axId val="492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46.41</c:v>
                </c:pt>
                <c:pt idx="1">
                  <c:v>46.81</c:v>
                </c:pt>
                <c:pt idx="2">
                  <c:v>46.09</c:v>
                </c:pt>
                <c:pt idx="3">
                  <c:v>46.6</c:v>
                </c:pt>
                <c:pt idx="4">
                  <c:v>46.52</c:v>
                </c:pt>
              </c:numCache>
            </c:numRef>
          </c:val>
        </c:ser>
        <c:dLbls>
          <c:showLegendKey val="0"/>
          <c:showVal val="0"/>
          <c:showCatName val="0"/>
          <c:showSerName val="0"/>
          <c:showPercent val="0"/>
          <c:showBubbleSize val="0"/>
        </c:dLbls>
        <c:gapWidth val="150"/>
        <c:axId val="102116352"/>
        <c:axId val="102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2116352"/>
        <c:axId val="102122624"/>
      </c:lineChart>
      <c:dateAx>
        <c:axId val="102116352"/>
        <c:scaling>
          <c:orientation val="minMax"/>
        </c:scaling>
        <c:delete val="1"/>
        <c:axPos val="b"/>
        <c:numFmt formatCode="ge" sourceLinked="1"/>
        <c:majorTickMark val="none"/>
        <c:minorTickMark val="none"/>
        <c:tickLblPos val="none"/>
        <c:crossAx val="102122624"/>
        <c:crosses val="autoZero"/>
        <c:auto val="1"/>
        <c:lblOffset val="100"/>
        <c:baseTimeUnit val="years"/>
      </c:dateAx>
      <c:valAx>
        <c:axId val="102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85.95</c:v>
                </c:pt>
                <c:pt idx="1">
                  <c:v>86.99</c:v>
                </c:pt>
                <c:pt idx="2">
                  <c:v>87.98</c:v>
                </c:pt>
                <c:pt idx="3">
                  <c:v>88.83</c:v>
                </c:pt>
                <c:pt idx="4">
                  <c:v>89.53</c:v>
                </c:pt>
              </c:numCache>
            </c:numRef>
          </c:val>
        </c:ser>
        <c:dLbls>
          <c:showLegendKey val="0"/>
          <c:showVal val="0"/>
          <c:showCatName val="0"/>
          <c:showSerName val="0"/>
          <c:showPercent val="0"/>
          <c:showBubbleSize val="0"/>
        </c:dLbls>
        <c:gapWidth val="150"/>
        <c:axId val="102136448"/>
        <c:axId val="102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2136448"/>
        <c:axId val="102155008"/>
      </c:lineChart>
      <c:dateAx>
        <c:axId val="102136448"/>
        <c:scaling>
          <c:orientation val="minMax"/>
        </c:scaling>
        <c:delete val="1"/>
        <c:axPos val="b"/>
        <c:numFmt formatCode="ge" sourceLinked="1"/>
        <c:majorTickMark val="none"/>
        <c:minorTickMark val="none"/>
        <c:tickLblPos val="none"/>
        <c:crossAx val="102155008"/>
        <c:crosses val="autoZero"/>
        <c:auto val="1"/>
        <c:lblOffset val="100"/>
        <c:baseTimeUnit val="years"/>
      </c:dateAx>
      <c:valAx>
        <c:axId val="102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56.03</c:v>
                </c:pt>
                <c:pt idx="1">
                  <c:v>60.16</c:v>
                </c:pt>
                <c:pt idx="2">
                  <c:v>66.88</c:v>
                </c:pt>
                <c:pt idx="3">
                  <c:v>64.040000000000006</c:v>
                </c:pt>
                <c:pt idx="4">
                  <c:v>66.28</c:v>
                </c:pt>
              </c:numCache>
            </c:numRef>
          </c:val>
        </c:ser>
        <c:dLbls>
          <c:showLegendKey val="0"/>
          <c:showVal val="0"/>
          <c:showCatName val="0"/>
          <c:showSerName val="0"/>
          <c:showPercent val="0"/>
          <c:showBubbleSize val="0"/>
        </c:dLbls>
        <c:gapWidth val="150"/>
        <c:axId val="49760512"/>
        <c:axId val="49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760512"/>
        <c:axId val="49766784"/>
      </c:lineChart>
      <c:dateAx>
        <c:axId val="49760512"/>
        <c:scaling>
          <c:orientation val="minMax"/>
        </c:scaling>
        <c:delete val="1"/>
        <c:axPos val="b"/>
        <c:numFmt formatCode="ge" sourceLinked="1"/>
        <c:majorTickMark val="none"/>
        <c:minorTickMark val="none"/>
        <c:tickLblPos val="none"/>
        <c:crossAx val="49766784"/>
        <c:crosses val="autoZero"/>
        <c:auto val="1"/>
        <c:lblOffset val="100"/>
        <c:baseTimeUnit val="years"/>
      </c:dateAx>
      <c:valAx>
        <c:axId val="49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01088"/>
        <c:axId val="592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01088"/>
        <c:axId val="59248640"/>
      </c:lineChart>
      <c:dateAx>
        <c:axId val="49801088"/>
        <c:scaling>
          <c:orientation val="minMax"/>
        </c:scaling>
        <c:delete val="1"/>
        <c:axPos val="b"/>
        <c:numFmt formatCode="ge" sourceLinked="1"/>
        <c:majorTickMark val="none"/>
        <c:minorTickMark val="none"/>
        <c:tickLblPos val="none"/>
        <c:crossAx val="59248640"/>
        <c:crosses val="autoZero"/>
        <c:auto val="1"/>
        <c:lblOffset val="100"/>
        <c:baseTimeUnit val="years"/>
      </c:dateAx>
      <c:valAx>
        <c:axId val="592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74752"/>
        <c:axId val="592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74752"/>
        <c:axId val="59276672"/>
      </c:lineChart>
      <c:dateAx>
        <c:axId val="59274752"/>
        <c:scaling>
          <c:orientation val="minMax"/>
        </c:scaling>
        <c:delete val="1"/>
        <c:axPos val="b"/>
        <c:numFmt formatCode="ge" sourceLinked="1"/>
        <c:majorTickMark val="none"/>
        <c:minorTickMark val="none"/>
        <c:tickLblPos val="none"/>
        <c:crossAx val="59276672"/>
        <c:crosses val="autoZero"/>
        <c:auto val="1"/>
        <c:lblOffset val="100"/>
        <c:baseTimeUnit val="years"/>
      </c:dateAx>
      <c:valAx>
        <c:axId val="592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305344"/>
        <c:axId val="101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305344"/>
        <c:axId val="101848576"/>
      </c:lineChart>
      <c:dateAx>
        <c:axId val="59305344"/>
        <c:scaling>
          <c:orientation val="minMax"/>
        </c:scaling>
        <c:delete val="1"/>
        <c:axPos val="b"/>
        <c:numFmt formatCode="ge" sourceLinked="1"/>
        <c:majorTickMark val="none"/>
        <c:minorTickMark val="none"/>
        <c:tickLblPos val="none"/>
        <c:crossAx val="101848576"/>
        <c:crosses val="autoZero"/>
        <c:auto val="1"/>
        <c:lblOffset val="100"/>
        <c:baseTimeUnit val="years"/>
      </c:dateAx>
      <c:valAx>
        <c:axId val="101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07456"/>
        <c:axId val="101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07456"/>
        <c:axId val="101909632"/>
      </c:lineChart>
      <c:dateAx>
        <c:axId val="101907456"/>
        <c:scaling>
          <c:orientation val="minMax"/>
        </c:scaling>
        <c:delete val="1"/>
        <c:axPos val="b"/>
        <c:numFmt formatCode="ge" sourceLinked="1"/>
        <c:majorTickMark val="none"/>
        <c:minorTickMark val="none"/>
        <c:tickLblPos val="none"/>
        <c:crossAx val="101909632"/>
        <c:crosses val="autoZero"/>
        <c:auto val="1"/>
        <c:lblOffset val="100"/>
        <c:baseTimeUnit val="years"/>
      </c:dateAx>
      <c:valAx>
        <c:axId val="1019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3295.4</c:v>
                </c:pt>
                <c:pt idx="1">
                  <c:v>3600.22</c:v>
                </c:pt>
                <c:pt idx="2">
                  <c:v>3304.38</c:v>
                </c:pt>
                <c:pt idx="3">
                  <c:v>3095.15</c:v>
                </c:pt>
                <c:pt idx="4">
                  <c:v>3092.63</c:v>
                </c:pt>
              </c:numCache>
            </c:numRef>
          </c:val>
        </c:ser>
        <c:dLbls>
          <c:showLegendKey val="0"/>
          <c:showVal val="0"/>
          <c:showCatName val="0"/>
          <c:showSerName val="0"/>
          <c:showPercent val="0"/>
          <c:showBubbleSize val="0"/>
        </c:dLbls>
        <c:gapWidth val="150"/>
        <c:axId val="101931648"/>
        <c:axId val="1019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1931648"/>
        <c:axId val="101933824"/>
      </c:lineChart>
      <c:dateAx>
        <c:axId val="101931648"/>
        <c:scaling>
          <c:orientation val="minMax"/>
        </c:scaling>
        <c:delete val="1"/>
        <c:axPos val="b"/>
        <c:numFmt formatCode="ge" sourceLinked="1"/>
        <c:majorTickMark val="none"/>
        <c:minorTickMark val="none"/>
        <c:tickLblPos val="none"/>
        <c:crossAx val="101933824"/>
        <c:crosses val="autoZero"/>
        <c:auto val="1"/>
        <c:lblOffset val="100"/>
        <c:baseTimeUnit val="years"/>
      </c:dateAx>
      <c:valAx>
        <c:axId val="1019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31.62</c:v>
                </c:pt>
                <c:pt idx="1">
                  <c:v>32.89</c:v>
                </c:pt>
                <c:pt idx="2">
                  <c:v>35.93</c:v>
                </c:pt>
                <c:pt idx="3">
                  <c:v>33.78</c:v>
                </c:pt>
                <c:pt idx="4">
                  <c:v>51.21</c:v>
                </c:pt>
              </c:numCache>
            </c:numRef>
          </c:val>
        </c:ser>
        <c:dLbls>
          <c:showLegendKey val="0"/>
          <c:showVal val="0"/>
          <c:showCatName val="0"/>
          <c:showSerName val="0"/>
          <c:showPercent val="0"/>
          <c:showBubbleSize val="0"/>
        </c:dLbls>
        <c:gapWidth val="150"/>
        <c:axId val="101955840"/>
        <c:axId val="1019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1955840"/>
        <c:axId val="101986688"/>
      </c:lineChart>
      <c:dateAx>
        <c:axId val="101955840"/>
        <c:scaling>
          <c:orientation val="minMax"/>
        </c:scaling>
        <c:delete val="1"/>
        <c:axPos val="b"/>
        <c:numFmt formatCode="ge" sourceLinked="1"/>
        <c:majorTickMark val="none"/>
        <c:minorTickMark val="none"/>
        <c:tickLblPos val="none"/>
        <c:crossAx val="101986688"/>
        <c:crosses val="autoZero"/>
        <c:auto val="1"/>
        <c:lblOffset val="100"/>
        <c:baseTimeUnit val="years"/>
      </c:dateAx>
      <c:valAx>
        <c:axId val="1019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498.31</c:v>
                </c:pt>
                <c:pt idx="1">
                  <c:v>479.1</c:v>
                </c:pt>
                <c:pt idx="2">
                  <c:v>436.86</c:v>
                </c:pt>
                <c:pt idx="3">
                  <c:v>446.18</c:v>
                </c:pt>
                <c:pt idx="4">
                  <c:v>314.05</c:v>
                </c:pt>
              </c:numCache>
            </c:numRef>
          </c:val>
        </c:ser>
        <c:dLbls>
          <c:showLegendKey val="0"/>
          <c:showVal val="0"/>
          <c:showCatName val="0"/>
          <c:showSerName val="0"/>
          <c:showPercent val="0"/>
          <c:showBubbleSize val="0"/>
        </c:dLbls>
        <c:gapWidth val="150"/>
        <c:axId val="102002048"/>
        <c:axId val="1020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2002048"/>
        <c:axId val="102008320"/>
      </c:lineChart>
      <c:dateAx>
        <c:axId val="102002048"/>
        <c:scaling>
          <c:orientation val="minMax"/>
        </c:scaling>
        <c:delete val="1"/>
        <c:axPos val="b"/>
        <c:numFmt formatCode="ge" sourceLinked="1"/>
        <c:majorTickMark val="none"/>
        <c:minorTickMark val="none"/>
        <c:tickLblPos val="none"/>
        <c:crossAx val="102008320"/>
        <c:crosses val="autoZero"/>
        <c:auto val="1"/>
        <c:lblOffset val="100"/>
        <c:baseTimeUnit val="years"/>
      </c:dateAx>
      <c:valAx>
        <c:axId val="1020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篠山市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43364</v>
      </c>
      <c r="AM8" s="64"/>
      <c r="AN8" s="64"/>
      <c r="AO8" s="64"/>
      <c r="AP8" s="64"/>
      <c r="AQ8" s="64"/>
      <c r="AR8" s="64"/>
      <c r="AS8" s="64"/>
      <c r="AT8" s="63">
        <f>データ!S6</f>
        <v>377.59</v>
      </c>
      <c r="AU8" s="63"/>
      <c r="AV8" s="63"/>
      <c r="AW8" s="63"/>
      <c r="AX8" s="63"/>
      <c r="AY8" s="63"/>
      <c r="AZ8" s="63"/>
      <c r="BA8" s="63"/>
      <c r="BB8" s="63">
        <f>データ!T6</f>
        <v>114.84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24.32</v>
      </c>
      <c r="Q10" s="63"/>
      <c r="R10" s="63"/>
      <c r="S10" s="63"/>
      <c r="T10" s="63"/>
      <c r="U10" s="63"/>
      <c r="V10" s="63"/>
      <c r="W10" s="63">
        <f>データ!P6</f>
        <v>93.13</v>
      </c>
      <c r="X10" s="63"/>
      <c r="Y10" s="63"/>
      <c r="Z10" s="63"/>
      <c r="AA10" s="63"/>
      <c r="AB10" s="63"/>
      <c r="AC10" s="63"/>
      <c r="AD10" s="64">
        <f>データ!Q6</f>
        <v>2916</v>
      </c>
      <c r="AE10" s="64"/>
      <c r="AF10" s="64"/>
      <c r="AG10" s="64"/>
      <c r="AH10" s="64"/>
      <c r="AI10" s="64"/>
      <c r="AJ10" s="64"/>
      <c r="AK10" s="2"/>
      <c r="AL10" s="64">
        <f>データ!U6</f>
        <v>10527</v>
      </c>
      <c r="AM10" s="64"/>
      <c r="AN10" s="64"/>
      <c r="AO10" s="64"/>
      <c r="AP10" s="64"/>
      <c r="AQ10" s="64"/>
      <c r="AR10" s="64"/>
      <c r="AS10" s="64"/>
      <c r="AT10" s="63">
        <f>データ!V6</f>
        <v>5.23</v>
      </c>
      <c r="AU10" s="63"/>
      <c r="AV10" s="63"/>
      <c r="AW10" s="63"/>
      <c r="AX10" s="63"/>
      <c r="AY10" s="63"/>
      <c r="AZ10" s="63"/>
      <c r="BA10" s="63"/>
      <c r="BB10" s="63">
        <f>データ!W6</f>
        <v>2012.81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282219</v>
      </c>
      <c r="D6" s="31">
        <f t="shared" si="3"/>
        <v>47</v>
      </c>
      <c r="E6" s="31">
        <f t="shared" si="3"/>
        <v>17</v>
      </c>
      <c r="F6" s="31">
        <f t="shared" si="3"/>
        <v>4</v>
      </c>
      <c r="G6" s="31">
        <f t="shared" si="3"/>
        <v>0</v>
      </c>
      <c r="H6" s="31" t="str">
        <f t="shared" si="3"/>
        <v>兵庫県　篠山市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24.32</v>
      </c>
      <c r="P6" s="32">
        <f t="shared" si="3"/>
        <v>93.13</v>
      </c>
      <c r="Q6" s="32">
        <f t="shared" si="3"/>
        <v>2916</v>
      </c>
      <c r="R6" s="32">
        <f t="shared" si="3"/>
        <v>43364</v>
      </c>
      <c r="S6" s="32">
        <f t="shared" si="3"/>
        <v>377.59</v>
      </c>
      <c r="T6" s="32">
        <f t="shared" si="3"/>
        <v>114.84</v>
      </c>
      <c r="U6" s="32">
        <f t="shared" si="3"/>
        <v>10527</v>
      </c>
      <c r="V6" s="32">
        <f t="shared" si="3"/>
        <v>5.23</v>
      </c>
      <c r="W6" s="32">
        <f t="shared" si="3"/>
        <v>2012.81</v>
      </c>
      <c r="X6" s="33">
        <f>IF(X7="",NA(),X7)</f>
        <v>56.03</v>
      </c>
      <c r="Y6" s="33">
        <f t="shared" ref="Y6:AG6" si="4">IF(Y7="",NA(),Y7)</f>
        <v>60.16</v>
      </c>
      <c r="Z6" s="33">
        <f t="shared" si="4"/>
        <v>66.88</v>
      </c>
      <c r="AA6" s="33">
        <f t="shared" si="4"/>
        <v>64.040000000000006</v>
      </c>
      <c r="AB6" s="33">
        <f t="shared" si="4"/>
        <v>66.28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3295.4</v>
      </c>
      <c r="BF6" s="33">
        <f t="shared" ref="BF6:BN6" si="7">IF(BF7="",NA(),BF7)</f>
        <v>3600.22</v>
      </c>
      <c r="BG6" s="33">
        <f t="shared" si="7"/>
        <v>3304.38</v>
      </c>
      <c r="BH6" s="33">
        <f t="shared" si="7"/>
        <v>3095.15</v>
      </c>
      <c r="BI6" s="33">
        <f t="shared" si="7"/>
        <v>3092.63</v>
      </c>
      <c r="BJ6" s="33">
        <f t="shared" si="7"/>
        <v>1868.17</v>
      </c>
      <c r="BK6" s="33">
        <f t="shared" si="7"/>
        <v>1764.87</v>
      </c>
      <c r="BL6" s="33">
        <f t="shared" si="7"/>
        <v>1622.51</v>
      </c>
      <c r="BM6" s="33">
        <f t="shared" si="7"/>
        <v>1569.13</v>
      </c>
      <c r="BN6" s="33">
        <f t="shared" si="7"/>
        <v>1436</v>
      </c>
      <c r="BO6" s="32" t="str">
        <f>IF(BO7="","",IF(BO7="-","【-】","【"&amp;SUBSTITUTE(TEXT(BO7,"#,##0.00"),"-","△")&amp;"】"))</f>
        <v>【1,479.31】</v>
      </c>
      <c r="BP6" s="33">
        <f>IF(BP7="",NA(),BP7)</f>
        <v>31.62</v>
      </c>
      <c r="BQ6" s="33">
        <f t="shared" ref="BQ6:BY6" si="8">IF(BQ7="",NA(),BQ7)</f>
        <v>32.89</v>
      </c>
      <c r="BR6" s="33">
        <f t="shared" si="8"/>
        <v>35.93</v>
      </c>
      <c r="BS6" s="33">
        <f t="shared" si="8"/>
        <v>33.78</v>
      </c>
      <c r="BT6" s="33">
        <f t="shared" si="8"/>
        <v>51.21</v>
      </c>
      <c r="BU6" s="33">
        <f t="shared" si="8"/>
        <v>55.15</v>
      </c>
      <c r="BV6" s="33">
        <f t="shared" si="8"/>
        <v>60.75</v>
      </c>
      <c r="BW6" s="33">
        <f t="shared" si="8"/>
        <v>62.83</v>
      </c>
      <c r="BX6" s="33">
        <f t="shared" si="8"/>
        <v>64.63</v>
      </c>
      <c r="BY6" s="33">
        <f t="shared" si="8"/>
        <v>66.56</v>
      </c>
      <c r="BZ6" s="32" t="str">
        <f>IF(BZ7="","",IF(BZ7="-","【-】","【"&amp;SUBSTITUTE(TEXT(BZ7,"#,##0.00"),"-","△")&amp;"】"))</f>
        <v>【63.50】</v>
      </c>
      <c r="CA6" s="33">
        <f>IF(CA7="",NA(),CA7)</f>
        <v>498.31</v>
      </c>
      <c r="CB6" s="33">
        <f t="shared" ref="CB6:CJ6" si="9">IF(CB7="",NA(),CB7)</f>
        <v>479.1</v>
      </c>
      <c r="CC6" s="33">
        <f t="shared" si="9"/>
        <v>436.86</v>
      </c>
      <c r="CD6" s="33">
        <f t="shared" si="9"/>
        <v>446.18</v>
      </c>
      <c r="CE6" s="33">
        <f t="shared" si="9"/>
        <v>314.05</v>
      </c>
      <c r="CF6" s="33">
        <f t="shared" si="9"/>
        <v>283.05</v>
      </c>
      <c r="CG6" s="33">
        <f t="shared" si="9"/>
        <v>256</v>
      </c>
      <c r="CH6" s="33">
        <f t="shared" si="9"/>
        <v>250.43</v>
      </c>
      <c r="CI6" s="33">
        <f t="shared" si="9"/>
        <v>245.75</v>
      </c>
      <c r="CJ6" s="33">
        <f t="shared" si="9"/>
        <v>244.29</v>
      </c>
      <c r="CK6" s="32" t="str">
        <f>IF(CK7="","",IF(CK7="-","【-】","【"&amp;SUBSTITUTE(TEXT(CK7,"#,##0.00"),"-","△")&amp;"】"))</f>
        <v>【253.12】</v>
      </c>
      <c r="CL6" s="33">
        <f>IF(CL7="",NA(),CL7)</f>
        <v>46.41</v>
      </c>
      <c r="CM6" s="33">
        <f t="shared" ref="CM6:CU6" si="10">IF(CM7="",NA(),CM7)</f>
        <v>46.81</v>
      </c>
      <c r="CN6" s="33">
        <f t="shared" si="10"/>
        <v>46.09</v>
      </c>
      <c r="CO6" s="33">
        <f t="shared" si="10"/>
        <v>46.6</v>
      </c>
      <c r="CP6" s="33">
        <f t="shared" si="10"/>
        <v>46.52</v>
      </c>
      <c r="CQ6" s="33">
        <f t="shared" si="10"/>
        <v>36.18</v>
      </c>
      <c r="CR6" s="33">
        <f t="shared" si="10"/>
        <v>41.59</v>
      </c>
      <c r="CS6" s="33">
        <f t="shared" si="10"/>
        <v>42.31</v>
      </c>
      <c r="CT6" s="33">
        <f t="shared" si="10"/>
        <v>43.65</v>
      </c>
      <c r="CU6" s="33">
        <f t="shared" si="10"/>
        <v>43.58</v>
      </c>
      <c r="CV6" s="32" t="str">
        <f>IF(CV7="","",IF(CV7="-","【-】","【"&amp;SUBSTITUTE(TEXT(CV7,"#,##0.00"),"-","△")&amp;"】"))</f>
        <v>【41.06】</v>
      </c>
      <c r="CW6" s="33">
        <f>IF(CW7="",NA(),CW7)</f>
        <v>85.95</v>
      </c>
      <c r="CX6" s="33">
        <f t="shared" ref="CX6:DF6" si="11">IF(CX7="",NA(),CX7)</f>
        <v>86.99</v>
      </c>
      <c r="CY6" s="33">
        <f t="shared" si="11"/>
        <v>87.98</v>
      </c>
      <c r="CZ6" s="33">
        <f t="shared" si="11"/>
        <v>88.83</v>
      </c>
      <c r="DA6" s="33">
        <f t="shared" si="11"/>
        <v>89.53</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282219</v>
      </c>
      <c r="D7" s="35">
        <v>47</v>
      </c>
      <c r="E7" s="35">
        <v>17</v>
      </c>
      <c r="F7" s="35">
        <v>4</v>
      </c>
      <c r="G7" s="35">
        <v>0</v>
      </c>
      <c r="H7" s="35" t="s">
        <v>96</v>
      </c>
      <c r="I7" s="35" t="s">
        <v>97</v>
      </c>
      <c r="J7" s="35" t="s">
        <v>98</v>
      </c>
      <c r="K7" s="35" t="s">
        <v>99</v>
      </c>
      <c r="L7" s="35" t="s">
        <v>100</v>
      </c>
      <c r="M7" s="36" t="s">
        <v>101</v>
      </c>
      <c r="N7" s="36" t="s">
        <v>102</v>
      </c>
      <c r="O7" s="36">
        <v>24.32</v>
      </c>
      <c r="P7" s="36">
        <v>93.13</v>
      </c>
      <c r="Q7" s="36">
        <v>2916</v>
      </c>
      <c r="R7" s="36">
        <v>43364</v>
      </c>
      <c r="S7" s="36">
        <v>377.59</v>
      </c>
      <c r="T7" s="36">
        <v>114.84</v>
      </c>
      <c r="U7" s="36">
        <v>10527</v>
      </c>
      <c r="V7" s="36">
        <v>5.23</v>
      </c>
      <c r="W7" s="36">
        <v>2012.81</v>
      </c>
      <c r="X7" s="36">
        <v>56.03</v>
      </c>
      <c r="Y7" s="36">
        <v>60.16</v>
      </c>
      <c r="Z7" s="36">
        <v>66.88</v>
      </c>
      <c r="AA7" s="36">
        <v>64.040000000000006</v>
      </c>
      <c r="AB7" s="36">
        <v>66.28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3295.4</v>
      </c>
      <c r="BF7" s="36">
        <v>3600.22</v>
      </c>
      <c r="BG7" s="36">
        <v>3304.38</v>
      </c>
      <c r="BH7" s="36">
        <v>3095.15</v>
      </c>
      <c r="BI7" s="36">
        <v>3092.63</v>
      </c>
      <c r="BJ7" s="36">
        <v>1868.17</v>
      </c>
      <c r="BK7" s="36">
        <v>1764.87</v>
      </c>
      <c r="BL7" s="36">
        <v>1622.51</v>
      </c>
      <c r="BM7" s="36">
        <v>1569.13</v>
      </c>
      <c r="BN7" s="36">
        <v>1436</v>
      </c>
      <c r="BO7" s="36">
        <v>1479.31</v>
      </c>
      <c r="BP7" s="36">
        <v>31.62</v>
      </c>
      <c r="BQ7" s="36">
        <v>32.89</v>
      </c>
      <c r="BR7" s="36">
        <v>35.93</v>
      </c>
      <c r="BS7" s="36">
        <v>33.78</v>
      </c>
      <c r="BT7" s="36">
        <v>51.21</v>
      </c>
      <c r="BU7" s="36">
        <v>55.15</v>
      </c>
      <c r="BV7" s="36">
        <v>60.75</v>
      </c>
      <c r="BW7" s="36">
        <v>62.83</v>
      </c>
      <c r="BX7" s="36">
        <v>64.63</v>
      </c>
      <c r="BY7" s="36">
        <v>66.56</v>
      </c>
      <c r="BZ7" s="36">
        <v>63.5</v>
      </c>
      <c r="CA7" s="36">
        <v>498.31</v>
      </c>
      <c r="CB7" s="36">
        <v>479.1</v>
      </c>
      <c r="CC7" s="36">
        <v>436.86</v>
      </c>
      <c r="CD7" s="36">
        <v>446.18</v>
      </c>
      <c r="CE7" s="36">
        <v>314.05</v>
      </c>
      <c r="CF7" s="36">
        <v>283.05</v>
      </c>
      <c r="CG7" s="36">
        <v>256</v>
      </c>
      <c r="CH7" s="36">
        <v>250.43</v>
      </c>
      <c r="CI7" s="36">
        <v>245.75</v>
      </c>
      <c r="CJ7" s="36">
        <v>244.29</v>
      </c>
      <c r="CK7" s="36">
        <v>253.12</v>
      </c>
      <c r="CL7" s="36">
        <v>46.41</v>
      </c>
      <c r="CM7" s="36">
        <v>46.81</v>
      </c>
      <c r="CN7" s="36">
        <v>46.09</v>
      </c>
      <c r="CO7" s="36">
        <v>46.6</v>
      </c>
      <c r="CP7" s="36">
        <v>46.52</v>
      </c>
      <c r="CQ7" s="36">
        <v>36.18</v>
      </c>
      <c r="CR7" s="36">
        <v>41.59</v>
      </c>
      <c r="CS7" s="36">
        <v>42.31</v>
      </c>
      <c r="CT7" s="36">
        <v>43.65</v>
      </c>
      <c r="CU7" s="36">
        <v>43.58</v>
      </c>
      <c r="CV7" s="36">
        <v>41.06</v>
      </c>
      <c r="CW7" s="36">
        <v>85.95</v>
      </c>
      <c r="CX7" s="36">
        <v>86.99</v>
      </c>
      <c r="CY7" s="36">
        <v>87.98</v>
      </c>
      <c r="CZ7" s="36">
        <v>88.83</v>
      </c>
      <c r="DA7" s="36">
        <v>89.53</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2016-02-03T09:05:12Z</dcterms:created>
  <dcterms:modified xsi:type="dcterms:W3CDTF">2016-02-22T02:01:00Z</dcterms:modified>
  <cp:category/>
</cp:coreProperties>
</file>