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（６）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<sst xmlns="http://schemas.openxmlformats.org/spreadsheetml/2006/main" count="57" uniqueCount="35">
  <si>
    <t>実数</t>
  </si>
  <si>
    <t>計</t>
  </si>
  <si>
    <t>全国</t>
  </si>
  <si>
    <t>区分</t>
  </si>
  <si>
    <t>構成比（％）</t>
  </si>
  <si>
    <t>増減率（％）</t>
  </si>
  <si>
    <t>　　　単位：隻</t>
  </si>
  <si>
    <t>兵庫県</t>
  </si>
  <si>
    <t>うち日本海西区</t>
  </si>
  <si>
    <t>うち瀬戸内海区</t>
  </si>
  <si>
    <t>全県</t>
  </si>
  <si>
    <t>-</t>
  </si>
  <si>
    <t>-</t>
  </si>
  <si>
    <t>-</t>
  </si>
  <si>
    <t>　無動力漁船</t>
  </si>
  <si>
    <t>　船外機付漁船</t>
  </si>
  <si>
    <t>　動力漁船　 　計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</si>
  <si>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</si>
  <si>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</si>
  <si>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増減（H2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-H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)</t>
    </r>
  </si>
  <si>
    <t>-</t>
  </si>
  <si>
    <t>-</t>
  </si>
  <si>
    <t>皆増</t>
  </si>
  <si>
    <t>(H25-H20)</t>
  </si>
  <si>
    <t>動力漁船トン数規模別</t>
  </si>
  <si>
    <t>１トン未満</t>
  </si>
  <si>
    <t>１～３</t>
  </si>
  <si>
    <t>３～５</t>
  </si>
  <si>
    <t>５～10</t>
  </si>
  <si>
    <t>１0～20</t>
  </si>
  <si>
    <t>20～30</t>
  </si>
  <si>
    <t>30～50</t>
  </si>
  <si>
    <t>50～100</t>
  </si>
  <si>
    <t>100トン以上</t>
  </si>
  <si>
    <t>　（６）　漁船規模別隻数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</si>
</sst>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  <numFmt numFmtId="193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/>
    </xf>
    <xf numFmtId="178" fontId="5" fillId="33" borderId="12" xfId="0" applyNumberFormat="1" applyFont="1" applyFill="1" applyBorder="1" applyAlignment="1">
      <alignment vertical="center"/>
    </xf>
    <xf numFmtId="178" fontId="5" fillId="33" borderId="13" xfId="0" applyNumberFormat="1" applyFont="1" applyFill="1" applyBorder="1" applyAlignment="1">
      <alignment vertical="center"/>
    </xf>
    <xf numFmtId="177" fontId="5" fillId="33" borderId="13" xfId="0" applyNumberFormat="1" applyFont="1" applyFill="1" applyBorder="1" applyAlignment="1">
      <alignment vertical="center"/>
    </xf>
    <xf numFmtId="178" fontId="5" fillId="33" borderId="14" xfId="0" applyNumberFormat="1" applyFont="1" applyFill="1" applyBorder="1" applyAlignment="1">
      <alignment vertical="center"/>
    </xf>
    <xf numFmtId="178" fontId="5" fillId="33" borderId="15" xfId="0" applyNumberFormat="1" applyFont="1" applyFill="1" applyBorder="1" applyAlignment="1">
      <alignment vertical="center"/>
    </xf>
    <xf numFmtId="183" fontId="5" fillId="33" borderId="16" xfId="0" applyNumberFormat="1" applyFont="1" applyFill="1" applyBorder="1" applyAlignment="1">
      <alignment vertical="center"/>
    </xf>
    <xf numFmtId="178" fontId="5" fillId="33" borderId="17" xfId="0" applyNumberFormat="1" applyFont="1" applyFill="1" applyBorder="1" applyAlignment="1">
      <alignment vertical="center"/>
    </xf>
    <xf numFmtId="177" fontId="5" fillId="33" borderId="16" xfId="0" applyNumberFormat="1" applyFont="1" applyFill="1" applyBorder="1" applyAlignment="1">
      <alignment vertical="center"/>
    </xf>
    <xf numFmtId="178" fontId="5" fillId="33" borderId="16" xfId="0" applyNumberFormat="1" applyFont="1" applyFill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178" fontId="5" fillId="33" borderId="16" xfId="0" applyNumberFormat="1" applyFont="1" applyFill="1" applyBorder="1" applyAlignment="1">
      <alignment horizontal="right" vertical="center"/>
    </xf>
    <xf numFmtId="178" fontId="5" fillId="33" borderId="18" xfId="0" applyNumberFormat="1" applyFont="1" applyFill="1" applyBorder="1" applyAlignment="1">
      <alignment horizontal="right" vertical="center"/>
    </xf>
    <xf numFmtId="178" fontId="5" fillId="33" borderId="19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horizontal="right" vertical="center"/>
    </xf>
    <xf numFmtId="178" fontId="5" fillId="33" borderId="20" xfId="0" applyNumberFormat="1" applyFont="1" applyFill="1" applyBorder="1" applyAlignment="1">
      <alignment horizontal="right" vertical="center"/>
    </xf>
    <xf numFmtId="177" fontId="5" fillId="33" borderId="10" xfId="0" applyNumberFormat="1" applyFont="1" applyFill="1" applyBorder="1" applyAlignment="1">
      <alignment horizontal="right" vertical="center"/>
    </xf>
    <xf numFmtId="178" fontId="5" fillId="33" borderId="20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 shrinkToFit="1"/>
    </xf>
    <xf numFmtId="188" fontId="5" fillId="33" borderId="0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178" fontId="0" fillId="33" borderId="23" xfId="0" applyNumberFormat="1" applyFill="1" applyBorder="1" applyAlignment="1">
      <alignment vertical="center"/>
    </xf>
    <xf numFmtId="183" fontId="0" fillId="33" borderId="0" xfId="0" applyNumberFormat="1" applyFill="1" applyBorder="1" applyAlignment="1">
      <alignment horizontal="right" vertical="center"/>
    </xf>
    <xf numFmtId="178" fontId="0" fillId="33" borderId="0" xfId="0" applyNumberFormat="1" applyFill="1" applyBorder="1" applyAlignment="1">
      <alignment vertical="center"/>
    </xf>
    <xf numFmtId="177" fontId="0" fillId="33" borderId="0" xfId="0" applyNumberFormat="1" applyFill="1" applyBorder="1" applyAlignment="1">
      <alignment vertical="center"/>
    </xf>
    <xf numFmtId="178" fontId="0" fillId="33" borderId="0" xfId="0" applyNumberFormat="1" applyFill="1" applyBorder="1" applyAlignment="1">
      <alignment horizontal="right" vertical="center"/>
    </xf>
    <xf numFmtId="180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3" fontId="5" fillId="33" borderId="24" xfId="0" applyNumberFormat="1" applyFont="1" applyFill="1" applyBorder="1" applyAlignment="1">
      <alignment vertical="center"/>
    </xf>
    <xf numFmtId="182" fontId="5" fillId="33" borderId="24" xfId="0" applyNumberFormat="1" applyFont="1" applyFill="1" applyBorder="1" applyAlignment="1">
      <alignment horizontal="right" vertical="center"/>
    </xf>
    <xf numFmtId="178" fontId="5" fillId="33" borderId="25" xfId="0" applyNumberFormat="1" applyFont="1" applyFill="1" applyBorder="1" applyAlignment="1">
      <alignment vertical="center"/>
    </xf>
    <xf numFmtId="182" fontId="5" fillId="33" borderId="26" xfId="0" applyNumberFormat="1" applyFont="1" applyFill="1" applyBorder="1" applyAlignment="1">
      <alignment horizontal="right" vertical="center"/>
    </xf>
    <xf numFmtId="182" fontId="5" fillId="33" borderId="16" xfId="0" applyNumberFormat="1" applyFont="1" applyFill="1" applyBorder="1" applyAlignment="1">
      <alignment horizontal="right" vertical="center"/>
    </xf>
    <xf numFmtId="182" fontId="5" fillId="33" borderId="27" xfId="0" applyNumberFormat="1" applyFont="1" applyFill="1" applyBorder="1" applyAlignment="1">
      <alignment horizontal="right" vertical="center"/>
    </xf>
    <xf numFmtId="178" fontId="5" fillId="33" borderId="28" xfId="0" applyNumberFormat="1" applyFont="1" applyFill="1" applyBorder="1" applyAlignment="1">
      <alignment vertical="center"/>
    </xf>
    <xf numFmtId="178" fontId="5" fillId="33" borderId="29" xfId="0" applyNumberFormat="1" applyFont="1" applyFill="1" applyBorder="1" applyAlignment="1">
      <alignment vertical="center"/>
    </xf>
    <xf numFmtId="177" fontId="5" fillId="33" borderId="30" xfId="0" applyNumberFormat="1" applyFont="1" applyFill="1" applyBorder="1" applyAlignment="1">
      <alignment vertical="center"/>
    </xf>
    <xf numFmtId="178" fontId="5" fillId="33" borderId="30" xfId="0" applyNumberFormat="1" applyFont="1" applyFill="1" applyBorder="1" applyAlignment="1">
      <alignment vertical="center"/>
    </xf>
    <xf numFmtId="178" fontId="5" fillId="33" borderId="31" xfId="0" applyNumberFormat="1" applyFont="1" applyFill="1" applyBorder="1" applyAlignment="1">
      <alignment vertical="center"/>
    </xf>
    <xf numFmtId="178" fontId="5" fillId="33" borderId="28" xfId="0" applyNumberFormat="1" applyFont="1" applyFill="1" applyBorder="1" applyAlignment="1">
      <alignment horizontal="right" vertical="center"/>
    </xf>
    <xf numFmtId="183" fontId="5" fillId="33" borderId="16" xfId="0" applyNumberFormat="1" applyFont="1" applyFill="1" applyBorder="1" applyAlignment="1">
      <alignment horizontal="right" vertical="center"/>
    </xf>
    <xf numFmtId="178" fontId="5" fillId="33" borderId="29" xfId="0" applyNumberFormat="1" applyFont="1" applyFill="1" applyBorder="1" applyAlignment="1">
      <alignment horizontal="right" vertical="center"/>
    </xf>
    <xf numFmtId="177" fontId="5" fillId="33" borderId="16" xfId="0" applyNumberFormat="1" applyFont="1" applyFill="1" applyBorder="1" applyAlignment="1">
      <alignment horizontal="right" vertical="center"/>
    </xf>
    <xf numFmtId="178" fontId="5" fillId="33" borderId="30" xfId="0" applyNumberFormat="1" applyFont="1" applyFill="1" applyBorder="1" applyAlignment="1">
      <alignment horizontal="right" vertical="center"/>
    </xf>
    <xf numFmtId="178" fontId="5" fillId="33" borderId="32" xfId="0" applyNumberFormat="1" applyFont="1" applyFill="1" applyBorder="1" applyAlignment="1">
      <alignment vertical="center"/>
    </xf>
    <xf numFmtId="178" fontId="5" fillId="33" borderId="33" xfId="0" applyNumberFormat="1" applyFont="1" applyFill="1" applyBorder="1" applyAlignment="1">
      <alignment horizontal="right" vertical="center"/>
    </xf>
    <xf numFmtId="183" fontId="5" fillId="33" borderId="10" xfId="0" applyNumberFormat="1" applyFont="1" applyFill="1" applyBorder="1" applyAlignment="1">
      <alignment horizontal="right" vertical="center"/>
    </xf>
    <xf numFmtId="182" fontId="5" fillId="33" borderId="10" xfId="0" applyNumberFormat="1" applyFont="1" applyFill="1" applyBorder="1" applyAlignment="1">
      <alignment horizontal="right" vertical="center"/>
    </xf>
    <xf numFmtId="178" fontId="5" fillId="33" borderId="34" xfId="0" applyNumberFormat="1" applyFont="1" applyFill="1" applyBorder="1" applyAlignment="1">
      <alignment horizontal="right" vertical="center"/>
    </xf>
    <xf numFmtId="178" fontId="5" fillId="33" borderId="35" xfId="0" applyNumberFormat="1" applyFont="1" applyFill="1" applyBorder="1" applyAlignment="1">
      <alignment horizontal="right" vertical="center"/>
    </xf>
    <xf numFmtId="182" fontId="5" fillId="33" borderId="36" xfId="0" applyNumberFormat="1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 wrapText="1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 textRotation="255"/>
    </xf>
    <xf numFmtId="0" fontId="0" fillId="33" borderId="46" xfId="0" applyFill="1" applyBorder="1" applyAlignment="1">
      <alignment vertical="center" textRotation="255"/>
    </xf>
    <xf numFmtId="0" fontId="0" fillId="33" borderId="47" xfId="0" applyFill="1" applyBorder="1" applyAlignment="1">
      <alignment vertical="center" textRotation="255"/>
    </xf>
    <xf numFmtId="0" fontId="5" fillId="33" borderId="0" xfId="0" applyFont="1" applyFill="1" applyAlignment="1">
      <alignment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25390625" style="1" customWidth="1"/>
    <col min="3" max="3" width="10.625" style="1" customWidth="1"/>
    <col min="4" max="4" width="10.00390625" style="1" customWidth="1"/>
    <col min="5" max="5" width="9.00390625" style="1" customWidth="1"/>
    <col min="6" max="6" width="10.00390625" style="1" customWidth="1"/>
    <col min="7" max="7" width="9.00390625" style="1" customWidth="1"/>
    <col min="8" max="8" width="11.125" style="1" customWidth="1"/>
    <col min="9" max="9" width="9.00390625" style="1" customWidth="1"/>
    <col min="10" max="10" width="10.00390625" style="1" customWidth="1"/>
    <col min="11" max="16" width="9.00390625" style="1" customWidth="1"/>
    <col min="17" max="17" width="10.00390625" style="1" customWidth="1"/>
    <col min="18" max="16384" width="9.00390625" style="1" customWidth="1"/>
  </cols>
  <sheetData>
    <row r="1" spans="2:17" ht="23.25" customHeight="1">
      <c r="B1" s="73" t="s">
        <v>34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6" t="s">
        <v>6</v>
      </c>
      <c r="Q2" s="56"/>
    </row>
    <row r="3" spans="2:17" ht="15.75" customHeight="1">
      <c r="B3" s="74" t="s">
        <v>3</v>
      </c>
      <c r="C3" s="75"/>
      <c r="D3" s="76"/>
      <c r="E3" s="62" t="s">
        <v>7</v>
      </c>
      <c r="F3" s="63"/>
      <c r="G3" s="63"/>
      <c r="H3" s="63"/>
      <c r="I3" s="59"/>
      <c r="J3" s="59"/>
      <c r="K3" s="59"/>
      <c r="L3" s="59"/>
      <c r="M3" s="59"/>
      <c r="N3" s="64"/>
      <c r="O3" s="75" t="s">
        <v>2</v>
      </c>
      <c r="P3" s="75"/>
      <c r="Q3" s="76"/>
    </row>
    <row r="4" spans="2:17" ht="15.75" customHeight="1">
      <c r="B4" s="77"/>
      <c r="C4" s="78"/>
      <c r="D4" s="79"/>
      <c r="E4" s="90" t="s">
        <v>10</v>
      </c>
      <c r="F4" s="91"/>
      <c r="G4" s="91"/>
      <c r="H4" s="91"/>
      <c r="I4" s="91"/>
      <c r="J4" s="92"/>
      <c r="K4" s="86" t="s">
        <v>8</v>
      </c>
      <c r="L4" s="87"/>
      <c r="M4" s="86" t="s">
        <v>9</v>
      </c>
      <c r="N4" s="88"/>
      <c r="O4" s="84"/>
      <c r="P4" s="84"/>
      <c r="Q4" s="85"/>
    </row>
    <row r="5" spans="2:17" ht="15.75" customHeight="1">
      <c r="B5" s="77"/>
      <c r="C5" s="78"/>
      <c r="D5" s="79"/>
      <c r="E5" s="97" t="s">
        <v>17</v>
      </c>
      <c r="F5" s="57" t="s">
        <v>4</v>
      </c>
      <c r="G5" s="93" t="s">
        <v>18</v>
      </c>
      <c r="H5" s="57" t="s">
        <v>4</v>
      </c>
      <c r="I5" s="65" t="s">
        <v>19</v>
      </c>
      <c r="J5" s="89"/>
      <c r="K5" s="93" t="s">
        <v>17</v>
      </c>
      <c r="L5" s="93" t="s">
        <v>18</v>
      </c>
      <c r="M5" s="93" t="s">
        <v>17</v>
      </c>
      <c r="N5" s="95" t="s">
        <v>18</v>
      </c>
      <c r="O5" s="101" t="s">
        <v>17</v>
      </c>
      <c r="P5" s="93" t="s">
        <v>18</v>
      </c>
      <c r="Q5" s="24" t="s">
        <v>5</v>
      </c>
    </row>
    <row r="6" spans="2:17" ht="19.5" customHeight="1" thickBot="1">
      <c r="B6" s="80"/>
      <c r="C6" s="81"/>
      <c r="D6" s="82"/>
      <c r="E6" s="98"/>
      <c r="F6" s="58"/>
      <c r="G6" s="94"/>
      <c r="H6" s="58"/>
      <c r="I6" s="3" t="s">
        <v>0</v>
      </c>
      <c r="J6" s="22" t="s">
        <v>5</v>
      </c>
      <c r="K6" s="94"/>
      <c r="L6" s="94"/>
      <c r="M6" s="94"/>
      <c r="N6" s="96"/>
      <c r="O6" s="102"/>
      <c r="P6" s="94"/>
      <c r="Q6" s="4" t="s">
        <v>23</v>
      </c>
    </row>
    <row r="7" spans="2:17" ht="19.5" customHeight="1">
      <c r="B7" s="62" t="s">
        <v>1</v>
      </c>
      <c r="C7" s="63"/>
      <c r="D7" s="66"/>
      <c r="E7" s="5">
        <f>SUM(E8:E10)</f>
        <v>5650</v>
      </c>
      <c r="F7" s="33">
        <v>100</v>
      </c>
      <c r="G7" s="8">
        <f>SUM(G8:G10)</f>
        <v>6356</v>
      </c>
      <c r="H7" s="33">
        <v>100</v>
      </c>
      <c r="I7" s="7">
        <f aca="true" t="shared" si="0" ref="I7:I15">E7-G7</f>
        <v>-706</v>
      </c>
      <c r="J7" s="34">
        <f aca="true" t="shared" si="1" ref="J7:J15">(E7-G7)/G7*100</f>
        <v>-11.107614852108243</v>
      </c>
      <c r="K7" s="8">
        <f>SUM(K8:K10)</f>
        <v>471</v>
      </c>
      <c r="L7" s="8">
        <f>SUM(L8:L10)</f>
        <v>577</v>
      </c>
      <c r="M7" s="6">
        <f>SUM(M8:M10)</f>
        <v>5179</v>
      </c>
      <c r="N7" s="35">
        <f>SUM(N8:N10)</f>
        <v>5779</v>
      </c>
      <c r="O7" s="8">
        <f>O8+O9+O10</f>
        <v>152998</v>
      </c>
      <c r="P7" s="8">
        <f>P8+P9+P10</f>
        <v>185465</v>
      </c>
      <c r="Q7" s="36">
        <f aca="true" t="shared" si="2" ref="Q7:Q19">(O7-P7)/P7*100</f>
        <v>-17.505728843717144</v>
      </c>
    </row>
    <row r="8" spans="2:17" ht="19.5" customHeight="1">
      <c r="B8" s="67" t="s">
        <v>14</v>
      </c>
      <c r="C8" s="68"/>
      <c r="D8" s="69"/>
      <c r="E8" s="9">
        <v>20</v>
      </c>
      <c r="F8" s="10">
        <f aca="true" t="shared" si="3" ref="F8:F15">E8/$E$7*100</f>
        <v>0.35398230088495575</v>
      </c>
      <c r="G8" s="11">
        <v>76</v>
      </c>
      <c r="H8" s="10">
        <f aca="true" t="shared" si="4" ref="H8:H15">G8/$G$7*100</f>
        <v>1.195720578980491</v>
      </c>
      <c r="I8" s="12">
        <f t="shared" si="0"/>
        <v>-56</v>
      </c>
      <c r="J8" s="37">
        <f t="shared" si="1"/>
        <v>-73.68421052631578</v>
      </c>
      <c r="K8" s="13">
        <v>2</v>
      </c>
      <c r="L8" s="13">
        <v>1</v>
      </c>
      <c r="M8" s="13">
        <v>18</v>
      </c>
      <c r="N8" s="14">
        <v>75</v>
      </c>
      <c r="O8" s="11">
        <v>3779</v>
      </c>
      <c r="P8" s="11">
        <v>5327</v>
      </c>
      <c r="Q8" s="38">
        <f t="shared" si="2"/>
        <v>-29.05950816594706</v>
      </c>
    </row>
    <row r="9" spans="2:17" ht="19.5" customHeight="1">
      <c r="B9" s="67" t="s">
        <v>15</v>
      </c>
      <c r="C9" s="68"/>
      <c r="D9" s="69"/>
      <c r="E9" s="9">
        <v>1245</v>
      </c>
      <c r="F9" s="10">
        <f t="shared" si="3"/>
        <v>22.035398230088497</v>
      </c>
      <c r="G9" s="11">
        <v>1300</v>
      </c>
      <c r="H9" s="10">
        <f t="shared" si="4"/>
        <v>20.453115166771553</v>
      </c>
      <c r="I9" s="12">
        <f t="shared" si="0"/>
        <v>-55</v>
      </c>
      <c r="J9" s="37">
        <f t="shared" si="1"/>
        <v>-4.230769230769231</v>
      </c>
      <c r="K9" s="13">
        <v>199</v>
      </c>
      <c r="L9" s="13">
        <v>250</v>
      </c>
      <c r="M9" s="13">
        <v>1046</v>
      </c>
      <c r="N9" s="14">
        <v>1050</v>
      </c>
      <c r="O9" s="11">
        <v>67572</v>
      </c>
      <c r="P9" s="11">
        <v>81076</v>
      </c>
      <c r="Q9" s="38">
        <f t="shared" si="2"/>
        <v>-16.65597710789876</v>
      </c>
    </row>
    <row r="10" spans="2:17" ht="19.5" customHeight="1">
      <c r="B10" s="67" t="s">
        <v>16</v>
      </c>
      <c r="C10" s="68"/>
      <c r="D10" s="83"/>
      <c r="E10" s="9">
        <f>SUM(E11:E19)</f>
        <v>4385</v>
      </c>
      <c r="F10" s="10">
        <f t="shared" si="3"/>
        <v>77.61061946902656</v>
      </c>
      <c r="G10" s="11">
        <f>SUM(G11:G19)</f>
        <v>4980</v>
      </c>
      <c r="H10" s="10">
        <f t="shared" si="4"/>
        <v>78.35116425424795</v>
      </c>
      <c r="I10" s="12">
        <f t="shared" si="0"/>
        <v>-595</v>
      </c>
      <c r="J10" s="37">
        <f t="shared" si="1"/>
        <v>-11.947791164658634</v>
      </c>
      <c r="K10" s="13">
        <f aca="true" t="shared" si="5" ref="K10:P10">SUM(K11:K19)</f>
        <v>270</v>
      </c>
      <c r="L10" s="13">
        <f t="shared" si="5"/>
        <v>326</v>
      </c>
      <c r="M10" s="13">
        <f t="shared" si="5"/>
        <v>4115</v>
      </c>
      <c r="N10" s="14">
        <f t="shared" si="5"/>
        <v>4654</v>
      </c>
      <c r="O10" s="11">
        <f>SUM(O11:O19)</f>
        <v>81647</v>
      </c>
      <c r="P10" s="11">
        <f t="shared" si="5"/>
        <v>99062</v>
      </c>
      <c r="Q10" s="38">
        <f t="shared" si="2"/>
        <v>-17.579899456905775</v>
      </c>
    </row>
    <row r="11" spans="2:17" ht="19.5" customHeight="1">
      <c r="B11" s="70" t="s">
        <v>24</v>
      </c>
      <c r="C11" s="103" t="s">
        <v>25</v>
      </c>
      <c r="D11" s="104"/>
      <c r="E11" s="9">
        <v>125</v>
      </c>
      <c r="F11" s="10">
        <f t="shared" si="3"/>
        <v>2.2123893805309733</v>
      </c>
      <c r="G11" s="11">
        <v>166</v>
      </c>
      <c r="H11" s="10">
        <f t="shared" si="4"/>
        <v>2.6117054751415987</v>
      </c>
      <c r="I11" s="12">
        <f t="shared" si="0"/>
        <v>-41</v>
      </c>
      <c r="J11" s="37">
        <f t="shared" si="1"/>
        <v>-24.69879518072289</v>
      </c>
      <c r="K11" s="13">
        <v>19</v>
      </c>
      <c r="L11" s="13">
        <v>32</v>
      </c>
      <c r="M11" s="13">
        <v>106</v>
      </c>
      <c r="N11" s="14">
        <v>134</v>
      </c>
      <c r="O11" s="11">
        <v>4440</v>
      </c>
      <c r="P11" s="11">
        <v>5696</v>
      </c>
      <c r="Q11" s="38">
        <f t="shared" si="2"/>
        <v>-22.05056179775281</v>
      </c>
    </row>
    <row r="12" spans="2:17" ht="19.5" customHeight="1">
      <c r="B12" s="71"/>
      <c r="C12" s="61" t="s">
        <v>26</v>
      </c>
      <c r="D12" s="99"/>
      <c r="E12" s="9">
        <v>880</v>
      </c>
      <c r="F12" s="10">
        <f t="shared" si="3"/>
        <v>15.575221238938052</v>
      </c>
      <c r="G12" s="11">
        <v>1071</v>
      </c>
      <c r="H12" s="10">
        <f t="shared" si="4"/>
        <v>16.85022026431718</v>
      </c>
      <c r="I12" s="12">
        <f t="shared" si="0"/>
        <v>-191</v>
      </c>
      <c r="J12" s="37">
        <f t="shared" si="1"/>
        <v>-17.833800186741364</v>
      </c>
      <c r="K12" s="13">
        <v>76</v>
      </c>
      <c r="L12" s="13">
        <v>90</v>
      </c>
      <c r="M12" s="13">
        <v>804</v>
      </c>
      <c r="N12" s="14">
        <v>981</v>
      </c>
      <c r="O12" s="11">
        <v>22196</v>
      </c>
      <c r="P12" s="11">
        <v>29122</v>
      </c>
      <c r="Q12" s="38">
        <f t="shared" si="2"/>
        <v>-23.782707231646178</v>
      </c>
    </row>
    <row r="13" spans="2:17" ht="19.5" customHeight="1">
      <c r="B13" s="71"/>
      <c r="C13" s="61" t="s">
        <v>27</v>
      </c>
      <c r="D13" s="99"/>
      <c r="E13" s="9">
        <v>2395</v>
      </c>
      <c r="F13" s="10">
        <f t="shared" si="3"/>
        <v>42.389380530973455</v>
      </c>
      <c r="G13" s="11">
        <v>2729</v>
      </c>
      <c r="H13" s="10">
        <f t="shared" si="4"/>
        <v>42.93580868470736</v>
      </c>
      <c r="I13" s="12">
        <f t="shared" si="0"/>
        <v>-334</v>
      </c>
      <c r="J13" s="37">
        <f t="shared" si="1"/>
        <v>-12.23891535360938</v>
      </c>
      <c r="K13" s="13">
        <v>66</v>
      </c>
      <c r="L13" s="13">
        <v>75</v>
      </c>
      <c r="M13" s="13">
        <v>2329</v>
      </c>
      <c r="N13" s="14">
        <v>2654</v>
      </c>
      <c r="O13" s="11">
        <v>32899</v>
      </c>
      <c r="P13" s="11">
        <v>39775</v>
      </c>
      <c r="Q13" s="38">
        <f t="shared" si="2"/>
        <v>-17.287240729101192</v>
      </c>
    </row>
    <row r="14" spans="2:17" ht="19.5" customHeight="1">
      <c r="B14" s="71"/>
      <c r="C14" s="61" t="s">
        <v>28</v>
      </c>
      <c r="D14" s="99"/>
      <c r="E14" s="9">
        <v>733</v>
      </c>
      <c r="F14" s="10">
        <f t="shared" si="3"/>
        <v>12.973451327433628</v>
      </c>
      <c r="G14" s="11">
        <v>766</v>
      </c>
      <c r="H14" s="10">
        <f t="shared" si="4"/>
        <v>12.051604782882317</v>
      </c>
      <c r="I14" s="12">
        <f t="shared" si="0"/>
        <v>-33</v>
      </c>
      <c r="J14" s="37">
        <f t="shared" si="1"/>
        <v>-4.308093994778068</v>
      </c>
      <c r="K14" s="13">
        <v>41</v>
      </c>
      <c r="L14" s="13">
        <v>58</v>
      </c>
      <c r="M14" s="13">
        <v>692</v>
      </c>
      <c r="N14" s="14">
        <v>708</v>
      </c>
      <c r="O14" s="11">
        <v>13231</v>
      </c>
      <c r="P14" s="11">
        <v>14727</v>
      </c>
      <c r="Q14" s="38">
        <f t="shared" si="2"/>
        <v>-10.158212806409995</v>
      </c>
    </row>
    <row r="15" spans="2:17" ht="19.5" customHeight="1">
      <c r="B15" s="71"/>
      <c r="C15" s="61" t="s">
        <v>29</v>
      </c>
      <c r="D15" s="99"/>
      <c r="E15" s="39">
        <v>202</v>
      </c>
      <c r="F15" s="10">
        <f t="shared" si="3"/>
        <v>3.5752212389380533</v>
      </c>
      <c r="G15" s="40">
        <v>197</v>
      </c>
      <c r="H15" s="10">
        <f t="shared" si="4"/>
        <v>3.0994336060415355</v>
      </c>
      <c r="I15" s="41">
        <f t="shared" si="0"/>
        <v>5</v>
      </c>
      <c r="J15" s="37">
        <f t="shared" si="1"/>
        <v>2.5380710659898478</v>
      </c>
      <c r="K15" s="42">
        <v>18</v>
      </c>
      <c r="L15" s="42">
        <v>20</v>
      </c>
      <c r="M15" s="42">
        <v>184</v>
      </c>
      <c r="N15" s="43">
        <v>177</v>
      </c>
      <c r="O15" s="40">
        <v>7844</v>
      </c>
      <c r="P15" s="40">
        <v>8446</v>
      </c>
      <c r="Q15" s="38">
        <f t="shared" si="2"/>
        <v>-7.127634383139949</v>
      </c>
    </row>
    <row r="16" spans="2:17" ht="19.5" customHeight="1">
      <c r="B16" s="71"/>
      <c r="C16" s="61" t="s">
        <v>30</v>
      </c>
      <c r="D16" s="99"/>
      <c r="E16" s="44" t="s">
        <v>12</v>
      </c>
      <c r="F16" s="45" t="s">
        <v>12</v>
      </c>
      <c r="G16" s="46" t="s">
        <v>12</v>
      </c>
      <c r="H16" s="15" t="s">
        <v>21</v>
      </c>
      <c r="I16" s="47" t="s">
        <v>20</v>
      </c>
      <c r="J16" s="37" t="s">
        <v>20</v>
      </c>
      <c r="K16" s="15" t="s">
        <v>11</v>
      </c>
      <c r="L16" s="15" t="s">
        <v>11</v>
      </c>
      <c r="M16" s="48" t="s">
        <v>11</v>
      </c>
      <c r="N16" s="16" t="s">
        <v>11</v>
      </c>
      <c r="O16" s="40">
        <v>54</v>
      </c>
      <c r="P16" s="40">
        <v>36</v>
      </c>
      <c r="Q16" s="38">
        <f t="shared" si="2"/>
        <v>50</v>
      </c>
    </row>
    <row r="17" spans="2:17" ht="19.5" customHeight="1">
      <c r="B17" s="71"/>
      <c r="C17" s="61" t="s">
        <v>31</v>
      </c>
      <c r="D17" s="99"/>
      <c r="E17" s="39">
        <v>15</v>
      </c>
      <c r="F17" s="10">
        <f>E17/$E$7*100</f>
        <v>0.2654867256637168</v>
      </c>
      <c r="G17" s="40">
        <v>14</v>
      </c>
      <c r="H17" s="10">
        <f>G17/$G$7*100</f>
        <v>0.22026431718061676</v>
      </c>
      <c r="I17" s="41">
        <f>E17-G17</f>
        <v>1</v>
      </c>
      <c r="J17" s="37">
        <f>(E17-G17)/G17*100</f>
        <v>7.142857142857142</v>
      </c>
      <c r="K17" s="49">
        <v>15</v>
      </c>
      <c r="L17" s="49">
        <v>14</v>
      </c>
      <c r="M17" s="15" t="s">
        <v>11</v>
      </c>
      <c r="N17" s="50" t="s">
        <v>11</v>
      </c>
      <c r="O17" s="40">
        <v>74</v>
      </c>
      <c r="P17" s="40">
        <v>81</v>
      </c>
      <c r="Q17" s="38">
        <f t="shared" si="2"/>
        <v>-8.641975308641975</v>
      </c>
    </row>
    <row r="18" spans="2:17" ht="19.5" customHeight="1">
      <c r="B18" s="71"/>
      <c r="C18" s="61" t="s">
        <v>32</v>
      </c>
      <c r="D18" s="99"/>
      <c r="E18" s="39">
        <v>33</v>
      </c>
      <c r="F18" s="10">
        <f>E18/$E$7*100</f>
        <v>0.584070796460177</v>
      </c>
      <c r="G18" s="40">
        <v>37</v>
      </c>
      <c r="H18" s="10">
        <f>G18/$G$7*100</f>
        <v>0.5821271239773442</v>
      </c>
      <c r="I18" s="41">
        <f>E18-G18</f>
        <v>-4</v>
      </c>
      <c r="J18" s="37">
        <f>(E18-G18)/G18*100</f>
        <v>-10.81081081081081</v>
      </c>
      <c r="K18" s="42">
        <v>33</v>
      </c>
      <c r="L18" s="42">
        <v>37</v>
      </c>
      <c r="M18" s="15" t="s">
        <v>11</v>
      </c>
      <c r="N18" s="50" t="s">
        <v>11</v>
      </c>
      <c r="O18" s="40">
        <v>255</v>
      </c>
      <c r="P18" s="40">
        <v>346</v>
      </c>
      <c r="Q18" s="38">
        <f t="shared" si="2"/>
        <v>-26.300578034682083</v>
      </c>
    </row>
    <row r="19" spans="2:17" ht="19.5" customHeight="1" thickBot="1">
      <c r="B19" s="72"/>
      <c r="C19" s="100" t="s">
        <v>33</v>
      </c>
      <c r="D19" s="82"/>
      <c r="E19" s="17">
        <v>2</v>
      </c>
      <c r="F19" s="51">
        <v>0</v>
      </c>
      <c r="G19" s="19" t="s">
        <v>13</v>
      </c>
      <c r="H19" s="18" t="s">
        <v>21</v>
      </c>
      <c r="I19" s="20">
        <v>2</v>
      </c>
      <c r="J19" s="52" t="s">
        <v>22</v>
      </c>
      <c r="K19" s="18">
        <v>2</v>
      </c>
      <c r="L19" s="18" t="s">
        <v>20</v>
      </c>
      <c r="M19" s="53" t="s">
        <v>11</v>
      </c>
      <c r="N19" s="54" t="s">
        <v>11</v>
      </c>
      <c r="O19" s="21">
        <v>654</v>
      </c>
      <c r="P19" s="21">
        <v>833</v>
      </c>
      <c r="Q19" s="55">
        <f t="shared" si="2"/>
        <v>-21.48859543817527</v>
      </c>
    </row>
    <row r="20" spans="2:17" ht="13.5" customHeight="1">
      <c r="B20" s="25"/>
      <c r="C20" s="25"/>
      <c r="D20" s="25"/>
      <c r="E20" s="26"/>
      <c r="F20" s="27"/>
      <c r="G20" s="28"/>
      <c r="H20" s="27"/>
      <c r="I20" s="29"/>
      <c r="J20" s="23"/>
      <c r="K20" s="28"/>
      <c r="L20" s="28"/>
      <c r="M20" s="30"/>
      <c r="N20" s="30"/>
      <c r="O20" s="28"/>
      <c r="P20" s="31"/>
      <c r="Q20" s="23"/>
    </row>
    <row r="21" spans="1:17" ht="13.5" customHeight="1">
      <c r="A21" s="32"/>
      <c r="B21" s="25"/>
      <c r="C21" s="25"/>
      <c r="D21" s="25"/>
      <c r="E21" s="28"/>
      <c r="F21" s="27"/>
      <c r="G21" s="28"/>
      <c r="H21" s="27"/>
      <c r="I21" s="29"/>
      <c r="J21" s="23"/>
      <c r="K21" s="28"/>
      <c r="L21" s="28"/>
      <c r="M21" s="30"/>
      <c r="N21" s="30"/>
      <c r="O21" s="28"/>
      <c r="P21" s="31"/>
      <c r="Q21" s="23"/>
    </row>
    <row r="22" spans="2:6" ht="13.5" customHeight="1">
      <c r="B22" s="60"/>
      <c r="C22" s="60"/>
      <c r="D22" s="60"/>
      <c r="E22" s="60"/>
      <c r="F22" s="60"/>
    </row>
  </sheetData>
  <sheetProtection/>
  <mergeCells count="34">
    <mergeCell ref="E5:E6"/>
    <mergeCell ref="G5:G6"/>
    <mergeCell ref="K5:K6"/>
    <mergeCell ref="L5:L6"/>
    <mergeCell ref="M5:M6"/>
    <mergeCell ref="N5:N6"/>
    <mergeCell ref="O5:O6"/>
    <mergeCell ref="P5:P6"/>
    <mergeCell ref="C11:D11"/>
    <mergeCell ref="C17:D17"/>
    <mergeCell ref="C18:D18"/>
    <mergeCell ref="C19:D19"/>
    <mergeCell ref="C12:D12"/>
    <mergeCell ref="C13:D13"/>
    <mergeCell ref="C14:D14"/>
    <mergeCell ref="C15:D15"/>
    <mergeCell ref="C16:D16"/>
    <mergeCell ref="B1:Q1"/>
    <mergeCell ref="P2:Q2"/>
    <mergeCell ref="B9:D9"/>
    <mergeCell ref="B10:D10"/>
    <mergeCell ref="O3:Q4"/>
    <mergeCell ref="K4:L4"/>
    <mergeCell ref="M4:N4"/>
    <mergeCell ref="H5:H6"/>
    <mergeCell ref="I5:J5"/>
    <mergeCell ref="E4:J4"/>
    <mergeCell ref="E3:N3"/>
    <mergeCell ref="B7:D7"/>
    <mergeCell ref="B8:D8"/>
    <mergeCell ref="B11:B19"/>
    <mergeCell ref="F5:F6"/>
    <mergeCell ref="B3:D6"/>
    <mergeCell ref="B22:F2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6" r:id="rId1"/>
  <ignoredErrors>
    <ignoredError sqref="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2014-12-08T02:51:26Z</cp:lastPrinted>
  <dcterms:created xsi:type="dcterms:W3CDTF">2004-07-14T00:13:01Z</dcterms:created>
  <dcterms:modified xsi:type="dcterms:W3CDTF">2015-01-30T04:20:01Z</dcterms:modified>
  <cp:category/>
  <cp:version/>
  <cp:contentType/>
  <cp:contentStatus/>
</cp:coreProperties>
</file>