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165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</sheets>
  <definedNames>
    <definedName name="__123Graph_AGraph1" hidden="1">#REF!</definedName>
    <definedName name="__123Graph_XGraph1" hidden="1">#REF!</definedName>
    <definedName name="_xlnm.Print_Area" localSheetId="0">'第１表'!$B$2:$Y$112</definedName>
    <definedName name="_xlnm.Print_Area" localSheetId="1">'第２表'!$A$1:$K$69</definedName>
    <definedName name="_xlnm.Print_Area" localSheetId="2">'第３表'!$C$1:$AR$70</definedName>
    <definedName name="_xlnm.Print_Area" localSheetId="3">'第４表'!$A$1:$T$41</definedName>
    <definedName name="_xlnm.Print_Area" localSheetId="4">'第５表'!$A$1:$AA$56</definedName>
    <definedName name="Print_Area_MI">#REF!</definedName>
    <definedName name="_xlnm.Print_Titles" localSheetId="0">'第１表'!$B:$C</definedName>
    <definedName name="_xlnm.Print_Titles" localSheetId="2">'第３表'!$C:$C</definedName>
  </definedNames>
  <calcPr fullCalcOnLoad="1"/>
</workbook>
</file>

<file path=xl/sharedStrings.xml><?xml version="1.0" encoding="utf-8"?>
<sst xmlns="http://schemas.openxmlformats.org/spreadsheetml/2006/main" count="727" uniqueCount="264">
  <si>
    <t>区分</t>
  </si>
  <si>
    <t>60年</t>
  </si>
  <si>
    <t>61年</t>
  </si>
  <si>
    <t>62年</t>
  </si>
  <si>
    <t>63年</t>
  </si>
  <si>
    <t>平成元年</t>
  </si>
  <si>
    <t>　</t>
  </si>
  <si>
    <t>２年</t>
  </si>
  <si>
    <t>３年</t>
  </si>
  <si>
    <t>４年</t>
  </si>
  <si>
    <t>５年</t>
  </si>
  <si>
    <t>６年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</si>
  <si>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</si>
  <si>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</si>
  <si>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</si>
  <si>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</si>
  <si>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</si>
  <si>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</si>
  <si>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</si>
  <si>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</si>
  <si>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</si>
  <si>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</si>
  <si>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</si>
  <si>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(各年1月1日)</t>
  </si>
  <si>
    <t>純 増 減</t>
  </si>
  <si>
    <t>自然増減＋社会増減</t>
  </si>
  <si>
    <t>計</t>
  </si>
  <si>
    <t>人</t>
  </si>
  <si>
    <t>男</t>
  </si>
  <si>
    <t>女</t>
  </si>
  <si>
    <t>自 　然 　増 　減</t>
  </si>
  <si>
    <t>出    生</t>
  </si>
  <si>
    <t>死　　亡</t>
  </si>
  <si>
    <t>社　会　増　減</t>
  </si>
  <si>
    <t>15年</t>
  </si>
  <si>
    <t>16年</t>
  </si>
  <si>
    <t>推計(推定)</t>
  </si>
  <si>
    <t>市 町 名</t>
  </si>
  <si>
    <t>　人口（各年１月１日）</t>
  </si>
  <si>
    <t>増　減　数</t>
  </si>
  <si>
    <t>増　減　率</t>
  </si>
  <si>
    <t xml:space="preserve">人 </t>
  </si>
  <si>
    <t>％</t>
  </si>
  <si>
    <t>県  合  計</t>
  </si>
  <si>
    <t>神戸地域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</si>
  <si>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</si>
  <si>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</si>
  <si>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</si>
  <si>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</si>
  <si>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</si>
  <si>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</si>
  <si>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</si>
  <si>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</si>
  <si>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</si>
  <si>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東灘区</t>
  </si>
  <si>
    <t>中央区</t>
  </si>
  <si>
    <t>兵庫区</t>
  </si>
  <si>
    <t>長田区</t>
  </si>
  <si>
    <t>須磨区</t>
  </si>
  <si>
    <t>垂水区</t>
  </si>
  <si>
    <t>姫 路 市</t>
  </si>
  <si>
    <t>尼 崎 市</t>
  </si>
  <si>
    <t>明 石 市</t>
  </si>
  <si>
    <t>西 宮 市</t>
  </si>
  <si>
    <t>洲 本 市</t>
  </si>
  <si>
    <t>芦 屋 市</t>
  </si>
  <si>
    <t>伊 丹 市</t>
  </si>
  <si>
    <t>相 生 市</t>
  </si>
  <si>
    <t>豊 岡 市</t>
  </si>
  <si>
    <t>加古川市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</si>
  <si>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</si>
  <si>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</si>
  <si>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</si>
  <si>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</si>
  <si>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</si>
  <si>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</si>
  <si>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</si>
  <si>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</si>
  <si>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</si>
  <si>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</si>
  <si>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養 父 市</t>
  </si>
  <si>
    <t>丹 波 市</t>
  </si>
  <si>
    <t>南あわじ市</t>
  </si>
  <si>
    <t>朝 来 市</t>
  </si>
  <si>
    <t>淡 路 市</t>
  </si>
  <si>
    <t>宍 粟 市</t>
  </si>
  <si>
    <t>加 東 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</si>
  <si>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</si>
  <si>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</si>
  <si>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</si>
  <si>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</si>
  <si>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</si>
  <si>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</si>
  <si>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</si>
  <si>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</si>
  <si>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</si>
  <si>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</si>
  <si>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</si>
  <si>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</si>
  <si>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</si>
  <si>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転入</t>
  </si>
  <si>
    <t>その他の増</t>
  </si>
  <si>
    <t>転出</t>
  </si>
  <si>
    <t>その他の減</t>
  </si>
  <si>
    <t>日本人男</t>
  </si>
  <si>
    <t>日本人女</t>
  </si>
  <si>
    <t>外国人男</t>
  </si>
  <si>
    <t>外国人女</t>
  </si>
  <si>
    <t>計</t>
  </si>
  <si>
    <t>男</t>
  </si>
  <si>
    <t>女</t>
  </si>
  <si>
    <t>南あわじ市</t>
  </si>
  <si>
    <t>たつの市</t>
  </si>
  <si>
    <t>多可町</t>
  </si>
  <si>
    <t>香美町</t>
  </si>
  <si>
    <t>新温泉町</t>
  </si>
  <si>
    <t>（推定）11年</t>
  </si>
  <si>
    <t>（推定）12年</t>
  </si>
  <si>
    <t>出生</t>
  </si>
  <si>
    <t>死亡</t>
  </si>
  <si>
    <t>社会増</t>
  </si>
  <si>
    <t>社会減</t>
  </si>
  <si>
    <t>外国人</t>
  </si>
  <si>
    <t>養父市</t>
  </si>
  <si>
    <t>丹波市</t>
  </si>
  <si>
    <t>朝来市</t>
  </si>
  <si>
    <t>淡路市</t>
  </si>
  <si>
    <t>宍粟市</t>
  </si>
  <si>
    <t>加東市</t>
  </si>
  <si>
    <t>神河町</t>
  </si>
  <si>
    <t>純増減</t>
  </si>
  <si>
    <t>市町名</t>
  </si>
  <si>
    <t>日本人</t>
  </si>
  <si>
    <t>男</t>
  </si>
  <si>
    <t>女</t>
  </si>
  <si>
    <t>男</t>
  </si>
  <si>
    <t>女</t>
  </si>
  <si>
    <t>県合計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</si>
  <si>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</si>
  <si>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</si>
  <si>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</si>
  <si>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</si>
  <si>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</si>
  <si>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</si>
  <si>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</si>
  <si>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</si>
  <si>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</si>
  <si>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</si>
  <si>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</si>
  <si>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</si>
  <si>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</si>
  <si>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</si>
  <si>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</si>
  <si>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</si>
  <si>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</si>
  <si>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</si>
  <si>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</si>
  <si>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</si>
  <si>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灘　区</t>
  </si>
  <si>
    <t>西　区</t>
  </si>
  <si>
    <t>人　口</t>
  </si>
  <si>
    <t>７年</t>
  </si>
  <si>
    <t>８年</t>
  </si>
  <si>
    <t>９年</t>
  </si>
  <si>
    <t>10年</t>
  </si>
  <si>
    <t>13年</t>
  </si>
  <si>
    <t>14年</t>
  </si>
  <si>
    <t>17年</t>
  </si>
  <si>
    <t>18年</t>
  </si>
  <si>
    <t>19年</t>
  </si>
  <si>
    <t>20年</t>
  </si>
  <si>
    <t>21年</t>
  </si>
  <si>
    <t>H18年１月</t>
  </si>
  <si>
    <t>H19年１月</t>
  </si>
  <si>
    <t>H20年１月</t>
  </si>
  <si>
    <t>転出等</t>
  </si>
  <si>
    <t>転入等</t>
  </si>
  <si>
    <t>自然増減</t>
  </si>
  <si>
    <t>社会増減</t>
  </si>
  <si>
    <t>（出生ー死亡）</t>
  </si>
  <si>
    <t>(転入等-転出等)</t>
  </si>
  <si>
    <t>区分</t>
  </si>
  <si>
    <t>純増減</t>
  </si>
  <si>
    <t>自然
増減</t>
  </si>
  <si>
    <t>社会
増減</t>
  </si>
  <si>
    <t>（注）　増減率は小数点第3位を四捨五入し、小数点第2位まで表示している。（各年の増減率=増減数/当該年の１月１日推計人口×100）</t>
  </si>
  <si>
    <t>　　　</t>
  </si>
  <si>
    <t>第１表　年次別自然・社会増減表（県）</t>
  </si>
  <si>
    <t>（1）　増減数</t>
  </si>
  <si>
    <t>（2）　増減率</t>
  </si>
  <si>
    <t>区分</t>
  </si>
  <si>
    <t>推計人口</t>
  </si>
  <si>
    <t>21年</t>
  </si>
  <si>
    <t>22年</t>
  </si>
  <si>
    <t>純増減</t>
  </si>
  <si>
    <t>自然
増減</t>
  </si>
  <si>
    <t>社会
増減</t>
  </si>
  <si>
    <t>純増減</t>
  </si>
  <si>
    <t>自然
増減</t>
  </si>
  <si>
    <t>％</t>
  </si>
  <si>
    <t>県合計</t>
  </si>
  <si>
    <t>神戸市</t>
  </si>
  <si>
    <t>灘区</t>
  </si>
  <si>
    <t>北区</t>
  </si>
  <si>
    <t>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</si>
  <si>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</si>
  <si>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</si>
  <si>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</si>
  <si>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</si>
  <si>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</si>
  <si>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</si>
  <si>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</si>
  <si>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</si>
  <si>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</si>
  <si>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</si>
  <si>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</si>
  <si>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</si>
  <si>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</si>
  <si>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</si>
  <si>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</si>
  <si>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</si>
  <si>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</si>
  <si>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</si>
  <si>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</si>
  <si>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日本人</t>
  </si>
  <si>
    <t>純増減</t>
  </si>
  <si>
    <t>自然増減</t>
  </si>
  <si>
    <t>社会増減</t>
  </si>
  <si>
    <t>人</t>
  </si>
  <si>
    <t>…</t>
  </si>
  <si>
    <t>…</t>
  </si>
  <si>
    <t>（注） 推計人口は国勢調査人口を基礎として算出しているため、当該年の増減数を加えても次年の人口に一致しない年がある。</t>
  </si>
  <si>
    <t>　　　平成11年は推定人口を用いているため、平成10年の増減数を加えても11年の人口と一致しない。</t>
  </si>
  <si>
    <t>（注）　増減率は小数点第3位を四捨五入し、小数点第2位まで表示している。</t>
  </si>
  <si>
    <t>H23年１月</t>
  </si>
  <si>
    <t>23年</t>
  </si>
  <si>
    <t>兵庫区</t>
  </si>
  <si>
    <t>長田区</t>
  </si>
  <si>
    <t>須磨区</t>
  </si>
  <si>
    <t>垂水区</t>
  </si>
  <si>
    <t>北区</t>
  </si>
  <si>
    <t>中央区</t>
  </si>
  <si>
    <t>神 戸 市</t>
  </si>
  <si>
    <t>22年</t>
  </si>
  <si>
    <t xml:space="preserve"> 23年</t>
  </si>
  <si>
    <t xml:space="preserve"> 24年</t>
  </si>
  <si>
    <t>H24年１月</t>
  </si>
  <si>
    <t>平成24年</t>
  </si>
  <si>
    <t>平成26年</t>
  </si>
  <si>
    <t>25年</t>
  </si>
  <si>
    <t>H25年１月</t>
  </si>
  <si>
    <t>第２表　市区町別自然・社会増減数及び増減率（平成25年）</t>
  </si>
  <si>
    <t>平成25年</t>
  </si>
  <si>
    <t>平成26年</t>
  </si>
  <si>
    <t>第３表　市区町別自然・社会増減表（平成25年1月～12月）</t>
  </si>
  <si>
    <t>第４表　地域別人口の増減数及び増減率（平成21年～25年）</t>
  </si>
  <si>
    <t>平成21年</t>
  </si>
  <si>
    <t>平成22年</t>
  </si>
  <si>
    <t>平成23年</t>
  </si>
  <si>
    <t>５年間（平成21～25年）計</t>
  </si>
  <si>
    <t>25年</t>
  </si>
  <si>
    <t>5年間（21-25年）計</t>
  </si>
  <si>
    <t>第５表　市区町別人口の増減数及び増減率（平成21年～25年）</t>
  </si>
  <si>
    <t>24年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</si>
</sst>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#,##0_ "/>
    <numFmt numFmtId="179" formatCode="#,##0_ ;[Red]\-#,##0\ "/>
    <numFmt numFmtId="180" formatCode="0_);[Red]\(0\)"/>
    <numFmt numFmtId="181" formatCode="0;&quot;△ &quot;0"/>
    <numFmt numFmtId="182" formatCode="#,##0;&quot;△ &quot;#,##0"/>
    <numFmt numFmtId="183" formatCode="#,##0.00;&quot;△ &quot;#,##0.00"/>
    <numFmt numFmtId="184" formatCode="#,##0_);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  <numFmt numFmtId="190" formatCode="#,##0.0;&quot;△ &quot;#,##0.0"/>
    <numFmt numFmtId="191" formatCode="mmm\-yyyy"/>
    <numFmt numFmtId="192" formatCode="0.00;&quot;△ &quot;0.00"/>
    <numFmt numFmtId="193" formatCode="[$-411]ge\.m\.d;@"/>
    <numFmt numFmtId="194" formatCode="#,##0.0;[Red]\-#,##0.0"/>
    <numFmt numFmtId="195" formatCode="#,##0.0_ "/>
    <numFmt numFmtId="196" formatCode="0.0;&quot;△ &quot;0.0"/>
    <numFmt numFmtId="197" formatCode="0.0%"/>
    <numFmt numFmtId="198" formatCode="#&quot;¥&quot;\!\ ###&quot;¥&quot;\!\ ##0"/>
    <numFmt numFmtId="199" formatCode="0.00_ "/>
    <numFmt numFmtId="200" formatCode="0.00_);[Red]\(0.00\)"/>
    <numFmt numFmtId="201" formatCode="0.000_ "/>
    <numFmt numFmtId="202" formatCode="0.0_ "/>
    <numFmt numFmtId="203" formatCode="0.0;&quot;▲ &quot;0.0"/>
    <numFmt numFmtId="204" formatCode="#,##0;&quot;▲ &quot;#,##0"/>
    <numFmt numFmtId="205" formatCode="&quot;H&quot;#&quot;年&quot;"/>
    <numFmt numFmtId="206" formatCode="[$-411]ggge&quot;年&quot;m&quot;月&quot;d&quot;日&quot;;@"/>
    <numFmt numFmtId="207" formatCode="#,##0.0;&quot;▲ &quot;#,##0.0"/>
    <numFmt numFmtId="208" formatCode="#,##0_);[Red]\(#,##0\)"/>
    <numFmt numFmtId="209" formatCode="&quot;¥&quot;#,##0_);[Red]\(&quot;¥&quot;#,##0\)"/>
    <numFmt numFmtId="210" formatCode="0;&quot;▲ &quot;0"/>
    <numFmt numFmtId="211" formatCode="yyyy&quot;年&quot;m&quot;月&quot;;@"/>
    <numFmt numFmtId="212" formatCode="#,##0.000;&quot;△ &quot;#,##0.000"/>
    <numFmt numFmtId="213" formatCode="\(#,##0\);\(\-#,##0\)"/>
  </numFmts>
  <fonts count="55">
    <font>
      <sz val="12"/>
      <name val="ＭＳ Ｐ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i/>
      <sz val="9"/>
      <name val="ＭＳ Ｐゴシック"/>
      <family val="3"/>
    </font>
    <font>
      <sz val="7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178" fontId="6" fillId="0" borderId="0">
      <alignment vertical="center"/>
      <protection/>
    </xf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54" fillId="31" borderId="0" applyNumberFormat="0" applyBorder="0" applyAlignment="0" applyProtection="0"/>
  </cellStyleXfs>
  <cellXfs count="410">
    <xf numFmtId="0" fontId="0" fillId="0" borderId="0" xfId="0" applyAlignment="1">
      <alignment/>
    </xf>
    <xf numFmtId="0" fontId="8" fillId="0" borderId="0" xfId="0" applyFont="1" applyBorder="1" applyAlignment="1">
      <alignment/>
    </xf>
    <xf numFmtId="3" fontId="8" fillId="0" borderId="0" xfId="49" applyNumberFormat="1" applyFont="1" applyAlignment="1">
      <alignment/>
    </xf>
    <xf numFmtId="3" fontId="10" fillId="0" borderId="0" xfId="49" applyNumberFormat="1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3" fontId="8" fillId="0" borderId="0" xfId="49" applyNumberFormat="1" applyFont="1" applyFill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11" xfId="51" applyNumberFormat="1" applyFont="1" applyFill="1" applyBorder="1" applyAlignment="1">
      <alignment horizontal="center" vertical="center"/>
    </xf>
    <xf numFmtId="3" fontId="8" fillId="0" borderId="0" xfId="51" applyNumberFormat="1" applyFont="1" applyFill="1" applyBorder="1" applyAlignment="1">
      <alignment horizontal="center" vertical="center"/>
    </xf>
    <xf numFmtId="3" fontId="8" fillId="0" borderId="12" xfId="51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78" fontId="8" fillId="0" borderId="0" xfId="49" applyNumberFormat="1" applyFont="1" applyBorder="1" applyAlignment="1">
      <alignment horizontal="center" vertical="center"/>
    </xf>
    <xf numFmtId="3" fontId="8" fillId="0" borderId="11" xfId="51" applyNumberFormat="1" applyFont="1" applyFill="1" applyBorder="1" applyAlignment="1">
      <alignment horizontal="left" vertical="center"/>
    </xf>
    <xf numFmtId="3" fontId="8" fillId="0" borderId="14" xfId="51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3" fontId="8" fillId="0" borderId="0" xfId="51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3" fontId="8" fillId="0" borderId="15" xfId="51" applyNumberFormat="1" applyFont="1" applyFill="1" applyBorder="1" applyAlignment="1">
      <alignment horizontal="center" vertical="center"/>
    </xf>
    <xf numFmtId="3" fontId="8" fillId="0" borderId="16" xfId="51" applyNumberFormat="1" applyFont="1" applyFill="1" applyBorder="1" applyAlignment="1">
      <alignment horizontal="center" vertical="center"/>
    </xf>
    <xf numFmtId="3" fontId="8" fillId="0" borderId="17" xfId="51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" fontId="8" fillId="0" borderId="18" xfId="51" applyNumberFormat="1" applyFont="1" applyFill="1" applyBorder="1" applyAlignment="1">
      <alignment horizontal="center" vertical="center"/>
    </xf>
    <xf numFmtId="3" fontId="8" fillId="0" borderId="19" xfId="51" applyNumberFormat="1" applyFont="1" applyFill="1" applyBorder="1" applyAlignment="1">
      <alignment horizontal="center" vertical="center"/>
    </xf>
    <xf numFmtId="3" fontId="8" fillId="0" borderId="16" xfId="51" applyNumberFormat="1" applyFont="1" applyBorder="1" applyAlignment="1">
      <alignment horizontal="center" vertical="center"/>
    </xf>
    <xf numFmtId="3" fontId="8" fillId="0" borderId="17" xfId="51" applyNumberFormat="1" applyFont="1" applyBorder="1" applyAlignment="1">
      <alignment horizontal="center" vertical="center"/>
    </xf>
    <xf numFmtId="3" fontId="8" fillId="0" borderId="18" xfId="51" applyNumberFormat="1" applyFont="1" applyBorder="1" applyAlignment="1">
      <alignment horizontal="center" vertical="center"/>
    </xf>
    <xf numFmtId="3" fontId="8" fillId="0" borderId="20" xfId="51" applyNumberFormat="1" applyFont="1" applyBorder="1" applyAlignment="1">
      <alignment horizontal="right" vertical="center"/>
    </xf>
    <xf numFmtId="3" fontId="8" fillId="0" borderId="13" xfId="51" applyNumberFormat="1" applyFont="1" applyBorder="1" applyAlignment="1">
      <alignment horizontal="center" vertical="center"/>
    </xf>
    <xf numFmtId="3" fontId="8" fillId="0" borderId="19" xfId="51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182" fontId="8" fillId="0" borderId="0" xfId="0" applyNumberFormat="1" applyFont="1" applyFill="1" applyBorder="1" applyAlignment="1">
      <alignment/>
    </xf>
    <xf numFmtId="182" fontId="8" fillId="0" borderId="12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4" xfId="51" applyNumberFormat="1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78" fontId="8" fillId="0" borderId="14" xfId="49" applyNumberFormat="1" applyFont="1" applyBorder="1" applyAlignment="1">
      <alignment vertical="center"/>
    </xf>
    <xf numFmtId="178" fontId="8" fillId="0" borderId="13" xfId="49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3" fontId="8" fillId="0" borderId="13" xfId="51" applyNumberFormat="1" applyFont="1" applyFill="1" applyBorder="1" applyAlignment="1">
      <alignment vertical="center"/>
    </xf>
    <xf numFmtId="3" fontId="8" fillId="0" borderId="10" xfId="51" applyNumberFormat="1" applyFont="1" applyFill="1" applyBorder="1" applyAlignment="1">
      <alignment vertical="center"/>
    </xf>
    <xf numFmtId="3" fontId="8" fillId="0" borderId="22" xfId="51" applyNumberFormat="1" applyFont="1" applyFill="1" applyBorder="1" applyAlignment="1">
      <alignment horizontal="center" vertical="center"/>
    </xf>
    <xf numFmtId="3" fontId="8" fillId="0" borderId="23" xfId="51" applyNumberFormat="1" applyFont="1" applyFill="1" applyBorder="1" applyAlignment="1">
      <alignment horizontal="center" vertical="center"/>
    </xf>
    <xf numFmtId="3" fontId="8" fillId="0" borderId="22" xfId="51" applyNumberFormat="1" applyFont="1" applyFill="1" applyBorder="1" applyAlignment="1">
      <alignment horizontal="center" vertical="center" wrapText="1" shrinkToFit="1"/>
    </xf>
    <xf numFmtId="3" fontId="8" fillId="0" borderId="23" xfId="51" applyNumberFormat="1" applyFont="1" applyFill="1" applyBorder="1" applyAlignment="1">
      <alignment horizontal="center" vertical="center" wrapText="1" shrinkToFit="1"/>
    </xf>
    <xf numFmtId="3" fontId="8" fillId="0" borderId="19" xfId="51" applyNumberFormat="1" applyFont="1" applyFill="1" applyBorder="1" applyAlignment="1">
      <alignment horizontal="center" vertical="center" wrapText="1" shrinkToFit="1"/>
    </xf>
    <xf numFmtId="3" fontId="8" fillId="0" borderId="24" xfId="51" applyNumberFormat="1" applyFont="1" applyFill="1" applyBorder="1" applyAlignment="1">
      <alignment horizontal="center" vertical="center"/>
    </xf>
    <xf numFmtId="3" fontId="8" fillId="0" borderId="23" xfId="51" applyNumberFormat="1" applyFont="1" applyBorder="1" applyAlignment="1">
      <alignment horizontal="center" vertical="center"/>
    </xf>
    <xf numFmtId="3" fontId="8" fillId="0" borderId="24" xfId="51" applyNumberFormat="1" applyFont="1" applyBorder="1" applyAlignment="1">
      <alignment horizontal="center" vertical="center"/>
    </xf>
    <xf numFmtId="3" fontId="8" fillId="0" borderId="22" xfId="51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3" fontId="8" fillId="0" borderId="0" xfId="51" applyNumberFormat="1" applyFont="1" applyFill="1" applyAlignment="1">
      <alignment horizontal="right"/>
    </xf>
    <xf numFmtId="3" fontId="8" fillId="0" borderId="0" xfId="51" applyNumberFormat="1" applyFont="1" applyFill="1" applyBorder="1" applyAlignment="1">
      <alignment horizontal="right"/>
    </xf>
    <xf numFmtId="38" fontId="8" fillId="0" borderId="0" xfId="49" applyFont="1" applyAlignment="1">
      <alignment/>
    </xf>
    <xf numFmtId="3" fontId="8" fillId="0" borderId="25" xfId="51" applyNumberFormat="1" applyFont="1" applyFill="1" applyBorder="1" applyAlignment="1">
      <alignment horizontal="right"/>
    </xf>
    <xf numFmtId="3" fontId="8" fillId="0" borderId="26" xfId="51" applyNumberFormat="1" applyFont="1" applyFill="1" applyBorder="1" applyAlignment="1">
      <alignment horizontal="right"/>
    </xf>
    <xf numFmtId="3" fontId="8" fillId="0" borderId="27" xfId="51" applyNumberFormat="1" applyFont="1" applyFill="1" applyBorder="1" applyAlignment="1">
      <alignment horizontal="right"/>
    </xf>
    <xf numFmtId="3" fontId="8" fillId="0" borderId="25" xfId="51" applyNumberFormat="1" applyFont="1" applyFill="1" applyBorder="1" applyAlignment="1">
      <alignment horizontal="right" wrapText="1" shrinkToFit="1"/>
    </xf>
    <xf numFmtId="3" fontId="8" fillId="0" borderId="26" xfId="51" applyNumberFormat="1" applyFont="1" applyFill="1" applyBorder="1" applyAlignment="1">
      <alignment horizontal="right" wrapText="1" shrinkToFit="1"/>
    </xf>
    <xf numFmtId="3" fontId="8" fillId="0" borderId="27" xfId="51" applyNumberFormat="1" applyFont="1" applyFill="1" applyBorder="1" applyAlignment="1">
      <alignment horizontal="right" wrapText="1" shrinkToFit="1"/>
    </xf>
    <xf numFmtId="3" fontId="8" fillId="0" borderId="28" xfId="51" applyNumberFormat="1" applyFont="1" applyFill="1" applyBorder="1" applyAlignment="1">
      <alignment horizontal="right" wrapText="1" shrinkToFit="1"/>
    </xf>
    <xf numFmtId="3" fontId="8" fillId="0" borderId="28" xfId="51" applyNumberFormat="1" applyFont="1" applyFill="1" applyBorder="1" applyAlignment="1">
      <alignment horizontal="right"/>
    </xf>
    <xf numFmtId="3" fontId="8" fillId="0" borderId="11" xfId="51" applyNumberFormat="1" applyFont="1" applyFill="1" applyBorder="1" applyAlignment="1">
      <alignment horizontal="right"/>
    </xf>
    <xf numFmtId="3" fontId="8" fillId="0" borderId="26" xfId="51" applyNumberFormat="1" applyFont="1" applyBorder="1" applyAlignment="1">
      <alignment horizontal="right"/>
    </xf>
    <xf numFmtId="3" fontId="8" fillId="0" borderId="28" xfId="51" applyNumberFormat="1" applyFont="1" applyBorder="1" applyAlignment="1">
      <alignment horizontal="right"/>
    </xf>
    <xf numFmtId="3" fontId="8" fillId="0" borderId="25" xfId="51" applyNumberFormat="1" applyFont="1" applyBorder="1" applyAlignment="1">
      <alignment horizontal="right" wrapText="1" shrinkToFit="1"/>
    </xf>
    <xf numFmtId="3" fontId="8" fillId="0" borderId="26" xfId="51" applyNumberFormat="1" applyFont="1" applyBorder="1" applyAlignment="1">
      <alignment horizontal="right" wrapText="1" shrinkToFit="1"/>
    </xf>
    <xf numFmtId="3" fontId="8" fillId="0" borderId="27" xfId="51" applyNumberFormat="1" applyFont="1" applyBorder="1" applyAlignment="1">
      <alignment horizontal="right" wrapText="1" shrinkToFit="1"/>
    </xf>
    <xf numFmtId="3" fontId="8" fillId="0" borderId="25" xfId="51" applyNumberFormat="1" applyFont="1" applyBorder="1" applyAlignment="1">
      <alignment horizontal="right"/>
    </xf>
    <xf numFmtId="182" fontId="8" fillId="0" borderId="25" xfId="51" applyNumberFormat="1" applyFont="1" applyFill="1" applyBorder="1" applyAlignment="1">
      <alignment horizontal="right" wrapText="1" shrinkToFit="1"/>
    </xf>
    <xf numFmtId="182" fontId="8" fillId="0" borderId="26" xfId="51" applyNumberFormat="1" applyFont="1" applyFill="1" applyBorder="1" applyAlignment="1">
      <alignment horizontal="right" wrapText="1" shrinkToFit="1"/>
    </xf>
    <xf numFmtId="182" fontId="8" fillId="0" borderId="27" xfId="51" applyNumberFormat="1" applyFont="1" applyFill="1" applyBorder="1" applyAlignment="1">
      <alignment horizontal="right" wrapText="1" shrinkToFit="1"/>
    </xf>
    <xf numFmtId="182" fontId="8" fillId="0" borderId="28" xfId="51" applyNumberFormat="1" applyFont="1" applyFill="1" applyBorder="1" applyAlignment="1">
      <alignment horizontal="right" wrapText="1" shrinkToFit="1"/>
    </xf>
    <xf numFmtId="182" fontId="8" fillId="0" borderId="25" xfId="51" applyNumberFormat="1" applyFont="1" applyFill="1" applyBorder="1" applyAlignment="1" applyProtection="1">
      <alignment horizontal="right"/>
      <protection/>
    </xf>
    <xf numFmtId="182" fontId="8" fillId="0" borderId="26" xfId="51" applyNumberFormat="1" applyFont="1" applyFill="1" applyBorder="1" applyAlignment="1">
      <alignment horizontal="right"/>
    </xf>
    <xf numFmtId="182" fontId="8" fillId="0" borderId="28" xfId="51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38" fontId="8" fillId="0" borderId="0" xfId="49" applyFont="1" applyFill="1" applyAlignment="1">
      <alignment/>
    </xf>
    <xf numFmtId="3" fontId="8" fillId="0" borderId="0" xfId="51" applyNumberFormat="1" applyFont="1" applyFill="1" applyAlignment="1" applyProtection="1">
      <alignment horizontal="right" wrapText="1"/>
      <protection/>
    </xf>
    <xf numFmtId="3" fontId="5" fillId="0" borderId="0" xfId="49" applyNumberFormat="1" applyFont="1" applyAlignment="1">
      <alignment vertical="top"/>
    </xf>
    <xf numFmtId="182" fontId="8" fillId="0" borderId="0" xfId="49" applyNumberFormat="1" applyFont="1" applyBorder="1" applyAlignment="1">
      <alignment/>
    </xf>
    <xf numFmtId="3" fontId="8" fillId="0" borderId="0" xfId="49" applyNumberFormat="1" applyFont="1" applyFill="1" applyAlignment="1">
      <alignment/>
    </xf>
    <xf numFmtId="3" fontId="8" fillId="0" borderId="0" xfId="49" applyNumberFormat="1" applyFont="1" applyAlignment="1">
      <alignment/>
    </xf>
    <xf numFmtId="3" fontId="8" fillId="0" borderId="0" xfId="49" applyNumberFormat="1" applyFont="1" applyBorder="1" applyAlignment="1">
      <alignment/>
    </xf>
    <xf numFmtId="3" fontId="8" fillId="0" borderId="0" xfId="49" applyNumberFormat="1" applyFont="1" applyBorder="1" applyAlignment="1">
      <alignment horizontal="centerContinuous" vertical="center"/>
    </xf>
    <xf numFmtId="3" fontId="8" fillId="0" borderId="0" xfId="49" applyNumberFormat="1" applyFont="1" applyBorder="1" applyAlignment="1">
      <alignment horizontal="center" vertical="center"/>
    </xf>
    <xf numFmtId="3" fontId="8" fillId="0" borderId="0" xfId="49" applyNumberFormat="1" applyFont="1" applyBorder="1" applyAlignment="1">
      <alignment horizontal="right" vertical="center"/>
    </xf>
    <xf numFmtId="3" fontId="8" fillId="0" borderId="0" xfId="49" applyNumberFormat="1" applyFont="1" applyBorder="1" applyAlignment="1">
      <alignment/>
    </xf>
    <xf numFmtId="182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8" fontId="8" fillId="0" borderId="0" xfId="0" applyNumberFormat="1" applyFont="1" applyFill="1" applyBorder="1" applyAlignment="1">
      <alignment/>
    </xf>
    <xf numFmtId="38" fontId="8" fillId="0" borderId="12" xfId="0" applyNumberFormat="1" applyFont="1" applyFill="1" applyBorder="1" applyAlignment="1">
      <alignment/>
    </xf>
    <xf numFmtId="3" fontId="5" fillId="0" borderId="0" xfId="49" applyNumberFormat="1" applyFont="1" applyFill="1" applyAlignment="1">
      <alignment vertical="top"/>
    </xf>
    <xf numFmtId="3" fontId="8" fillId="0" borderId="0" xfId="49" applyNumberFormat="1" applyFont="1" applyFill="1" applyBorder="1" applyAlignment="1">
      <alignment/>
    </xf>
    <xf numFmtId="3" fontId="8" fillId="0" borderId="20" xfId="49" applyNumberFormat="1" applyFont="1" applyFill="1" applyBorder="1" applyAlignment="1">
      <alignment vertical="center"/>
    </xf>
    <xf numFmtId="3" fontId="8" fillId="0" borderId="21" xfId="49" applyNumberFormat="1" applyFont="1" applyFill="1" applyBorder="1" applyAlignment="1">
      <alignment vertical="center"/>
    </xf>
    <xf numFmtId="3" fontId="8" fillId="0" borderId="29" xfId="49" applyNumberFormat="1" applyFont="1" applyFill="1" applyBorder="1" applyAlignment="1">
      <alignment horizontal="center" vertical="center" wrapText="1" shrinkToFit="1"/>
    </xf>
    <xf numFmtId="3" fontId="8" fillId="0" borderId="30" xfId="49" applyNumberFormat="1" applyFont="1" applyFill="1" applyBorder="1" applyAlignment="1">
      <alignment/>
    </xf>
    <xf numFmtId="3" fontId="8" fillId="0" borderId="11" xfId="49" applyNumberFormat="1" applyFont="1" applyFill="1" applyBorder="1" applyAlignment="1">
      <alignment horizontal="right" vertical="center"/>
    </xf>
    <xf numFmtId="3" fontId="8" fillId="0" borderId="31" xfId="49" applyNumberFormat="1" applyFont="1" applyFill="1" applyBorder="1" applyAlignment="1">
      <alignment horizontal="right" vertical="center"/>
    </xf>
    <xf numFmtId="3" fontId="8" fillId="0" borderId="12" xfId="49" applyNumberFormat="1" applyFont="1" applyFill="1" applyBorder="1" applyAlignment="1">
      <alignment horizontal="right" vertical="center"/>
    </xf>
    <xf numFmtId="3" fontId="8" fillId="0" borderId="30" xfId="49" applyNumberFormat="1" applyFont="1" applyFill="1" applyBorder="1" applyAlignment="1">
      <alignment horizontal="center" vertical="center"/>
    </xf>
    <xf numFmtId="182" fontId="8" fillId="0" borderId="11" xfId="49" applyNumberFormat="1" applyFont="1" applyFill="1" applyBorder="1" applyAlignment="1" applyProtection="1">
      <alignment vertical="center"/>
      <protection/>
    </xf>
    <xf numFmtId="182" fontId="8" fillId="0" borderId="26" xfId="49" applyNumberFormat="1" applyFont="1" applyFill="1" applyBorder="1" applyAlignment="1" applyProtection="1">
      <alignment vertical="center"/>
      <protection/>
    </xf>
    <xf numFmtId="182" fontId="8" fillId="0" borderId="12" xfId="49" applyNumberFormat="1" applyFont="1" applyFill="1" applyBorder="1" applyAlignment="1" applyProtection="1">
      <alignment vertical="center"/>
      <protection/>
    </xf>
    <xf numFmtId="3" fontId="8" fillId="0" borderId="30" xfId="49" applyNumberFormat="1" applyFont="1" applyFill="1" applyBorder="1" applyAlignment="1">
      <alignment vertical="center"/>
    </xf>
    <xf numFmtId="182" fontId="8" fillId="0" borderId="11" xfId="49" applyNumberFormat="1" applyFont="1" applyFill="1" applyBorder="1" applyAlignment="1">
      <alignment vertical="center"/>
    </xf>
    <xf numFmtId="182" fontId="8" fillId="0" borderId="26" xfId="49" applyNumberFormat="1" applyFont="1" applyFill="1" applyBorder="1" applyAlignment="1">
      <alignment vertical="center"/>
    </xf>
    <xf numFmtId="182" fontId="8" fillId="0" borderId="12" xfId="49" applyNumberFormat="1" applyFont="1" applyFill="1" applyBorder="1" applyAlignment="1">
      <alignment vertical="center"/>
    </xf>
    <xf numFmtId="3" fontId="8" fillId="0" borderId="32" xfId="49" applyNumberFormat="1" applyFont="1" applyFill="1" applyBorder="1" applyAlignment="1">
      <alignment horizontal="center" vertical="center"/>
    </xf>
    <xf numFmtId="3" fontId="8" fillId="0" borderId="15" xfId="49" applyNumberFormat="1" applyFont="1" applyFill="1" applyBorder="1" applyAlignment="1" applyProtection="1">
      <alignment vertical="center"/>
      <protection/>
    </xf>
    <xf numFmtId="3" fontId="8" fillId="0" borderId="33" xfId="49" applyNumberFormat="1" applyFont="1" applyFill="1" applyBorder="1" applyAlignment="1" applyProtection="1">
      <alignment vertical="center"/>
      <protection/>
    </xf>
    <xf numFmtId="3" fontId="8" fillId="0" borderId="17" xfId="49" applyNumberFormat="1" applyFont="1" applyFill="1" applyBorder="1" applyAlignment="1" applyProtection="1">
      <alignment vertical="center"/>
      <protection/>
    </xf>
    <xf numFmtId="3" fontId="8" fillId="0" borderId="0" xfId="49" applyNumberFormat="1" applyFont="1" applyFill="1" applyBorder="1" applyAlignment="1" applyProtection="1">
      <alignment vertical="center"/>
      <protection/>
    </xf>
    <xf numFmtId="3" fontId="8" fillId="0" borderId="0" xfId="49" applyNumberFormat="1" applyFont="1" applyFill="1" applyBorder="1" applyAlignment="1" applyProtection="1">
      <alignment horizontal="right" vertical="center"/>
      <protection/>
    </xf>
    <xf numFmtId="3" fontId="8" fillId="0" borderId="0" xfId="49" applyNumberFormat="1" applyFont="1" applyFill="1" applyBorder="1" applyAlignment="1">
      <alignment horizontal="center" vertical="center" shrinkToFit="1"/>
    </xf>
    <xf numFmtId="3" fontId="8" fillId="0" borderId="0" xfId="49" applyNumberFormat="1" applyFont="1" applyFill="1" applyAlignment="1">
      <alignment horizontal="right"/>
    </xf>
    <xf numFmtId="3" fontId="8" fillId="0" borderId="0" xfId="49" applyNumberFormat="1" applyFont="1" applyFill="1" applyBorder="1" applyAlignment="1">
      <alignment horizontal="right"/>
    </xf>
    <xf numFmtId="3" fontId="8" fillId="0" borderId="0" xfId="49" applyNumberFormat="1" applyFont="1" applyFill="1" applyBorder="1" applyAlignment="1">
      <alignment horizontal="right" vertical="center"/>
    </xf>
    <xf numFmtId="3" fontId="8" fillId="0" borderId="0" xfId="49" applyNumberFormat="1" applyFont="1" applyFill="1" applyBorder="1" applyAlignment="1">
      <alignment horizontal="center" vertical="center" wrapText="1" shrinkToFit="1"/>
    </xf>
    <xf numFmtId="183" fontId="8" fillId="0" borderId="11" xfId="49" applyNumberFormat="1" applyFont="1" applyFill="1" applyBorder="1" applyAlignment="1" applyProtection="1">
      <alignment vertical="center"/>
      <protection/>
    </xf>
    <xf numFmtId="183" fontId="8" fillId="0" borderId="26" xfId="49" applyNumberFormat="1" applyFont="1" applyFill="1" applyBorder="1" applyAlignment="1" applyProtection="1">
      <alignment vertical="center"/>
      <protection/>
    </xf>
    <xf numFmtId="183" fontId="8" fillId="0" borderId="12" xfId="49" applyNumberFormat="1" applyFont="1" applyFill="1" applyBorder="1" applyAlignment="1" applyProtection="1">
      <alignment vertical="center"/>
      <protection/>
    </xf>
    <xf numFmtId="3" fontId="8" fillId="0" borderId="0" xfId="49" applyNumberFormat="1" applyFont="1" applyFill="1" applyBorder="1" applyAlignment="1">
      <alignment vertical="center"/>
    </xf>
    <xf numFmtId="3" fontId="8" fillId="0" borderId="0" xfId="49" applyNumberFormat="1" applyFont="1" applyFill="1" applyBorder="1" applyAlignment="1">
      <alignment horizontal="center"/>
    </xf>
    <xf numFmtId="183" fontId="8" fillId="0" borderId="0" xfId="49" applyNumberFormat="1" applyFont="1" applyFill="1" applyBorder="1" applyAlignment="1" applyProtection="1">
      <alignment vertical="center"/>
      <protection/>
    </xf>
    <xf numFmtId="183" fontId="8" fillId="0" borderId="11" xfId="49" applyNumberFormat="1" applyFont="1" applyFill="1" applyBorder="1" applyAlignment="1">
      <alignment vertical="center"/>
    </xf>
    <xf numFmtId="183" fontId="8" fillId="0" borderId="26" xfId="49" applyNumberFormat="1" applyFont="1" applyFill="1" applyBorder="1" applyAlignment="1">
      <alignment vertical="center"/>
    </xf>
    <xf numFmtId="183" fontId="8" fillId="0" borderId="12" xfId="49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right"/>
    </xf>
    <xf numFmtId="3" fontId="8" fillId="0" borderId="13" xfId="49" applyNumberFormat="1" applyFont="1" applyFill="1" applyBorder="1" applyAlignment="1">
      <alignment horizontal="centerContinuous" vertical="center"/>
    </xf>
    <xf numFmtId="3" fontId="8" fillId="0" borderId="13" xfId="49" applyNumberFormat="1" applyFont="1" applyBorder="1" applyAlignment="1">
      <alignment horizontal="centerContinuous" vertical="center"/>
    </xf>
    <xf numFmtId="3" fontId="8" fillId="0" borderId="14" xfId="49" applyNumberFormat="1" applyFont="1" applyBorder="1" applyAlignment="1">
      <alignment horizontal="centerContinuous" vertical="center"/>
    </xf>
    <xf numFmtId="3" fontId="8" fillId="0" borderId="10" xfId="49" applyNumberFormat="1" applyFont="1" applyBorder="1" applyAlignment="1">
      <alignment horizontal="centerContinuous" vertical="center"/>
    </xf>
    <xf numFmtId="3" fontId="8" fillId="0" borderId="34" xfId="49" applyNumberFormat="1" applyFont="1" applyFill="1" applyBorder="1" applyAlignment="1">
      <alignment horizontal="right" vertical="center"/>
    </xf>
    <xf numFmtId="3" fontId="8" fillId="0" borderId="35" xfId="49" applyNumberFormat="1" applyFont="1" applyBorder="1" applyAlignment="1">
      <alignment horizontal="right" vertical="center"/>
    </xf>
    <xf numFmtId="3" fontId="8" fillId="0" borderId="34" xfId="49" applyNumberFormat="1" applyFont="1" applyBorder="1" applyAlignment="1">
      <alignment horizontal="right" vertical="center"/>
    </xf>
    <xf numFmtId="3" fontId="8" fillId="0" borderId="36" xfId="49" applyNumberFormat="1" applyFont="1" applyBorder="1" applyAlignment="1">
      <alignment horizontal="right" vertical="center"/>
    </xf>
    <xf numFmtId="3" fontId="8" fillId="0" borderId="37" xfId="49" applyNumberFormat="1" applyFont="1" applyBorder="1" applyAlignment="1">
      <alignment horizontal="center" vertical="center" shrinkToFit="1"/>
    </xf>
    <xf numFmtId="3" fontId="8" fillId="0" borderId="38" xfId="49" applyNumberFormat="1" applyFont="1" applyFill="1" applyBorder="1" applyAlignment="1">
      <alignment horizontal="center" vertical="center" shrinkToFit="1"/>
    </xf>
    <xf numFmtId="3" fontId="8" fillId="0" borderId="39" xfId="49" applyNumberFormat="1" applyFont="1" applyBorder="1" applyAlignment="1">
      <alignment horizontal="center" vertical="center" shrinkToFit="1"/>
    </xf>
    <xf numFmtId="3" fontId="8" fillId="0" borderId="38" xfId="49" applyNumberFormat="1" applyFont="1" applyBorder="1" applyAlignment="1">
      <alignment horizontal="center" vertical="center" shrinkToFit="1"/>
    </xf>
    <xf numFmtId="3" fontId="8" fillId="0" borderId="40" xfId="49" applyNumberFormat="1" applyFont="1" applyBorder="1" applyAlignment="1">
      <alignment horizontal="center" vertical="center" shrinkToFit="1"/>
    </xf>
    <xf numFmtId="3" fontId="8" fillId="0" borderId="30" xfId="49" applyNumberFormat="1" applyFont="1" applyBorder="1" applyAlignment="1">
      <alignment/>
    </xf>
    <xf numFmtId="3" fontId="8" fillId="0" borderId="30" xfId="49" applyNumberFormat="1" applyFont="1" applyBorder="1" applyAlignment="1">
      <alignment horizontal="center" vertical="center"/>
    </xf>
    <xf numFmtId="38" fontId="8" fillId="0" borderId="30" xfId="51" applyFont="1" applyBorder="1" applyAlignment="1" applyProtection="1">
      <alignment horizontal="center"/>
      <protection/>
    </xf>
    <xf numFmtId="3" fontId="8" fillId="0" borderId="14" xfId="51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3" fontId="8" fillId="0" borderId="20" xfId="51" applyNumberFormat="1" applyFont="1" applyFill="1" applyBorder="1" applyAlignment="1">
      <alignment horizontal="left" vertical="center"/>
    </xf>
    <xf numFmtId="3" fontId="8" fillId="0" borderId="24" xfId="51" applyNumberFormat="1" applyFont="1" applyFill="1" applyBorder="1" applyAlignment="1">
      <alignment horizontal="center" vertical="center" wrapText="1" shrinkToFit="1"/>
    </xf>
    <xf numFmtId="38" fontId="8" fillId="0" borderId="20" xfId="49" applyFont="1" applyBorder="1" applyAlignment="1">
      <alignment vertical="center"/>
    </xf>
    <xf numFmtId="38" fontId="8" fillId="0" borderId="21" xfId="49" applyFont="1" applyBorder="1" applyAlignment="1">
      <alignment vertical="center"/>
    </xf>
    <xf numFmtId="3" fontId="9" fillId="0" borderId="22" xfId="51" applyNumberFormat="1" applyFont="1" applyFill="1" applyBorder="1" applyAlignment="1">
      <alignment horizontal="center" vertical="center" wrapText="1" shrinkToFit="1"/>
    </xf>
    <xf numFmtId="3" fontId="9" fillId="0" borderId="23" xfId="51" applyNumberFormat="1" applyFont="1" applyFill="1" applyBorder="1" applyAlignment="1">
      <alignment horizontal="center" vertical="center" wrapText="1" shrinkToFit="1"/>
    </xf>
    <xf numFmtId="3" fontId="9" fillId="0" borderId="19" xfId="51" applyNumberFormat="1" applyFont="1" applyFill="1" applyBorder="1" applyAlignment="1">
      <alignment horizontal="center" vertical="center" wrapText="1" shrinkToFit="1"/>
    </xf>
    <xf numFmtId="0" fontId="8" fillId="0" borderId="30" xfId="0" applyFont="1" applyBorder="1" applyAlignment="1" applyProtection="1">
      <alignment/>
      <protection/>
    </xf>
    <xf numFmtId="3" fontId="8" fillId="0" borderId="30" xfId="51" applyNumberFormat="1" applyFont="1" applyBorder="1" applyAlignment="1" applyProtection="1">
      <alignment horizontal="center"/>
      <protection/>
    </xf>
    <xf numFmtId="0" fontId="8" fillId="0" borderId="32" xfId="0" applyFont="1" applyBorder="1" applyAlignment="1">
      <alignment/>
    </xf>
    <xf numFmtId="3" fontId="8" fillId="0" borderId="27" xfId="51" applyNumberFormat="1" applyFont="1" applyBorder="1" applyAlignment="1">
      <alignment horizontal="right"/>
    </xf>
    <xf numFmtId="3" fontId="8" fillId="0" borderId="41" xfId="51" applyNumberFormat="1" applyFont="1" applyFill="1" applyBorder="1" applyAlignment="1">
      <alignment horizontal="right"/>
    </xf>
    <xf numFmtId="3" fontId="8" fillId="0" borderId="33" xfId="51" applyNumberFormat="1" applyFont="1" applyFill="1" applyBorder="1" applyAlignment="1">
      <alignment horizontal="right"/>
    </xf>
    <xf numFmtId="3" fontId="8" fillId="0" borderId="42" xfId="51" applyNumberFormat="1" applyFont="1" applyFill="1" applyBorder="1" applyAlignment="1">
      <alignment horizontal="right"/>
    </xf>
    <xf numFmtId="38" fontId="8" fillId="0" borderId="41" xfId="49" applyFont="1" applyBorder="1" applyAlignment="1">
      <alignment/>
    </xf>
    <xf numFmtId="38" fontId="8" fillId="0" borderId="33" xfId="49" applyFont="1" applyBorder="1" applyAlignment="1">
      <alignment/>
    </xf>
    <xf numFmtId="38" fontId="8" fillId="0" borderId="42" xfId="49" applyFont="1" applyBorder="1" applyAlignment="1">
      <alignment/>
    </xf>
    <xf numFmtId="182" fontId="8" fillId="0" borderId="35" xfId="49" applyNumberFormat="1" applyFont="1" applyBorder="1" applyAlignment="1">
      <alignment/>
    </xf>
    <xf numFmtId="182" fontId="8" fillId="0" borderId="30" xfId="49" applyNumberFormat="1" applyFont="1" applyBorder="1" applyAlignment="1">
      <alignment/>
    </xf>
    <xf numFmtId="3" fontId="8" fillId="0" borderId="30" xfId="49" applyNumberFormat="1" applyFont="1" applyBorder="1" applyAlignment="1">
      <alignment vertical="center"/>
    </xf>
    <xf numFmtId="3" fontId="8" fillId="0" borderId="32" xfId="49" applyNumberFormat="1" applyFont="1" applyBorder="1" applyAlignment="1">
      <alignment horizontal="left" vertical="center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>
      <alignment horizontal="right"/>
    </xf>
    <xf numFmtId="38" fontId="8" fillId="0" borderId="0" xfId="49" applyFont="1" applyBorder="1" applyAlignment="1">
      <alignment/>
    </xf>
    <xf numFmtId="38" fontId="8" fillId="0" borderId="43" xfId="49" applyFont="1" applyBorder="1" applyAlignment="1">
      <alignment/>
    </xf>
    <xf numFmtId="0" fontId="8" fillId="0" borderId="0" xfId="63" applyFont="1" applyFill="1" applyAlignment="1">
      <alignment/>
      <protection/>
    </xf>
    <xf numFmtId="38" fontId="5" fillId="0" borderId="0" xfId="49" applyFont="1" applyAlignment="1">
      <alignment/>
    </xf>
    <xf numFmtId="182" fontId="8" fillId="0" borderId="0" xfId="49" applyNumberFormat="1" applyFont="1" applyFill="1" applyAlignment="1">
      <alignment horizontal="right"/>
    </xf>
    <xf numFmtId="0" fontId="8" fillId="0" borderId="0" xfId="63" applyFont="1" applyAlignment="1">
      <alignment/>
      <protection/>
    </xf>
    <xf numFmtId="0" fontId="8" fillId="0" borderId="0" xfId="63" applyFont="1" applyFill="1" applyAlignment="1">
      <alignment vertical="center"/>
      <protection/>
    </xf>
    <xf numFmtId="182" fontId="8" fillId="0" borderId="18" xfId="49" applyNumberFormat="1" applyFont="1" applyFill="1" applyBorder="1" applyAlignment="1" applyProtection="1">
      <alignment horizontal="center" vertical="center"/>
      <protection locked="0"/>
    </xf>
    <xf numFmtId="182" fontId="8" fillId="0" borderId="23" xfId="49" applyNumberFormat="1" applyFont="1" applyFill="1" applyBorder="1" applyAlignment="1">
      <alignment horizontal="center" vertical="center" wrapText="1"/>
    </xf>
    <xf numFmtId="182" fontId="8" fillId="0" borderId="21" xfId="49" applyNumberFormat="1" applyFont="1" applyFill="1" applyBorder="1" applyAlignment="1">
      <alignment horizontal="center" vertical="center" wrapText="1"/>
    </xf>
    <xf numFmtId="182" fontId="8" fillId="0" borderId="20" xfId="49" applyNumberFormat="1" applyFont="1" applyFill="1" applyBorder="1" applyAlignment="1" applyProtection="1">
      <alignment horizontal="center" vertical="center"/>
      <protection locked="0"/>
    </xf>
    <xf numFmtId="182" fontId="8" fillId="0" borderId="20" xfId="49" applyNumberFormat="1" applyFont="1" applyFill="1" applyBorder="1" applyAlignment="1">
      <alignment horizontal="center" vertical="center" wrapText="1"/>
    </xf>
    <xf numFmtId="0" fontId="8" fillId="0" borderId="0" xfId="63" applyFont="1" applyAlignment="1">
      <alignment vertical="center"/>
      <protection/>
    </xf>
    <xf numFmtId="0" fontId="8" fillId="0" borderId="12" xfId="63" applyFont="1" applyFill="1" applyBorder="1" applyAlignment="1" applyProtection="1">
      <alignment/>
      <protection/>
    </xf>
    <xf numFmtId="38" fontId="8" fillId="0" borderId="12" xfId="49" applyFont="1" applyFill="1" applyBorder="1" applyAlignment="1" applyProtection="1">
      <alignment horizontal="right"/>
      <protection/>
    </xf>
    <xf numFmtId="0" fontId="8" fillId="0" borderId="30" xfId="63" applyFont="1" applyFill="1" applyBorder="1" applyAlignment="1" applyProtection="1">
      <alignment horizontal="right"/>
      <protection/>
    </xf>
    <xf numFmtId="182" fontId="8" fillId="0" borderId="11" xfId="49" applyNumberFormat="1" applyFont="1" applyFill="1" applyBorder="1" applyAlignment="1">
      <alignment horizontal="right"/>
    </xf>
    <xf numFmtId="182" fontId="8" fillId="0" borderId="26" xfId="49" applyNumberFormat="1" applyFont="1" applyFill="1" applyBorder="1" applyAlignment="1">
      <alignment horizontal="right"/>
    </xf>
    <xf numFmtId="182" fontId="8" fillId="0" borderId="0" xfId="49" applyNumberFormat="1" applyFont="1" applyFill="1" applyBorder="1" applyAlignment="1">
      <alignment horizontal="right"/>
    </xf>
    <xf numFmtId="3" fontId="8" fillId="0" borderId="12" xfId="49" applyNumberFormat="1" applyFont="1" applyFill="1" applyBorder="1" applyAlignment="1" applyProtection="1">
      <alignment horizontal="center"/>
      <protection/>
    </xf>
    <xf numFmtId="3" fontId="8" fillId="0" borderId="30" xfId="49" applyNumberFormat="1" applyFont="1" applyFill="1" applyBorder="1" applyAlignment="1" applyProtection="1">
      <alignment/>
      <protection/>
    </xf>
    <xf numFmtId="182" fontId="8" fillId="0" borderId="44" xfId="49" applyNumberFormat="1" applyFont="1" applyFill="1" applyBorder="1" applyAlignment="1">
      <alignment horizontal="right"/>
    </xf>
    <xf numFmtId="0" fontId="8" fillId="0" borderId="0" xfId="63" applyFont="1" applyFill="1" applyAlignment="1" applyProtection="1">
      <alignment horizontal="center"/>
      <protection/>
    </xf>
    <xf numFmtId="38" fontId="8" fillId="0" borderId="12" xfId="49" applyFont="1" applyFill="1" applyBorder="1" applyAlignment="1" applyProtection="1">
      <alignment horizontal="center"/>
      <protection/>
    </xf>
    <xf numFmtId="3" fontId="8" fillId="0" borderId="12" xfId="49" applyNumberFormat="1" applyFont="1" applyFill="1" applyBorder="1" applyAlignment="1" applyProtection="1">
      <alignment horizontal="right"/>
      <protection/>
    </xf>
    <xf numFmtId="0" fontId="8" fillId="0" borderId="0" xfId="63" applyFont="1" applyFill="1" applyAlignment="1" applyProtection="1">
      <alignment/>
      <protection/>
    </xf>
    <xf numFmtId="0" fontId="11" fillId="0" borderId="0" xfId="63" applyFont="1" applyAlignment="1">
      <alignment/>
      <protection/>
    </xf>
    <xf numFmtId="3" fontId="17" fillId="0" borderId="12" xfId="49" applyNumberFormat="1" applyFont="1" applyFill="1" applyBorder="1" applyAlignment="1" applyProtection="1">
      <alignment vertical="center"/>
      <protection/>
    </xf>
    <xf numFmtId="3" fontId="17" fillId="0" borderId="30" xfId="49" applyNumberFormat="1" applyFont="1" applyFill="1" applyBorder="1" applyAlignment="1" applyProtection="1">
      <alignment vertical="center"/>
      <protection/>
    </xf>
    <xf numFmtId="3" fontId="17" fillId="0" borderId="45" xfId="49" applyNumberFormat="1" applyFont="1" applyFill="1" applyBorder="1" applyAlignment="1" applyProtection="1">
      <alignment vertical="center"/>
      <protection/>
    </xf>
    <xf numFmtId="0" fontId="8" fillId="0" borderId="0" xfId="63" applyFont="1" applyFill="1" applyBorder="1" applyAlignment="1" applyProtection="1">
      <alignment/>
      <protection/>
    </xf>
    <xf numFmtId="0" fontId="8" fillId="0" borderId="16" xfId="63" applyFont="1" applyFill="1" applyBorder="1" applyAlignment="1" applyProtection="1">
      <alignment/>
      <protection/>
    </xf>
    <xf numFmtId="3" fontId="8" fillId="0" borderId="17" xfId="49" applyNumberFormat="1" applyFont="1" applyFill="1" applyBorder="1" applyAlignment="1" applyProtection="1">
      <alignment/>
      <protection/>
    </xf>
    <xf numFmtId="38" fontId="8" fillId="0" borderId="16" xfId="49" applyFont="1" applyBorder="1" applyAlignment="1" applyProtection="1">
      <alignment/>
      <protection/>
    </xf>
    <xf numFmtId="3" fontId="8" fillId="0" borderId="32" xfId="49" applyNumberFormat="1" applyFont="1" applyFill="1" applyBorder="1" applyAlignment="1" applyProtection="1">
      <alignment/>
      <protection/>
    </xf>
    <xf numFmtId="3" fontId="8" fillId="0" borderId="15" xfId="49" applyNumberFormat="1" applyFont="1" applyFill="1" applyBorder="1" applyAlignment="1" applyProtection="1">
      <alignment/>
      <protection/>
    </xf>
    <xf numFmtId="3" fontId="8" fillId="0" borderId="33" xfId="49" applyNumberFormat="1" applyFont="1" applyFill="1" applyBorder="1" applyAlignment="1" applyProtection="1">
      <alignment/>
      <protection/>
    </xf>
    <xf numFmtId="3" fontId="8" fillId="0" borderId="16" xfId="49" applyNumberFormat="1" applyFont="1" applyFill="1" applyBorder="1" applyAlignment="1" applyProtection="1">
      <alignment/>
      <protection/>
    </xf>
    <xf numFmtId="182" fontId="8" fillId="0" borderId="27" xfId="51" applyNumberFormat="1" applyFont="1" applyFill="1" applyBorder="1" applyAlignment="1">
      <alignment horizontal="right"/>
    </xf>
    <xf numFmtId="184" fontId="8" fillId="0" borderId="25" xfId="51" applyNumberFormat="1" applyFont="1" applyFill="1" applyBorder="1" applyAlignment="1" applyProtection="1">
      <alignment/>
      <protection/>
    </xf>
    <xf numFmtId="184" fontId="8" fillId="0" borderId="26" xfId="51" applyNumberFormat="1" applyFont="1" applyFill="1" applyBorder="1" applyAlignment="1">
      <alignment/>
    </xf>
    <xf numFmtId="184" fontId="8" fillId="0" borderId="28" xfId="51" applyNumberFormat="1" applyFont="1" applyFill="1" applyBorder="1" applyAlignment="1">
      <alignment/>
    </xf>
    <xf numFmtId="184" fontId="8" fillId="0" borderId="25" xfId="51" applyNumberFormat="1" applyFont="1" applyFill="1" applyBorder="1" applyAlignment="1">
      <alignment/>
    </xf>
    <xf numFmtId="184" fontId="8" fillId="0" borderId="27" xfId="51" applyNumberFormat="1" applyFont="1" applyFill="1" applyBorder="1" applyAlignment="1">
      <alignment/>
    </xf>
    <xf numFmtId="182" fontId="8" fillId="0" borderId="28" xfId="51" applyNumberFormat="1" applyFont="1" applyFill="1" applyBorder="1" applyAlignment="1" applyProtection="1">
      <alignment horizontal="right"/>
      <protection/>
    </xf>
    <xf numFmtId="182" fontId="8" fillId="0" borderId="25" xfId="51" applyNumberFormat="1" applyFont="1" applyFill="1" applyBorder="1" applyAlignment="1" applyProtection="1">
      <alignment/>
      <protection/>
    </xf>
    <xf numFmtId="182" fontId="8" fillId="0" borderId="26" xfId="51" applyNumberFormat="1" applyFont="1" applyFill="1" applyBorder="1" applyAlignment="1">
      <alignment/>
    </xf>
    <xf numFmtId="182" fontId="8" fillId="0" borderId="28" xfId="51" applyNumberFormat="1" applyFont="1" applyFill="1" applyBorder="1" applyAlignment="1">
      <alignment/>
    </xf>
    <xf numFmtId="182" fontId="8" fillId="0" borderId="25" xfId="51" applyNumberFormat="1" applyFont="1" applyFill="1" applyBorder="1" applyAlignment="1">
      <alignment/>
    </xf>
    <xf numFmtId="182" fontId="8" fillId="0" borderId="27" xfId="51" applyNumberFormat="1" applyFont="1" applyFill="1" applyBorder="1" applyAlignment="1">
      <alignment/>
    </xf>
    <xf numFmtId="182" fontId="8" fillId="0" borderId="0" xfId="51" applyNumberFormat="1" applyFont="1" applyFill="1" applyBorder="1" applyAlignment="1">
      <alignment/>
    </xf>
    <xf numFmtId="182" fontId="8" fillId="0" borderId="11" xfId="51" applyNumberFormat="1" applyFont="1" applyFill="1" applyBorder="1" applyAlignment="1" applyProtection="1">
      <alignment horizontal="right"/>
      <protection/>
    </xf>
    <xf numFmtId="182" fontId="8" fillId="0" borderId="25" xfId="51" applyNumberFormat="1" applyFont="1" applyFill="1" applyBorder="1" applyAlignment="1">
      <alignment horizontal="right"/>
    </xf>
    <xf numFmtId="182" fontId="8" fillId="0" borderId="25" xfId="51" applyNumberFormat="1" applyFont="1" applyFill="1" applyBorder="1" applyAlignment="1">
      <alignment wrapText="1" shrinkToFit="1"/>
    </xf>
    <xf numFmtId="182" fontId="8" fillId="0" borderId="26" xfId="51" applyNumberFormat="1" applyFont="1" applyFill="1" applyBorder="1" applyAlignment="1">
      <alignment wrapText="1" shrinkToFit="1"/>
    </xf>
    <xf numFmtId="182" fontId="8" fillId="0" borderId="27" xfId="51" applyNumberFormat="1" applyFont="1" applyFill="1" applyBorder="1" applyAlignment="1">
      <alignment wrapText="1" shrinkToFit="1"/>
    </xf>
    <xf numFmtId="182" fontId="8" fillId="0" borderId="44" xfId="51" applyNumberFormat="1" applyFont="1" applyFill="1" applyBorder="1" applyAlignment="1">
      <alignment wrapText="1" shrinkToFit="1"/>
    </xf>
    <xf numFmtId="182" fontId="8" fillId="0" borderId="11" xfId="51" applyNumberFormat="1" applyFont="1" applyFill="1" applyBorder="1" applyAlignment="1">
      <alignment horizontal="right"/>
    </xf>
    <xf numFmtId="182" fontId="8" fillId="0" borderId="26" xfId="51" applyNumberFormat="1" applyFont="1" applyFill="1" applyBorder="1" applyAlignment="1" applyProtection="1">
      <alignment horizontal="right"/>
      <protection/>
    </xf>
    <xf numFmtId="182" fontId="8" fillId="0" borderId="27" xfId="51" applyNumberFormat="1" applyFont="1" applyFill="1" applyBorder="1" applyAlignment="1" applyProtection="1">
      <alignment horizontal="right"/>
      <protection/>
    </xf>
    <xf numFmtId="182" fontId="8" fillId="0" borderId="44" xfId="51" applyNumberFormat="1" applyFont="1" applyFill="1" applyBorder="1" applyAlignment="1">
      <alignment horizontal="right"/>
    </xf>
    <xf numFmtId="182" fontId="8" fillId="0" borderId="11" xfId="51" applyNumberFormat="1" applyFont="1" applyFill="1" applyBorder="1" applyAlignment="1">
      <alignment horizontal="right" wrapText="1" shrinkToFit="1"/>
    </xf>
    <xf numFmtId="182" fontId="8" fillId="0" borderId="43" xfId="51" applyNumberFormat="1" applyFont="1" applyFill="1" applyBorder="1" applyAlignment="1">
      <alignment horizontal="right"/>
    </xf>
    <xf numFmtId="182" fontId="8" fillId="0" borderId="41" xfId="51" applyNumberFormat="1" applyFont="1" applyFill="1" applyBorder="1" applyAlignment="1">
      <alignment horizontal="right" wrapText="1" shrinkToFit="1"/>
    </xf>
    <xf numFmtId="3" fontId="8" fillId="0" borderId="37" xfId="49" applyNumberFormat="1" applyFont="1" applyFill="1" applyBorder="1" applyAlignment="1">
      <alignment horizontal="center" vertical="center" shrinkToFit="1"/>
    </xf>
    <xf numFmtId="3" fontId="8" fillId="0" borderId="17" xfId="49" applyNumberFormat="1" applyFont="1" applyFill="1" applyBorder="1" applyAlignment="1" applyProtection="1">
      <alignment horizontal="right" vertical="center"/>
      <protection/>
    </xf>
    <xf numFmtId="3" fontId="8" fillId="0" borderId="34" xfId="49" applyNumberFormat="1" applyFont="1" applyFill="1" applyBorder="1" applyAlignment="1" applyProtection="1">
      <alignment vertical="center"/>
      <protection/>
    </xf>
    <xf numFmtId="182" fontId="8" fillId="0" borderId="11" xfId="49" applyNumberFormat="1" applyFont="1" applyBorder="1" applyAlignment="1">
      <alignment/>
    </xf>
    <xf numFmtId="182" fontId="8" fillId="0" borderId="46" xfId="49" applyNumberFormat="1" applyFont="1" applyBorder="1" applyAlignment="1">
      <alignment/>
    </xf>
    <xf numFmtId="3" fontId="8" fillId="0" borderId="34" xfId="49" applyNumberFormat="1" applyFont="1" applyFill="1" applyBorder="1" applyAlignment="1">
      <alignment vertical="center"/>
    </xf>
    <xf numFmtId="182" fontId="8" fillId="0" borderId="12" xfId="49" applyNumberFormat="1" applyFont="1" applyBorder="1" applyAlignment="1">
      <alignment/>
    </xf>
    <xf numFmtId="38" fontId="8" fillId="0" borderId="34" xfId="49" applyFont="1" applyFill="1" applyBorder="1" applyAlignment="1">
      <alignment/>
    </xf>
    <xf numFmtId="182" fontId="8" fillId="0" borderId="11" xfId="49" applyNumberFormat="1" applyFont="1" applyBorder="1" applyAlignment="1">
      <alignment/>
    </xf>
    <xf numFmtId="182" fontId="8" fillId="0" borderId="46" xfId="49" applyNumberFormat="1" applyFont="1" applyBorder="1" applyAlignment="1">
      <alignment/>
    </xf>
    <xf numFmtId="182" fontId="8" fillId="0" borderId="12" xfId="49" applyNumberFormat="1" applyFont="1" applyBorder="1" applyAlignment="1">
      <alignment/>
    </xf>
    <xf numFmtId="3" fontId="8" fillId="0" borderId="11" xfId="49" applyNumberFormat="1" applyFont="1" applyFill="1" applyBorder="1" applyAlignment="1">
      <alignment/>
    </xf>
    <xf numFmtId="3" fontId="8" fillId="0" borderId="11" xfId="49" applyNumberFormat="1" applyFont="1" applyFill="1" applyBorder="1" applyAlignment="1" applyProtection="1">
      <alignment vertical="center"/>
      <protection/>
    </xf>
    <xf numFmtId="182" fontId="8" fillId="0" borderId="15" xfId="49" applyNumberFormat="1" applyFont="1" applyBorder="1" applyAlignment="1">
      <alignment/>
    </xf>
    <xf numFmtId="182" fontId="8" fillId="0" borderId="47" xfId="49" applyNumberFormat="1" applyFont="1" applyBorder="1" applyAlignment="1">
      <alignment/>
    </xf>
    <xf numFmtId="182" fontId="8" fillId="0" borderId="17" xfId="49" applyNumberFormat="1" applyFont="1" applyBorder="1" applyAlignment="1">
      <alignment/>
    </xf>
    <xf numFmtId="183" fontId="8" fillId="0" borderId="16" xfId="49" applyNumberFormat="1" applyFont="1" applyBorder="1" applyAlignment="1">
      <alignment/>
    </xf>
    <xf numFmtId="183" fontId="8" fillId="0" borderId="48" xfId="49" applyNumberFormat="1" applyFont="1" applyBorder="1" applyAlignment="1">
      <alignment/>
    </xf>
    <xf numFmtId="183" fontId="8" fillId="0" borderId="49" xfId="49" applyNumberFormat="1" applyFont="1" applyBorder="1" applyAlignment="1">
      <alignment/>
    </xf>
    <xf numFmtId="3" fontId="8" fillId="0" borderId="0" xfId="49" applyNumberFormat="1" applyFont="1" applyFill="1" applyAlignment="1">
      <alignment vertical="center"/>
    </xf>
    <xf numFmtId="182" fontId="8" fillId="0" borderId="34" xfId="0" applyNumberFormat="1" applyFont="1" applyFill="1" applyBorder="1" applyAlignment="1">
      <alignment/>
    </xf>
    <xf numFmtId="192" fontId="8" fillId="0" borderId="0" xfId="63" applyNumberFormat="1" applyFont="1" applyFill="1" applyAlignment="1">
      <alignment/>
      <protection/>
    </xf>
    <xf numFmtId="0" fontId="11" fillId="0" borderId="0" xfId="63" applyFont="1" applyFill="1" applyAlignment="1">
      <alignment/>
      <protection/>
    </xf>
    <xf numFmtId="0" fontId="5" fillId="0" borderId="0" xfId="0" applyFont="1" applyFill="1" applyAlignment="1">
      <alignment/>
    </xf>
    <xf numFmtId="0" fontId="8" fillId="0" borderId="13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centerContinuous" vertical="center"/>
    </xf>
    <xf numFmtId="0" fontId="8" fillId="0" borderId="13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Continuous" vertical="center"/>
    </xf>
    <xf numFmtId="0" fontId="8" fillId="0" borderId="50" xfId="0" applyNumberFormat="1" applyFont="1" applyFill="1" applyBorder="1" applyAlignment="1">
      <alignment horizontal="centerContinuous" vertical="center"/>
    </xf>
    <xf numFmtId="0" fontId="8" fillId="0" borderId="51" xfId="0" applyNumberFormat="1" applyFont="1" applyFill="1" applyBorder="1" applyAlignment="1">
      <alignment horizontal="centerContinuous" vertical="center"/>
    </xf>
    <xf numFmtId="0" fontId="8" fillId="0" borderId="52" xfId="0" applyNumberFormat="1" applyFont="1" applyFill="1" applyBorder="1" applyAlignment="1">
      <alignment horizontal="centerContinuous" vertical="center"/>
    </xf>
    <xf numFmtId="0" fontId="10" fillId="0" borderId="16" xfId="0" applyNumberFormat="1" applyFont="1" applyFill="1" applyBorder="1" applyAlignment="1">
      <alignment horizontal="center" vertical="center" shrinkToFit="1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5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right"/>
    </xf>
    <xf numFmtId="0" fontId="8" fillId="0" borderId="3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82" fontId="8" fillId="0" borderId="11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2" fontId="8" fillId="0" borderId="12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textRotation="180"/>
    </xf>
    <xf numFmtId="0" fontId="8" fillId="0" borderId="11" xfId="0" applyNumberFormat="1" applyFont="1" applyFill="1" applyBorder="1" applyAlignment="1">
      <alignment horizontal="right" shrinkToFit="1"/>
    </xf>
    <xf numFmtId="182" fontId="8" fillId="0" borderId="16" xfId="0" applyNumberFormat="1" applyFont="1" applyFill="1" applyBorder="1" applyAlignment="1">
      <alignment/>
    </xf>
    <xf numFmtId="182" fontId="8" fillId="0" borderId="17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3" fontId="8" fillId="0" borderId="3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182" fontId="8" fillId="0" borderId="0" xfId="51" applyNumberFormat="1" applyFont="1" applyFill="1" applyBorder="1" applyAlignment="1" applyProtection="1">
      <alignment horizontal="right"/>
      <protection/>
    </xf>
    <xf numFmtId="182" fontId="8" fillId="0" borderId="12" xfId="51" applyNumberFormat="1" applyFont="1" applyFill="1" applyBorder="1" applyAlignment="1" applyProtection="1">
      <alignment horizontal="right"/>
      <protection/>
    </xf>
    <xf numFmtId="3" fontId="8" fillId="0" borderId="41" xfId="49" applyNumberFormat="1" applyFont="1" applyFill="1" applyBorder="1" applyAlignment="1" applyProtection="1">
      <alignment vertical="center"/>
      <protection/>
    </xf>
    <xf numFmtId="3" fontId="8" fillId="0" borderId="41" xfId="49" applyNumberFormat="1" applyFont="1" applyFill="1" applyBorder="1" applyAlignment="1" applyProtection="1">
      <alignment/>
      <protection/>
    </xf>
    <xf numFmtId="3" fontId="8" fillId="0" borderId="42" xfId="49" applyNumberFormat="1" applyFont="1" applyFill="1" applyBorder="1" applyAlignment="1" applyProtection="1">
      <alignment/>
      <protection/>
    </xf>
    <xf numFmtId="192" fontId="8" fillId="0" borderId="41" xfId="63" applyNumberFormat="1" applyFont="1" applyFill="1" applyBorder="1" applyAlignment="1">
      <alignment/>
      <protection/>
    </xf>
    <xf numFmtId="192" fontId="8" fillId="0" borderId="42" xfId="63" applyNumberFormat="1" applyFont="1" applyFill="1" applyBorder="1" applyAlignment="1">
      <alignment/>
      <protection/>
    </xf>
    <xf numFmtId="0" fontId="8" fillId="0" borderId="54" xfId="0" applyNumberFormat="1" applyFont="1" applyFill="1" applyBorder="1" applyAlignment="1">
      <alignment horizontal="centerContinuous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right"/>
    </xf>
    <xf numFmtId="182" fontId="8" fillId="0" borderId="45" xfId="0" applyNumberFormat="1" applyFont="1" applyFill="1" applyBorder="1" applyAlignment="1">
      <alignment/>
    </xf>
    <xf numFmtId="182" fontId="8" fillId="0" borderId="56" xfId="0" applyNumberFormat="1" applyFont="1" applyFill="1" applyBorder="1" applyAlignment="1">
      <alignment/>
    </xf>
    <xf numFmtId="182" fontId="8" fillId="0" borderId="45" xfId="0" applyNumberFormat="1" applyFont="1" applyFill="1" applyBorder="1" applyAlignment="1">
      <alignment horizontal="right"/>
    </xf>
    <xf numFmtId="0" fontId="8" fillId="0" borderId="45" xfId="0" applyFont="1" applyFill="1" applyBorder="1" applyAlignment="1">
      <alignment/>
    </xf>
    <xf numFmtId="38" fontId="8" fillId="0" borderId="45" xfId="0" applyNumberFormat="1" applyFont="1" applyFill="1" applyBorder="1" applyAlignment="1">
      <alignment/>
    </xf>
    <xf numFmtId="182" fontId="8" fillId="0" borderId="0" xfId="63" applyNumberFormat="1" applyFont="1" applyAlignment="1">
      <alignment/>
      <protection/>
    </xf>
    <xf numFmtId="0" fontId="8" fillId="0" borderId="15" xfId="0" applyNumberFormat="1" applyFont="1" applyFill="1" applyBorder="1" applyAlignment="1">
      <alignment horizontal="right"/>
    </xf>
    <xf numFmtId="0" fontId="8" fillId="0" borderId="17" xfId="0" applyNumberFormat="1" applyFont="1" applyFill="1" applyBorder="1" applyAlignment="1">
      <alignment horizontal="right"/>
    </xf>
    <xf numFmtId="182" fontId="8" fillId="0" borderId="11" xfId="49" applyNumberFormat="1" applyFont="1" applyFill="1" applyBorder="1" applyAlignment="1">
      <alignment/>
    </xf>
    <xf numFmtId="182" fontId="8" fillId="0" borderId="46" xfId="49" applyNumberFormat="1" applyFont="1" applyFill="1" applyBorder="1" applyAlignment="1">
      <alignment/>
    </xf>
    <xf numFmtId="182" fontId="8" fillId="0" borderId="36" xfId="49" applyNumberFormat="1" applyFont="1" applyFill="1" applyBorder="1" applyAlignment="1">
      <alignment/>
    </xf>
    <xf numFmtId="182" fontId="8" fillId="0" borderId="12" xfId="49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 vertical="center"/>
      <protection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193" fontId="8" fillId="0" borderId="21" xfId="63" applyNumberFormat="1" applyFont="1" applyFill="1" applyBorder="1" applyAlignment="1" applyProtection="1">
      <alignment horizontal="center" vertical="center"/>
      <protection locked="0"/>
    </xf>
    <xf numFmtId="3" fontId="8" fillId="0" borderId="30" xfId="51" applyNumberFormat="1" applyFont="1" applyFill="1" applyBorder="1" applyAlignment="1" applyProtection="1">
      <alignment horizontal="right"/>
      <protection/>
    </xf>
    <xf numFmtId="182" fontId="8" fillId="0" borderId="27" xfId="49" applyNumberFormat="1" applyFont="1" applyFill="1" applyBorder="1" applyAlignment="1">
      <alignment horizontal="right"/>
    </xf>
    <xf numFmtId="192" fontId="8" fillId="0" borderId="16" xfId="63" applyNumberFormat="1" applyFont="1" applyFill="1" applyBorder="1" applyAlignment="1">
      <alignment/>
      <protection/>
    </xf>
    <xf numFmtId="3" fontId="8" fillId="0" borderId="57" xfId="49" applyNumberFormat="1" applyFont="1" applyFill="1" applyBorder="1" applyAlignment="1" applyProtection="1">
      <alignment/>
      <protection/>
    </xf>
    <xf numFmtId="192" fontId="8" fillId="0" borderId="57" xfId="63" applyNumberFormat="1" applyFont="1" applyFill="1" applyBorder="1" applyAlignment="1">
      <alignment/>
      <protection/>
    </xf>
    <xf numFmtId="3" fontId="8" fillId="0" borderId="12" xfId="0" applyNumberFormat="1" applyFont="1" applyFill="1" applyBorder="1" applyAlignment="1">
      <alignment/>
    </xf>
    <xf numFmtId="57" fontId="18" fillId="0" borderId="0" xfId="0" applyNumberFormat="1" applyFont="1" applyFill="1" applyAlignment="1">
      <alignment/>
    </xf>
    <xf numFmtId="3" fontId="20" fillId="0" borderId="12" xfId="49" applyNumberFormat="1" applyFont="1" applyFill="1" applyBorder="1" applyAlignment="1" applyProtection="1">
      <alignment horizontal="right" vertical="center"/>
      <protection/>
    </xf>
    <xf numFmtId="3" fontId="20" fillId="0" borderId="0" xfId="49" applyNumberFormat="1" applyFont="1" applyFill="1" applyBorder="1" applyAlignment="1" applyProtection="1">
      <alignment horizontal="right" vertical="center"/>
      <protection/>
    </xf>
    <xf numFmtId="3" fontId="19" fillId="0" borderId="34" xfId="49" applyNumberFormat="1" applyFont="1" applyFill="1" applyBorder="1" applyAlignment="1">
      <alignment vertical="center"/>
    </xf>
    <xf numFmtId="38" fontId="8" fillId="0" borderId="30" xfId="49" applyFont="1" applyFill="1" applyBorder="1" applyAlignment="1">
      <alignment/>
    </xf>
    <xf numFmtId="38" fontId="8" fillId="0" borderId="30" xfId="49" applyFont="1" applyFill="1" applyBorder="1" applyAlignment="1" applyProtection="1">
      <alignment vertical="center"/>
      <protection/>
    </xf>
    <xf numFmtId="3" fontId="8" fillId="0" borderId="30" xfId="49" applyNumberFormat="1" applyFont="1" applyFill="1" applyBorder="1" applyAlignment="1" applyProtection="1">
      <alignment vertical="center"/>
      <protection/>
    </xf>
    <xf numFmtId="193" fontId="8" fillId="0" borderId="29" xfId="63" applyNumberFormat="1" applyFont="1" applyFill="1" applyBorder="1" applyAlignment="1" applyProtection="1">
      <alignment horizontal="center" vertical="center"/>
      <protection locked="0"/>
    </xf>
    <xf numFmtId="182" fontId="8" fillId="0" borderId="58" xfId="49" applyNumberFormat="1" applyFont="1" applyFill="1" applyBorder="1" applyAlignment="1">
      <alignment horizontal="right"/>
    </xf>
    <xf numFmtId="182" fontId="8" fillId="0" borderId="31" xfId="49" applyNumberFormat="1" applyFont="1" applyFill="1" applyBorder="1" applyAlignment="1">
      <alignment horizontal="right"/>
    </xf>
    <xf numFmtId="182" fontId="8" fillId="0" borderId="59" xfId="49" applyNumberFormat="1" applyFont="1" applyFill="1" applyBorder="1" applyAlignment="1">
      <alignment horizontal="right"/>
    </xf>
    <xf numFmtId="192" fontId="8" fillId="0" borderId="58" xfId="63" applyNumberFormat="1" applyFont="1" applyFill="1" applyBorder="1" applyAlignment="1">
      <alignment horizontal="right"/>
      <protection/>
    </xf>
    <xf numFmtId="192" fontId="8" fillId="0" borderId="31" xfId="63" applyNumberFormat="1" applyFont="1" applyFill="1" applyBorder="1" applyAlignment="1">
      <alignment horizontal="right"/>
      <protection/>
    </xf>
    <xf numFmtId="192" fontId="8" fillId="0" borderId="10" xfId="63" applyNumberFormat="1" applyFont="1" applyFill="1" applyBorder="1" applyAlignment="1">
      <alignment horizontal="right"/>
      <protection/>
    </xf>
    <xf numFmtId="182" fontId="8" fillId="0" borderId="25" xfId="49" applyNumberFormat="1" applyFont="1" applyFill="1" applyBorder="1" applyAlignment="1">
      <alignment horizontal="right"/>
    </xf>
    <xf numFmtId="183" fontId="8" fillId="0" borderId="25" xfId="49" applyNumberFormat="1" applyFont="1" applyFill="1" applyBorder="1" applyAlignment="1">
      <alignment/>
    </xf>
    <xf numFmtId="183" fontId="8" fillId="0" borderId="26" xfId="49" applyNumberFormat="1" applyFont="1" applyFill="1" applyBorder="1" applyAlignment="1">
      <alignment/>
    </xf>
    <xf numFmtId="183" fontId="8" fillId="0" borderId="12" xfId="49" applyNumberFormat="1" applyFont="1" applyFill="1" applyBorder="1" applyAlignment="1">
      <alignment/>
    </xf>
    <xf numFmtId="3" fontId="8" fillId="0" borderId="58" xfId="49" applyNumberFormat="1" applyFont="1" applyFill="1" applyBorder="1" applyAlignment="1">
      <alignment horizontal="right" vertical="center"/>
    </xf>
    <xf numFmtId="3" fontId="8" fillId="0" borderId="10" xfId="49" applyNumberFormat="1" applyFont="1" applyFill="1" applyBorder="1" applyAlignment="1">
      <alignment horizontal="right" vertical="center"/>
    </xf>
    <xf numFmtId="182" fontId="8" fillId="0" borderId="25" xfId="49" applyNumberFormat="1" applyFont="1" applyFill="1" applyBorder="1" applyAlignment="1" applyProtection="1">
      <alignment vertical="center"/>
      <protection/>
    </xf>
    <xf numFmtId="183" fontId="8" fillId="0" borderId="25" xfId="49" applyNumberFormat="1" applyFont="1" applyFill="1" applyBorder="1" applyAlignment="1" applyProtection="1">
      <alignment vertical="center"/>
      <protection/>
    </xf>
    <xf numFmtId="3" fontId="8" fillId="0" borderId="36" xfId="49" applyNumberFormat="1" applyFont="1" applyFill="1" applyBorder="1" applyAlignment="1">
      <alignment horizontal="right" vertical="center"/>
    </xf>
    <xf numFmtId="192" fontId="8" fillId="0" borderId="30" xfId="49" applyNumberFormat="1" applyFont="1" applyFill="1" applyBorder="1" applyAlignment="1">
      <alignment/>
    </xf>
    <xf numFmtId="183" fontId="8" fillId="0" borderId="30" xfId="49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60" xfId="0" applyNumberFormat="1" applyFont="1" applyFill="1" applyBorder="1" applyAlignment="1">
      <alignment horizontal="center" vertical="center"/>
    </xf>
    <xf numFmtId="0" fontId="8" fillId="0" borderId="61" xfId="0" applyNumberFormat="1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63" xfId="0" applyNumberFormat="1" applyFont="1" applyFill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center" vertical="center"/>
    </xf>
    <xf numFmtId="0" fontId="8" fillId="0" borderId="65" xfId="0" applyNumberFormat="1" applyFont="1" applyFill="1" applyBorder="1" applyAlignment="1">
      <alignment horizontal="center" vertical="center"/>
    </xf>
    <xf numFmtId="0" fontId="8" fillId="0" borderId="66" xfId="0" applyNumberFormat="1" applyFont="1" applyFill="1" applyBorder="1" applyAlignment="1">
      <alignment horizontal="center" vertical="center"/>
    </xf>
    <xf numFmtId="0" fontId="8" fillId="0" borderId="67" xfId="0" applyNumberFormat="1" applyFont="1" applyFill="1" applyBorder="1" applyAlignment="1">
      <alignment horizontal="center" vertical="center"/>
    </xf>
    <xf numFmtId="0" fontId="8" fillId="0" borderId="68" xfId="0" applyNumberFormat="1" applyFont="1" applyFill="1" applyBorder="1" applyAlignment="1">
      <alignment horizontal="center" vertical="center"/>
    </xf>
    <xf numFmtId="3" fontId="8" fillId="0" borderId="69" xfId="49" applyNumberFormat="1" applyFont="1" applyBorder="1" applyAlignment="1">
      <alignment horizontal="center" vertical="center"/>
    </xf>
    <xf numFmtId="3" fontId="8" fillId="0" borderId="32" xfId="49" applyNumberFormat="1" applyFont="1" applyBorder="1" applyAlignment="1">
      <alignment horizontal="center" vertical="center"/>
    </xf>
    <xf numFmtId="3" fontId="8" fillId="0" borderId="64" xfId="49" applyNumberFormat="1" applyFont="1" applyBorder="1" applyAlignment="1">
      <alignment horizontal="center" vertical="center"/>
    </xf>
    <xf numFmtId="3" fontId="8" fillId="0" borderId="65" xfId="49" applyNumberFormat="1" applyFont="1" applyBorder="1" applyAlignment="1">
      <alignment horizontal="center" vertical="center"/>
    </xf>
    <xf numFmtId="3" fontId="10" fillId="0" borderId="18" xfId="51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" fontId="10" fillId="0" borderId="18" xfId="51" applyNumberFormat="1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3" fontId="8" fillId="0" borderId="18" xfId="51" applyNumberFormat="1" applyFont="1" applyFill="1" applyBorder="1" applyAlignment="1">
      <alignment horizontal="center" vertical="center"/>
    </xf>
    <xf numFmtId="3" fontId="8" fillId="0" borderId="20" xfId="51" applyNumberFormat="1" applyFont="1" applyFill="1" applyBorder="1" applyAlignment="1">
      <alignment horizontal="center" vertical="center"/>
    </xf>
    <xf numFmtId="3" fontId="8" fillId="0" borderId="21" xfId="51" applyNumberFormat="1" applyFont="1" applyFill="1" applyBorder="1" applyAlignment="1">
      <alignment horizontal="center" vertical="center"/>
    </xf>
    <xf numFmtId="0" fontId="8" fillId="0" borderId="6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3" fontId="8" fillId="0" borderId="11" xfId="51" applyNumberFormat="1" applyFont="1" applyFill="1" applyBorder="1" applyAlignment="1">
      <alignment horizontal="center" vertical="center"/>
    </xf>
    <xf numFmtId="3" fontId="8" fillId="0" borderId="0" xfId="51" applyNumberFormat="1" applyFont="1" applyFill="1" applyBorder="1" applyAlignment="1">
      <alignment horizontal="center" vertical="center"/>
    </xf>
    <xf numFmtId="3" fontId="8" fillId="0" borderId="12" xfId="51" applyNumberFormat="1" applyFont="1" applyFill="1" applyBorder="1" applyAlignment="1">
      <alignment horizontal="center" vertical="center"/>
    </xf>
    <xf numFmtId="3" fontId="8" fillId="0" borderId="29" xfId="49" applyNumberFormat="1" applyFont="1" applyFill="1" applyBorder="1" applyAlignment="1">
      <alignment horizontal="center" vertical="center" shrinkToFit="1"/>
    </xf>
    <xf numFmtId="3" fontId="8" fillId="0" borderId="18" xfId="49" applyNumberFormat="1" applyFont="1" applyFill="1" applyBorder="1" applyAlignment="1">
      <alignment horizontal="center" vertical="center" shrinkToFit="1"/>
    </xf>
    <xf numFmtId="3" fontId="8" fillId="0" borderId="29" xfId="49" applyNumberFormat="1" applyFont="1" applyFill="1" applyBorder="1" applyAlignment="1">
      <alignment horizontal="center" vertical="center"/>
    </xf>
    <xf numFmtId="182" fontId="8" fillId="0" borderId="18" xfId="49" applyNumberFormat="1" applyFont="1" applyFill="1" applyBorder="1" applyAlignment="1">
      <alignment horizontal="center"/>
    </xf>
    <xf numFmtId="182" fontId="8" fillId="0" borderId="20" xfId="49" applyNumberFormat="1" applyFont="1" applyFill="1" applyBorder="1" applyAlignment="1">
      <alignment horizontal="center"/>
    </xf>
    <xf numFmtId="182" fontId="8" fillId="0" borderId="21" xfId="49" applyNumberFormat="1" applyFont="1" applyFill="1" applyBorder="1" applyAlignment="1">
      <alignment horizontal="center"/>
    </xf>
    <xf numFmtId="38" fontId="8" fillId="0" borderId="18" xfId="49" applyFont="1" applyBorder="1" applyAlignment="1">
      <alignment horizontal="center"/>
    </xf>
    <xf numFmtId="38" fontId="8" fillId="0" borderId="21" xfId="49" applyFont="1" applyBorder="1" applyAlignment="1">
      <alignment horizontal="center"/>
    </xf>
    <xf numFmtId="0" fontId="8" fillId="0" borderId="13" xfId="63" applyFont="1" applyFill="1" applyBorder="1" applyAlignment="1" applyProtection="1">
      <alignment horizontal="center" vertical="center"/>
      <protection/>
    </xf>
    <xf numFmtId="0" fontId="8" fillId="0" borderId="16" xfId="63" applyFont="1" applyFill="1" applyBorder="1" applyAlignment="1" applyProtection="1">
      <alignment horizontal="center" vertical="center"/>
      <protection/>
    </xf>
    <xf numFmtId="182" fontId="8" fillId="0" borderId="29" xfId="49" applyNumberFormat="1" applyFont="1" applyFill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3.1県推計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showOutlineSymbols="0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"/>
    </sheetView>
  </sheetViews>
  <sheetFormatPr defaultColWidth="10.75390625" defaultRowHeight="14.25"/>
  <cols>
    <col min="1" max="1" width="1.625" style="34" customWidth="1"/>
    <col min="2" max="2" width="7.625" style="34" customWidth="1"/>
    <col min="3" max="3" width="4.50390625" style="34" customWidth="1"/>
    <col min="4" max="4" width="9.25390625" style="34" bestFit="1" customWidth="1"/>
    <col min="5" max="5" width="8.25390625" style="34" bestFit="1" customWidth="1"/>
    <col min="6" max="7" width="7.50390625" style="34" customWidth="1"/>
    <col min="8" max="8" width="6.75390625" style="34" bestFit="1" customWidth="1"/>
    <col min="9" max="10" width="6.75390625" style="34" customWidth="1"/>
    <col min="11" max="16" width="5.50390625" style="34" customWidth="1"/>
    <col min="17" max="17" width="8.25390625" style="34" bestFit="1" customWidth="1"/>
    <col min="18" max="19" width="7.50390625" style="34" bestFit="1" customWidth="1"/>
    <col min="20" max="25" width="6.25390625" style="34" bestFit="1" customWidth="1"/>
    <col min="26" max="26" width="3.00390625" style="34" customWidth="1"/>
    <col min="27" max="16384" width="10.75390625" style="34" customWidth="1"/>
  </cols>
  <sheetData>
    <row r="1" ht="11.25">
      <c r="B1" s="336">
        <v>41697</v>
      </c>
    </row>
    <row r="2" spans="3:4" ht="14.25">
      <c r="C2" s="271"/>
      <c r="D2" s="271" t="s">
        <v>187</v>
      </c>
    </row>
    <row r="3" spans="2:26" ht="14.25" customHeight="1">
      <c r="B3" s="361" t="s">
        <v>0</v>
      </c>
      <c r="C3" s="362"/>
      <c r="D3" s="272" t="s">
        <v>36</v>
      </c>
      <c r="E3" s="273" t="s">
        <v>24</v>
      </c>
      <c r="F3" s="274"/>
      <c r="G3" s="274"/>
      <c r="H3" s="372" t="s">
        <v>30</v>
      </c>
      <c r="I3" s="373"/>
      <c r="J3" s="373"/>
      <c r="K3" s="373"/>
      <c r="L3" s="373"/>
      <c r="M3" s="373"/>
      <c r="N3" s="373"/>
      <c r="O3" s="373"/>
      <c r="P3" s="374"/>
      <c r="Q3" s="370" t="s">
        <v>33</v>
      </c>
      <c r="R3" s="370"/>
      <c r="S3" s="370"/>
      <c r="T3" s="370"/>
      <c r="U3" s="370"/>
      <c r="V3" s="370"/>
      <c r="W3" s="370"/>
      <c r="X3" s="370"/>
      <c r="Y3" s="371"/>
      <c r="Z3" s="37"/>
    </row>
    <row r="4" spans="2:26" ht="11.25">
      <c r="B4" s="363"/>
      <c r="C4" s="364"/>
      <c r="D4" s="275" t="s">
        <v>160</v>
      </c>
      <c r="E4" s="276" t="s">
        <v>25</v>
      </c>
      <c r="F4" s="37"/>
      <c r="G4" s="37"/>
      <c r="H4" s="375" t="s">
        <v>179</v>
      </c>
      <c r="I4" s="376"/>
      <c r="J4" s="377"/>
      <c r="K4" s="277" t="s">
        <v>31</v>
      </c>
      <c r="L4" s="278"/>
      <c r="M4" s="310"/>
      <c r="N4" s="278" t="s">
        <v>32</v>
      </c>
      <c r="O4" s="278"/>
      <c r="P4" s="279"/>
      <c r="Q4" s="367" t="s">
        <v>180</v>
      </c>
      <c r="R4" s="367"/>
      <c r="S4" s="367"/>
      <c r="T4" s="368" t="s">
        <v>176</v>
      </c>
      <c r="U4" s="367"/>
      <c r="V4" s="369"/>
      <c r="W4" s="367" t="s">
        <v>175</v>
      </c>
      <c r="X4" s="367"/>
      <c r="Y4" s="369"/>
      <c r="Z4" s="37"/>
    </row>
    <row r="5" spans="2:26" ht="11.25">
      <c r="B5" s="365"/>
      <c r="C5" s="366"/>
      <c r="D5" s="280" t="s">
        <v>23</v>
      </c>
      <c r="E5" s="281" t="s">
        <v>26</v>
      </c>
      <c r="F5" s="282" t="s">
        <v>28</v>
      </c>
      <c r="G5" s="282" t="s">
        <v>29</v>
      </c>
      <c r="H5" s="281" t="s">
        <v>26</v>
      </c>
      <c r="I5" s="282" t="s">
        <v>28</v>
      </c>
      <c r="J5" s="282" t="s">
        <v>29</v>
      </c>
      <c r="K5" s="283" t="s">
        <v>26</v>
      </c>
      <c r="L5" s="282" t="s">
        <v>28</v>
      </c>
      <c r="M5" s="311" t="s">
        <v>29</v>
      </c>
      <c r="N5" s="282" t="s">
        <v>26</v>
      </c>
      <c r="O5" s="282" t="s">
        <v>28</v>
      </c>
      <c r="P5" s="284" t="s">
        <v>29</v>
      </c>
      <c r="Q5" s="282" t="s">
        <v>26</v>
      </c>
      <c r="R5" s="282" t="s">
        <v>28</v>
      </c>
      <c r="S5" s="282" t="s">
        <v>29</v>
      </c>
      <c r="T5" s="281" t="s">
        <v>26</v>
      </c>
      <c r="U5" s="282" t="s">
        <v>28</v>
      </c>
      <c r="V5" s="284" t="s">
        <v>29</v>
      </c>
      <c r="W5" s="282" t="s">
        <v>26</v>
      </c>
      <c r="X5" s="282" t="s">
        <v>28</v>
      </c>
      <c r="Y5" s="311" t="s">
        <v>29</v>
      </c>
      <c r="Z5" s="38"/>
    </row>
    <row r="6" spans="2:26" ht="11.25">
      <c r="B6" s="285"/>
      <c r="C6" s="286"/>
      <c r="D6" s="39" t="s">
        <v>228</v>
      </c>
      <c r="E6" s="287" t="s">
        <v>27</v>
      </c>
      <c r="F6" s="39" t="s">
        <v>27</v>
      </c>
      <c r="G6" s="39" t="s">
        <v>27</v>
      </c>
      <c r="H6" s="287" t="s">
        <v>27</v>
      </c>
      <c r="I6" s="39" t="s">
        <v>27</v>
      </c>
      <c r="J6" s="39" t="s">
        <v>27</v>
      </c>
      <c r="K6" s="288" t="s">
        <v>27</v>
      </c>
      <c r="L6" s="39" t="s">
        <v>27</v>
      </c>
      <c r="M6" s="312" t="s">
        <v>27</v>
      </c>
      <c r="N6" s="39" t="s">
        <v>27</v>
      </c>
      <c r="O6" s="39" t="s">
        <v>27</v>
      </c>
      <c r="P6" s="140" t="s">
        <v>27</v>
      </c>
      <c r="Q6" s="39" t="s">
        <v>27</v>
      </c>
      <c r="R6" s="39" t="s">
        <v>27</v>
      </c>
      <c r="S6" s="39" t="s">
        <v>27</v>
      </c>
      <c r="T6" s="287" t="s">
        <v>27</v>
      </c>
      <c r="U6" s="39" t="s">
        <v>27</v>
      </c>
      <c r="V6" s="140" t="s">
        <v>27</v>
      </c>
      <c r="W6" s="39" t="s">
        <v>27</v>
      </c>
      <c r="X6" s="39" t="s">
        <v>27</v>
      </c>
      <c r="Y6" s="312" t="s">
        <v>27</v>
      </c>
      <c r="Z6" s="39"/>
    </row>
    <row r="7" spans="2:26" ht="11.25">
      <c r="B7" s="287" t="s">
        <v>1</v>
      </c>
      <c r="C7" s="140">
        <v>1985</v>
      </c>
      <c r="D7" s="289">
        <v>5263621</v>
      </c>
      <c r="E7" s="99">
        <v>24834</v>
      </c>
      <c r="F7" s="35">
        <v>10440</v>
      </c>
      <c r="G7" s="35">
        <v>14394</v>
      </c>
      <c r="H7" s="99">
        <v>27849</v>
      </c>
      <c r="I7" s="35">
        <v>13201</v>
      </c>
      <c r="J7" s="35">
        <v>14648</v>
      </c>
      <c r="K7" s="268">
        <v>62045</v>
      </c>
      <c r="L7" s="35">
        <v>31656</v>
      </c>
      <c r="M7" s="313">
        <v>30389</v>
      </c>
      <c r="N7" s="35">
        <v>34196</v>
      </c>
      <c r="O7" s="35">
        <v>18455</v>
      </c>
      <c r="P7" s="36">
        <v>15741</v>
      </c>
      <c r="Q7" s="35">
        <v>-3015</v>
      </c>
      <c r="R7" s="35">
        <v>-2761</v>
      </c>
      <c r="S7" s="35">
        <v>-254</v>
      </c>
      <c r="T7" s="290" t="s">
        <v>229</v>
      </c>
      <c r="U7" s="291" t="s">
        <v>229</v>
      </c>
      <c r="V7" s="292" t="s">
        <v>229</v>
      </c>
      <c r="W7" s="290" t="s">
        <v>229</v>
      </c>
      <c r="X7" s="291" t="s">
        <v>229</v>
      </c>
      <c r="Y7" s="315" t="s">
        <v>229</v>
      </c>
      <c r="Z7" s="35"/>
    </row>
    <row r="8" spans="2:26" ht="11.25">
      <c r="B8" s="287" t="s">
        <v>2</v>
      </c>
      <c r="C8" s="140">
        <v>1986</v>
      </c>
      <c r="D8" s="289">
        <v>5285492</v>
      </c>
      <c r="E8" s="99">
        <v>22819</v>
      </c>
      <c r="F8" s="35">
        <v>9143</v>
      </c>
      <c r="G8" s="35">
        <v>13676</v>
      </c>
      <c r="H8" s="99">
        <v>25510</v>
      </c>
      <c r="I8" s="35">
        <v>12360</v>
      </c>
      <c r="J8" s="35">
        <v>13150</v>
      </c>
      <c r="K8" s="268">
        <v>60239</v>
      </c>
      <c r="L8" s="35">
        <v>31013</v>
      </c>
      <c r="M8" s="313">
        <v>29226</v>
      </c>
      <c r="N8" s="35">
        <v>34729</v>
      </c>
      <c r="O8" s="35">
        <v>18653</v>
      </c>
      <c r="P8" s="36">
        <v>16076</v>
      </c>
      <c r="Q8" s="35">
        <v>-2691</v>
      </c>
      <c r="R8" s="35">
        <v>-3217</v>
      </c>
      <c r="S8" s="35">
        <v>526</v>
      </c>
      <c r="T8" s="290" t="s">
        <v>229</v>
      </c>
      <c r="U8" s="291" t="s">
        <v>229</v>
      </c>
      <c r="V8" s="292" t="s">
        <v>229</v>
      </c>
      <c r="W8" s="290" t="s">
        <v>229</v>
      </c>
      <c r="X8" s="291" t="s">
        <v>229</v>
      </c>
      <c r="Y8" s="315" t="s">
        <v>229</v>
      </c>
      <c r="Z8" s="35"/>
    </row>
    <row r="9" spans="2:26" ht="11.25">
      <c r="B9" s="287" t="s">
        <v>3</v>
      </c>
      <c r="C9" s="140">
        <v>1987</v>
      </c>
      <c r="D9" s="289">
        <v>5308299</v>
      </c>
      <c r="E9" s="99">
        <v>21314</v>
      </c>
      <c r="F9" s="35">
        <v>7511</v>
      </c>
      <c r="G9" s="35">
        <v>13803</v>
      </c>
      <c r="H9" s="99">
        <v>24382</v>
      </c>
      <c r="I9" s="35">
        <v>11557</v>
      </c>
      <c r="J9" s="35">
        <v>12825</v>
      </c>
      <c r="K9" s="268">
        <v>58527</v>
      </c>
      <c r="L9" s="35">
        <v>29903</v>
      </c>
      <c r="M9" s="313">
        <v>28624</v>
      </c>
      <c r="N9" s="35">
        <v>34145</v>
      </c>
      <c r="O9" s="35">
        <v>18346</v>
      </c>
      <c r="P9" s="36">
        <v>15799</v>
      </c>
      <c r="Q9" s="35">
        <v>-3068</v>
      </c>
      <c r="R9" s="35">
        <v>-4046</v>
      </c>
      <c r="S9" s="35">
        <v>978</v>
      </c>
      <c r="T9" s="290" t="s">
        <v>229</v>
      </c>
      <c r="U9" s="291" t="s">
        <v>229</v>
      </c>
      <c r="V9" s="292" t="s">
        <v>229</v>
      </c>
      <c r="W9" s="290" t="s">
        <v>229</v>
      </c>
      <c r="X9" s="291" t="s">
        <v>229</v>
      </c>
      <c r="Y9" s="315" t="s">
        <v>229</v>
      </c>
      <c r="Z9" s="35"/>
    </row>
    <row r="10" spans="2:26" ht="11.25">
      <c r="B10" s="287" t="s">
        <v>4</v>
      </c>
      <c r="C10" s="140">
        <v>1988</v>
      </c>
      <c r="D10" s="289">
        <v>5329613</v>
      </c>
      <c r="E10" s="99">
        <v>26665</v>
      </c>
      <c r="F10" s="35">
        <v>11564</v>
      </c>
      <c r="G10" s="35">
        <v>15101</v>
      </c>
      <c r="H10" s="99">
        <v>21089</v>
      </c>
      <c r="I10" s="35">
        <v>10146</v>
      </c>
      <c r="J10" s="35">
        <v>10943</v>
      </c>
      <c r="K10" s="268">
        <v>57354</v>
      </c>
      <c r="L10" s="35">
        <v>29491</v>
      </c>
      <c r="M10" s="313">
        <v>27863</v>
      </c>
      <c r="N10" s="35">
        <v>36265</v>
      </c>
      <c r="O10" s="35">
        <v>19345</v>
      </c>
      <c r="P10" s="36">
        <v>16920</v>
      </c>
      <c r="Q10" s="35">
        <v>5576</v>
      </c>
      <c r="R10" s="35">
        <v>1418</v>
      </c>
      <c r="S10" s="35">
        <v>4158</v>
      </c>
      <c r="T10" s="290" t="s">
        <v>229</v>
      </c>
      <c r="U10" s="291" t="s">
        <v>229</v>
      </c>
      <c r="V10" s="292" t="s">
        <v>229</v>
      </c>
      <c r="W10" s="290" t="s">
        <v>229</v>
      </c>
      <c r="X10" s="291" t="s">
        <v>229</v>
      </c>
      <c r="Y10" s="315" t="s">
        <v>229</v>
      </c>
      <c r="Z10" s="35"/>
    </row>
    <row r="11" spans="2:26" ht="11.25">
      <c r="B11" s="287" t="s">
        <v>5</v>
      </c>
      <c r="C11" s="140">
        <v>1989</v>
      </c>
      <c r="D11" s="289">
        <v>5356278</v>
      </c>
      <c r="E11" s="99">
        <v>32824</v>
      </c>
      <c r="F11" s="35">
        <v>15263</v>
      </c>
      <c r="G11" s="35">
        <v>17561</v>
      </c>
      <c r="H11" s="99">
        <v>18095</v>
      </c>
      <c r="I11" s="35">
        <v>8703</v>
      </c>
      <c r="J11" s="35">
        <v>9392</v>
      </c>
      <c r="K11" s="268">
        <v>54466</v>
      </c>
      <c r="L11" s="35">
        <v>28296</v>
      </c>
      <c r="M11" s="313">
        <v>26170</v>
      </c>
      <c r="N11" s="35">
        <v>36371</v>
      </c>
      <c r="O11" s="35">
        <v>19593</v>
      </c>
      <c r="P11" s="36">
        <v>16778</v>
      </c>
      <c r="Q11" s="35">
        <v>14729</v>
      </c>
      <c r="R11" s="35">
        <v>6560</v>
      </c>
      <c r="S11" s="35">
        <v>8169</v>
      </c>
      <c r="T11" s="290" t="s">
        <v>229</v>
      </c>
      <c r="U11" s="291" t="s">
        <v>229</v>
      </c>
      <c r="V11" s="292" t="s">
        <v>229</v>
      </c>
      <c r="W11" s="290" t="s">
        <v>229</v>
      </c>
      <c r="X11" s="291" t="s">
        <v>229</v>
      </c>
      <c r="Y11" s="315" t="s">
        <v>229</v>
      </c>
      <c r="Z11" s="35"/>
    </row>
    <row r="12" spans="2:26" ht="11.25">
      <c r="B12" s="287" t="s">
        <v>7</v>
      </c>
      <c r="C12" s="140">
        <v>1990</v>
      </c>
      <c r="D12" s="289">
        <v>5389102</v>
      </c>
      <c r="E12" s="99">
        <v>33505</v>
      </c>
      <c r="F12" s="35">
        <v>14933</v>
      </c>
      <c r="G12" s="35">
        <v>18572</v>
      </c>
      <c r="H12" s="99">
        <v>17381</v>
      </c>
      <c r="I12" s="35">
        <v>7962</v>
      </c>
      <c r="J12" s="35">
        <v>9419</v>
      </c>
      <c r="K12" s="268">
        <v>54743</v>
      </c>
      <c r="L12" s="35">
        <v>27981</v>
      </c>
      <c r="M12" s="313">
        <v>26762</v>
      </c>
      <c r="N12" s="35">
        <v>37362</v>
      </c>
      <c r="O12" s="35">
        <v>20019</v>
      </c>
      <c r="P12" s="36">
        <v>17343</v>
      </c>
      <c r="Q12" s="35">
        <v>16124</v>
      </c>
      <c r="R12" s="35">
        <v>6971</v>
      </c>
      <c r="S12" s="35">
        <v>9153</v>
      </c>
      <c r="T12" s="290" t="s">
        <v>229</v>
      </c>
      <c r="U12" s="291" t="s">
        <v>229</v>
      </c>
      <c r="V12" s="292" t="s">
        <v>229</v>
      </c>
      <c r="W12" s="290" t="s">
        <v>229</v>
      </c>
      <c r="X12" s="291" t="s">
        <v>229</v>
      </c>
      <c r="Y12" s="315" t="s">
        <v>229</v>
      </c>
      <c r="Z12" s="35"/>
    </row>
    <row r="13" spans="2:26" ht="11.25">
      <c r="B13" s="287" t="s">
        <v>8</v>
      </c>
      <c r="C13" s="140">
        <v>1991</v>
      </c>
      <c r="D13" s="289">
        <v>5413175</v>
      </c>
      <c r="E13" s="99">
        <v>30614</v>
      </c>
      <c r="F13" s="35">
        <v>13921</v>
      </c>
      <c r="G13" s="35">
        <v>16693</v>
      </c>
      <c r="H13" s="99">
        <v>15859</v>
      </c>
      <c r="I13" s="35">
        <v>7352</v>
      </c>
      <c r="J13" s="35">
        <v>8507</v>
      </c>
      <c r="K13" s="268">
        <v>54013</v>
      </c>
      <c r="L13" s="35">
        <v>27840</v>
      </c>
      <c r="M13" s="313">
        <v>26173</v>
      </c>
      <c r="N13" s="35">
        <v>38154</v>
      </c>
      <c r="O13" s="35">
        <v>20488</v>
      </c>
      <c r="P13" s="36">
        <v>17666</v>
      </c>
      <c r="Q13" s="35">
        <v>14755</v>
      </c>
      <c r="R13" s="35">
        <v>6569</v>
      </c>
      <c r="S13" s="35">
        <v>8186</v>
      </c>
      <c r="T13" s="290" t="s">
        <v>229</v>
      </c>
      <c r="U13" s="291" t="s">
        <v>229</v>
      </c>
      <c r="V13" s="292" t="s">
        <v>229</v>
      </c>
      <c r="W13" s="290" t="s">
        <v>229</v>
      </c>
      <c r="X13" s="291" t="s">
        <v>229</v>
      </c>
      <c r="Y13" s="315" t="s">
        <v>229</v>
      </c>
      <c r="Z13" s="35"/>
    </row>
    <row r="14" spans="1:26" ht="11.25">
      <c r="A14" s="293"/>
      <c r="B14" s="287" t="s">
        <v>9</v>
      </c>
      <c r="C14" s="140">
        <v>1992</v>
      </c>
      <c r="D14" s="289">
        <v>5443739</v>
      </c>
      <c r="E14" s="99">
        <v>28753</v>
      </c>
      <c r="F14" s="35">
        <v>12734</v>
      </c>
      <c r="G14" s="35">
        <v>16019</v>
      </c>
      <c r="H14" s="99">
        <v>14886</v>
      </c>
      <c r="I14" s="35">
        <v>6693</v>
      </c>
      <c r="J14" s="35">
        <v>8193</v>
      </c>
      <c r="K14" s="268">
        <v>53939</v>
      </c>
      <c r="L14" s="35">
        <v>27758</v>
      </c>
      <c r="M14" s="313">
        <v>26181</v>
      </c>
      <c r="N14" s="35">
        <v>39053</v>
      </c>
      <c r="O14" s="35">
        <v>21065</v>
      </c>
      <c r="P14" s="36">
        <v>17988</v>
      </c>
      <c r="Q14" s="35">
        <v>13867</v>
      </c>
      <c r="R14" s="35">
        <v>6041</v>
      </c>
      <c r="S14" s="35">
        <v>7826</v>
      </c>
      <c r="T14" s="290" t="s">
        <v>229</v>
      </c>
      <c r="U14" s="291" t="s">
        <v>229</v>
      </c>
      <c r="V14" s="292" t="s">
        <v>229</v>
      </c>
      <c r="W14" s="290" t="s">
        <v>229</v>
      </c>
      <c r="X14" s="291" t="s">
        <v>229</v>
      </c>
      <c r="Y14" s="315" t="s">
        <v>229</v>
      </c>
      <c r="Z14" s="35"/>
    </row>
    <row r="15" spans="1:26" ht="11.25">
      <c r="A15" s="293"/>
      <c r="B15" s="287" t="s">
        <v>10</v>
      </c>
      <c r="C15" s="140">
        <v>1993</v>
      </c>
      <c r="D15" s="289">
        <v>5472492</v>
      </c>
      <c r="E15" s="99">
        <v>26987</v>
      </c>
      <c r="F15" s="35">
        <v>11656</v>
      </c>
      <c r="G15" s="35">
        <v>15331</v>
      </c>
      <c r="H15" s="99">
        <v>12824</v>
      </c>
      <c r="I15" s="35">
        <v>5478</v>
      </c>
      <c r="J15" s="35">
        <v>7346</v>
      </c>
      <c r="K15" s="268">
        <v>53021</v>
      </c>
      <c r="L15" s="35">
        <v>27190</v>
      </c>
      <c r="M15" s="313">
        <v>25831</v>
      </c>
      <c r="N15" s="35">
        <v>40197</v>
      </c>
      <c r="O15" s="35">
        <v>21712</v>
      </c>
      <c r="P15" s="36">
        <v>18485</v>
      </c>
      <c r="Q15" s="35">
        <v>14163</v>
      </c>
      <c r="R15" s="35">
        <v>6178</v>
      </c>
      <c r="S15" s="35">
        <v>7985</v>
      </c>
      <c r="T15" s="290" t="s">
        <v>229</v>
      </c>
      <c r="U15" s="291" t="s">
        <v>229</v>
      </c>
      <c r="V15" s="292" t="s">
        <v>229</v>
      </c>
      <c r="W15" s="290" t="s">
        <v>229</v>
      </c>
      <c r="X15" s="291" t="s">
        <v>229</v>
      </c>
      <c r="Y15" s="315" t="s">
        <v>229</v>
      </c>
      <c r="Z15" s="35"/>
    </row>
    <row r="16" spans="2:26" ht="11.25">
      <c r="B16" s="287" t="s">
        <v>11</v>
      </c>
      <c r="C16" s="140">
        <v>1994</v>
      </c>
      <c r="D16" s="289">
        <v>5499479</v>
      </c>
      <c r="E16" s="99">
        <v>27210</v>
      </c>
      <c r="F16" s="35">
        <v>12068</v>
      </c>
      <c r="G16" s="35">
        <v>15142</v>
      </c>
      <c r="H16" s="99">
        <v>15772</v>
      </c>
      <c r="I16" s="35">
        <v>7154</v>
      </c>
      <c r="J16" s="35">
        <v>8618</v>
      </c>
      <c r="K16" s="268">
        <v>55659</v>
      </c>
      <c r="L16" s="35">
        <v>28599</v>
      </c>
      <c r="M16" s="313">
        <v>27060</v>
      </c>
      <c r="N16" s="35">
        <v>39887</v>
      </c>
      <c r="O16" s="35">
        <v>21445</v>
      </c>
      <c r="P16" s="36">
        <v>18442</v>
      </c>
      <c r="Q16" s="35">
        <v>11438</v>
      </c>
      <c r="R16" s="35">
        <v>4914</v>
      </c>
      <c r="S16" s="35">
        <v>6524</v>
      </c>
      <c r="T16" s="290" t="s">
        <v>229</v>
      </c>
      <c r="U16" s="291" t="s">
        <v>229</v>
      </c>
      <c r="V16" s="292" t="s">
        <v>229</v>
      </c>
      <c r="W16" s="290" t="s">
        <v>229</v>
      </c>
      <c r="X16" s="291" t="s">
        <v>229</v>
      </c>
      <c r="Y16" s="315" t="s">
        <v>229</v>
      </c>
      <c r="Z16" s="35"/>
    </row>
    <row r="17" spans="2:26" ht="11.25">
      <c r="B17" s="287" t="s">
        <v>161</v>
      </c>
      <c r="C17" s="140">
        <v>1995</v>
      </c>
      <c r="D17" s="289">
        <v>5526689</v>
      </c>
      <c r="E17" s="99">
        <v>-123308</v>
      </c>
      <c r="F17" s="35">
        <v>-60560</v>
      </c>
      <c r="G17" s="35">
        <v>-62748</v>
      </c>
      <c r="H17" s="99">
        <v>5171</v>
      </c>
      <c r="I17" s="35">
        <v>2406</v>
      </c>
      <c r="J17" s="35">
        <v>2765</v>
      </c>
      <c r="K17" s="268">
        <v>52747</v>
      </c>
      <c r="L17" s="35">
        <v>27066</v>
      </c>
      <c r="M17" s="313">
        <v>25681</v>
      </c>
      <c r="N17" s="35">
        <v>47576</v>
      </c>
      <c r="O17" s="35">
        <v>24660</v>
      </c>
      <c r="P17" s="36">
        <v>22916</v>
      </c>
      <c r="Q17" s="35">
        <v>-128479</v>
      </c>
      <c r="R17" s="35">
        <v>-62966</v>
      </c>
      <c r="S17" s="35">
        <v>-65513</v>
      </c>
      <c r="T17" s="290" t="s">
        <v>229</v>
      </c>
      <c r="U17" s="291" t="s">
        <v>229</v>
      </c>
      <c r="V17" s="292" t="s">
        <v>229</v>
      </c>
      <c r="W17" s="290" t="s">
        <v>229</v>
      </c>
      <c r="X17" s="291" t="s">
        <v>229</v>
      </c>
      <c r="Y17" s="315" t="s">
        <v>229</v>
      </c>
      <c r="Z17" s="35"/>
    </row>
    <row r="18" spans="2:26" ht="11.25">
      <c r="B18" s="287" t="s">
        <v>162</v>
      </c>
      <c r="C18" s="140">
        <v>1996</v>
      </c>
      <c r="D18" s="289">
        <v>5403381</v>
      </c>
      <c r="E18" s="99">
        <v>20528</v>
      </c>
      <c r="F18" s="35">
        <v>9245</v>
      </c>
      <c r="G18" s="35">
        <v>11283</v>
      </c>
      <c r="H18" s="99">
        <v>14349</v>
      </c>
      <c r="I18" s="35">
        <v>6195</v>
      </c>
      <c r="J18" s="35">
        <v>8154</v>
      </c>
      <c r="K18" s="268">
        <v>53813</v>
      </c>
      <c r="L18" s="35">
        <v>27438</v>
      </c>
      <c r="M18" s="313">
        <v>26375</v>
      </c>
      <c r="N18" s="35">
        <v>39464</v>
      </c>
      <c r="O18" s="35">
        <v>21243</v>
      </c>
      <c r="P18" s="36">
        <v>18221</v>
      </c>
      <c r="Q18" s="35">
        <v>6179</v>
      </c>
      <c r="R18" s="35">
        <v>3050</v>
      </c>
      <c r="S18" s="35">
        <v>3129</v>
      </c>
      <c r="T18" s="290" t="s">
        <v>229</v>
      </c>
      <c r="U18" s="291" t="s">
        <v>229</v>
      </c>
      <c r="V18" s="292" t="s">
        <v>229</v>
      </c>
      <c r="W18" s="290" t="s">
        <v>229</v>
      </c>
      <c r="X18" s="291" t="s">
        <v>229</v>
      </c>
      <c r="Y18" s="315" t="s">
        <v>229</v>
      </c>
      <c r="Z18" s="35"/>
    </row>
    <row r="19" spans="2:26" ht="11.25">
      <c r="B19" s="287" t="s">
        <v>163</v>
      </c>
      <c r="C19" s="140">
        <v>1997</v>
      </c>
      <c r="D19" s="289">
        <v>5423909</v>
      </c>
      <c r="E19" s="99">
        <v>25473</v>
      </c>
      <c r="F19" s="35">
        <v>11143</v>
      </c>
      <c r="G19" s="35">
        <v>14330</v>
      </c>
      <c r="H19" s="99">
        <v>13535</v>
      </c>
      <c r="I19" s="35">
        <v>5861</v>
      </c>
      <c r="J19" s="35">
        <v>7674</v>
      </c>
      <c r="K19" s="268">
        <v>53892</v>
      </c>
      <c r="L19" s="35">
        <v>27608</v>
      </c>
      <c r="M19" s="313">
        <v>26284</v>
      </c>
      <c r="N19" s="35">
        <v>40357</v>
      </c>
      <c r="O19" s="35">
        <v>21747</v>
      </c>
      <c r="P19" s="36">
        <v>18610</v>
      </c>
      <c r="Q19" s="35">
        <v>11938</v>
      </c>
      <c r="R19" s="35">
        <v>5282</v>
      </c>
      <c r="S19" s="35">
        <v>6656</v>
      </c>
      <c r="T19" s="290" t="s">
        <v>229</v>
      </c>
      <c r="U19" s="291" t="s">
        <v>229</v>
      </c>
      <c r="V19" s="292" t="s">
        <v>229</v>
      </c>
      <c r="W19" s="290" t="s">
        <v>229</v>
      </c>
      <c r="X19" s="291" t="s">
        <v>229</v>
      </c>
      <c r="Y19" s="315" t="s">
        <v>229</v>
      </c>
      <c r="Z19" s="35"/>
    </row>
    <row r="20" spans="2:26" ht="11.25">
      <c r="B20" s="287" t="s">
        <v>164</v>
      </c>
      <c r="C20" s="140">
        <v>1998</v>
      </c>
      <c r="D20" s="289">
        <v>5449382</v>
      </c>
      <c r="E20" s="99">
        <v>26983</v>
      </c>
      <c r="F20" s="35">
        <v>10798</v>
      </c>
      <c r="G20" s="35">
        <v>16185</v>
      </c>
      <c r="H20" s="99">
        <v>13853</v>
      </c>
      <c r="I20" s="35">
        <v>5736</v>
      </c>
      <c r="J20" s="35">
        <v>8117</v>
      </c>
      <c r="K20" s="268">
        <v>55403</v>
      </c>
      <c r="L20" s="35">
        <v>28368</v>
      </c>
      <c r="M20" s="313">
        <v>27035</v>
      </c>
      <c r="N20" s="35">
        <v>41550</v>
      </c>
      <c r="O20" s="35">
        <v>22632</v>
      </c>
      <c r="P20" s="36">
        <v>18918</v>
      </c>
      <c r="Q20" s="35">
        <v>13130</v>
      </c>
      <c r="R20" s="35">
        <v>5062</v>
      </c>
      <c r="S20" s="35">
        <v>8068</v>
      </c>
      <c r="T20" s="290" t="s">
        <v>229</v>
      </c>
      <c r="U20" s="291" t="s">
        <v>229</v>
      </c>
      <c r="V20" s="292" t="s">
        <v>229</v>
      </c>
      <c r="W20" s="290" t="s">
        <v>229</v>
      </c>
      <c r="X20" s="291" t="s">
        <v>229</v>
      </c>
      <c r="Y20" s="315" t="s">
        <v>229</v>
      </c>
      <c r="Z20" s="35"/>
    </row>
    <row r="21" spans="2:26" ht="11.25">
      <c r="B21" s="294" t="s">
        <v>116</v>
      </c>
      <c r="C21" s="140">
        <v>1999</v>
      </c>
      <c r="D21" s="289">
        <v>5531269</v>
      </c>
      <c r="E21" s="99">
        <v>24047</v>
      </c>
      <c r="F21" s="35">
        <v>9404</v>
      </c>
      <c r="G21" s="35">
        <v>14643</v>
      </c>
      <c r="H21" s="99">
        <v>12053</v>
      </c>
      <c r="I21" s="35">
        <v>5047</v>
      </c>
      <c r="J21" s="35">
        <v>7006</v>
      </c>
      <c r="K21" s="268">
        <v>54556</v>
      </c>
      <c r="L21" s="35">
        <v>28000</v>
      </c>
      <c r="M21" s="313">
        <v>26556</v>
      </c>
      <c r="N21" s="35">
        <v>42503</v>
      </c>
      <c r="O21" s="35">
        <v>22953</v>
      </c>
      <c r="P21" s="36">
        <v>19550</v>
      </c>
      <c r="Q21" s="35">
        <v>11994</v>
      </c>
      <c r="R21" s="35">
        <v>4357</v>
      </c>
      <c r="S21" s="35">
        <v>7637</v>
      </c>
      <c r="T21" s="290" t="s">
        <v>230</v>
      </c>
      <c r="U21" s="291" t="s">
        <v>230</v>
      </c>
      <c r="V21" s="292" t="s">
        <v>230</v>
      </c>
      <c r="W21" s="290" t="s">
        <v>230</v>
      </c>
      <c r="X21" s="291" t="s">
        <v>230</v>
      </c>
      <c r="Y21" s="315" t="s">
        <v>230</v>
      </c>
      <c r="Z21" s="35"/>
    </row>
    <row r="22" spans="2:26" ht="11.25">
      <c r="B22" s="294" t="s">
        <v>117</v>
      </c>
      <c r="C22" s="140">
        <v>2000</v>
      </c>
      <c r="D22" s="289">
        <v>5555316</v>
      </c>
      <c r="E22" s="99">
        <v>15370</v>
      </c>
      <c r="F22" s="35">
        <v>3774</v>
      </c>
      <c r="G22" s="35">
        <v>11596</v>
      </c>
      <c r="H22" s="99">
        <v>12852</v>
      </c>
      <c r="I22" s="35">
        <v>5321</v>
      </c>
      <c r="J22" s="35">
        <v>7531</v>
      </c>
      <c r="K22" s="268">
        <v>55197</v>
      </c>
      <c r="L22" s="35">
        <v>28164</v>
      </c>
      <c r="M22" s="313">
        <v>27033</v>
      </c>
      <c r="N22" s="35">
        <v>42345</v>
      </c>
      <c r="O22" s="35">
        <v>22843</v>
      </c>
      <c r="P22" s="36">
        <v>19502</v>
      </c>
      <c r="Q22" s="35">
        <v>2518</v>
      </c>
      <c r="R22" s="35">
        <v>-1547</v>
      </c>
      <c r="S22" s="35">
        <v>4065</v>
      </c>
      <c r="T22" s="290" t="s">
        <v>230</v>
      </c>
      <c r="U22" s="291" t="s">
        <v>230</v>
      </c>
      <c r="V22" s="292" t="s">
        <v>230</v>
      </c>
      <c r="W22" s="290" t="s">
        <v>230</v>
      </c>
      <c r="X22" s="291" t="s">
        <v>230</v>
      </c>
      <c r="Y22" s="315" t="s">
        <v>230</v>
      </c>
      <c r="Z22" s="35"/>
    </row>
    <row r="23" spans="2:26" ht="11.25">
      <c r="B23" s="287" t="s">
        <v>165</v>
      </c>
      <c r="C23" s="140">
        <v>2001</v>
      </c>
      <c r="D23" s="289">
        <v>5555809</v>
      </c>
      <c r="E23" s="99">
        <v>17272</v>
      </c>
      <c r="F23" s="35">
        <v>4801</v>
      </c>
      <c r="G23" s="35">
        <v>12471</v>
      </c>
      <c r="H23" s="99">
        <v>10561</v>
      </c>
      <c r="I23" s="35">
        <v>4315</v>
      </c>
      <c r="J23" s="35">
        <v>6246</v>
      </c>
      <c r="K23" s="268">
        <v>53324</v>
      </c>
      <c r="L23" s="35">
        <v>27375</v>
      </c>
      <c r="M23" s="313">
        <v>25949</v>
      </c>
      <c r="N23" s="35">
        <v>42763</v>
      </c>
      <c r="O23" s="35">
        <v>23060</v>
      </c>
      <c r="P23" s="36">
        <v>19703</v>
      </c>
      <c r="Q23" s="35">
        <v>6711</v>
      </c>
      <c r="R23" s="35">
        <v>486</v>
      </c>
      <c r="S23" s="35">
        <v>6225</v>
      </c>
      <c r="T23" s="99">
        <v>279719</v>
      </c>
      <c r="U23" s="35">
        <v>142808</v>
      </c>
      <c r="V23" s="36">
        <v>136911</v>
      </c>
      <c r="W23" s="99">
        <v>273008</v>
      </c>
      <c r="X23" s="35">
        <v>142322</v>
      </c>
      <c r="Y23" s="313">
        <v>130686</v>
      </c>
      <c r="Z23" s="35"/>
    </row>
    <row r="24" spans="2:26" ht="11.25">
      <c r="B24" s="287" t="s">
        <v>166</v>
      </c>
      <c r="C24" s="140">
        <v>2002</v>
      </c>
      <c r="D24" s="289">
        <v>5572913</v>
      </c>
      <c r="E24" s="99">
        <v>11419</v>
      </c>
      <c r="F24" s="35">
        <v>2512</v>
      </c>
      <c r="G24" s="35">
        <v>8907</v>
      </c>
      <c r="H24" s="99">
        <v>10231</v>
      </c>
      <c r="I24" s="35">
        <v>3910</v>
      </c>
      <c r="J24" s="35">
        <v>6321</v>
      </c>
      <c r="K24" s="268">
        <v>52745</v>
      </c>
      <c r="L24" s="35">
        <v>26998</v>
      </c>
      <c r="M24" s="313">
        <v>25747</v>
      </c>
      <c r="N24" s="35">
        <v>42514</v>
      </c>
      <c r="O24" s="35">
        <v>23088</v>
      </c>
      <c r="P24" s="36">
        <v>19426</v>
      </c>
      <c r="Q24" s="35">
        <v>1188</v>
      </c>
      <c r="R24" s="35">
        <v>-1398</v>
      </c>
      <c r="S24" s="35">
        <v>2586</v>
      </c>
      <c r="T24" s="99">
        <v>268267</v>
      </c>
      <c r="U24" s="35">
        <v>137592</v>
      </c>
      <c r="V24" s="36">
        <v>130675</v>
      </c>
      <c r="W24" s="99">
        <v>267079</v>
      </c>
      <c r="X24" s="35">
        <v>138990</v>
      </c>
      <c r="Y24" s="313">
        <v>128089</v>
      </c>
      <c r="Z24" s="35"/>
    </row>
    <row r="25" spans="2:26" ht="11.25">
      <c r="B25" s="287" t="s">
        <v>34</v>
      </c>
      <c r="C25" s="140">
        <v>2003</v>
      </c>
      <c r="D25" s="289">
        <v>5584332</v>
      </c>
      <c r="E25" s="99">
        <v>6748</v>
      </c>
      <c r="F25" s="35">
        <v>589</v>
      </c>
      <c r="G25" s="35">
        <v>6159</v>
      </c>
      <c r="H25" s="99">
        <v>6715</v>
      </c>
      <c r="I25" s="35">
        <v>2455</v>
      </c>
      <c r="J25" s="35">
        <v>4260</v>
      </c>
      <c r="K25" s="268">
        <v>51079</v>
      </c>
      <c r="L25" s="35">
        <v>26290</v>
      </c>
      <c r="M25" s="313">
        <v>24789</v>
      </c>
      <c r="N25" s="35">
        <v>44364</v>
      </c>
      <c r="O25" s="35">
        <v>23835</v>
      </c>
      <c r="P25" s="36">
        <v>20529</v>
      </c>
      <c r="Q25" s="35">
        <v>33</v>
      </c>
      <c r="R25" s="35">
        <v>-1866</v>
      </c>
      <c r="S25" s="35">
        <v>1899</v>
      </c>
      <c r="T25" s="99">
        <v>266665</v>
      </c>
      <c r="U25" s="35">
        <v>136278</v>
      </c>
      <c r="V25" s="36">
        <v>130387</v>
      </c>
      <c r="W25" s="99">
        <v>266632</v>
      </c>
      <c r="X25" s="35">
        <v>138144</v>
      </c>
      <c r="Y25" s="313">
        <v>128488</v>
      </c>
      <c r="Z25" s="35"/>
    </row>
    <row r="26" spans="2:26" ht="11.25">
      <c r="B26" s="287" t="s">
        <v>35</v>
      </c>
      <c r="C26" s="140">
        <v>2004</v>
      </c>
      <c r="D26" s="289">
        <v>5591080</v>
      </c>
      <c r="E26" s="99">
        <v>4384</v>
      </c>
      <c r="F26" s="35">
        <v>-826</v>
      </c>
      <c r="G26" s="35">
        <v>5210</v>
      </c>
      <c r="H26" s="99">
        <v>5397</v>
      </c>
      <c r="I26" s="35">
        <v>1588</v>
      </c>
      <c r="J26" s="35">
        <v>3809</v>
      </c>
      <c r="K26" s="268">
        <v>50625</v>
      </c>
      <c r="L26" s="35">
        <v>25962</v>
      </c>
      <c r="M26" s="313">
        <v>24663</v>
      </c>
      <c r="N26" s="35">
        <v>45228</v>
      </c>
      <c r="O26" s="35">
        <v>24374</v>
      </c>
      <c r="P26" s="36">
        <v>20854</v>
      </c>
      <c r="Q26" s="35">
        <v>-1013</v>
      </c>
      <c r="R26" s="35">
        <v>-2414</v>
      </c>
      <c r="S26" s="35">
        <v>1401</v>
      </c>
      <c r="T26" s="99">
        <v>257780</v>
      </c>
      <c r="U26" s="35">
        <v>131521</v>
      </c>
      <c r="V26" s="36">
        <v>126259</v>
      </c>
      <c r="W26" s="99">
        <v>258793</v>
      </c>
      <c r="X26" s="35">
        <v>133935</v>
      </c>
      <c r="Y26" s="313">
        <v>124858</v>
      </c>
      <c r="Z26" s="35"/>
    </row>
    <row r="27" spans="2:26" ht="11.25">
      <c r="B27" s="287" t="s">
        <v>167</v>
      </c>
      <c r="C27" s="140">
        <v>2005</v>
      </c>
      <c r="D27" s="289">
        <v>5595464</v>
      </c>
      <c r="E27" s="99">
        <v>3346</v>
      </c>
      <c r="F27" s="35">
        <v>-611</v>
      </c>
      <c r="G27" s="35">
        <v>3957</v>
      </c>
      <c r="H27" s="99">
        <v>689</v>
      </c>
      <c r="I27" s="35">
        <v>-754</v>
      </c>
      <c r="J27" s="35">
        <v>1443</v>
      </c>
      <c r="K27" s="268">
        <v>47951</v>
      </c>
      <c r="L27" s="35">
        <v>24540</v>
      </c>
      <c r="M27" s="313">
        <v>23411</v>
      </c>
      <c r="N27" s="35">
        <v>47262</v>
      </c>
      <c r="O27" s="35">
        <v>25294</v>
      </c>
      <c r="P27" s="36">
        <v>21968</v>
      </c>
      <c r="Q27" s="35">
        <v>2657</v>
      </c>
      <c r="R27" s="35">
        <v>143</v>
      </c>
      <c r="S27" s="35">
        <v>2514</v>
      </c>
      <c r="T27" s="99">
        <v>250161</v>
      </c>
      <c r="U27" s="35">
        <v>128832</v>
      </c>
      <c r="V27" s="36">
        <v>121329</v>
      </c>
      <c r="W27" s="99">
        <v>247504</v>
      </c>
      <c r="X27" s="35">
        <v>128689</v>
      </c>
      <c r="Y27" s="313">
        <v>118815</v>
      </c>
      <c r="Z27" s="35"/>
    </row>
    <row r="28" spans="2:26" ht="11.25">
      <c r="B28" s="287" t="s">
        <v>168</v>
      </c>
      <c r="C28" s="140">
        <v>2006</v>
      </c>
      <c r="D28" s="289">
        <v>5593979</v>
      </c>
      <c r="E28" s="99">
        <v>2341</v>
      </c>
      <c r="F28" s="35">
        <v>-705</v>
      </c>
      <c r="G28" s="35">
        <v>3046</v>
      </c>
      <c r="H28" s="99">
        <v>2287</v>
      </c>
      <c r="I28" s="35">
        <v>354</v>
      </c>
      <c r="J28" s="35">
        <v>1933</v>
      </c>
      <c r="K28" s="268">
        <v>49573</v>
      </c>
      <c r="L28" s="35">
        <v>25496</v>
      </c>
      <c r="M28" s="313">
        <v>24077</v>
      </c>
      <c r="N28" s="35">
        <v>47286</v>
      </c>
      <c r="O28" s="35">
        <v>25142</v>
      </c>
      <c r="P28" s="36">
        <v>22144</v>
      </c>
      <c r="Q28" s="35">
        <v>54</v>
      </c>
      <c r="R28" s="35">
        <v>-1059</v>
      </c>
      <c r="S28" s="35">
        <v>1113</v>
      </c>
      <c r="T28" s="99">
        <v>248780</v>
      </c>
      <c r="U28" s="35">
        <v>128796</v>
      </c>
      <c r="V28" s="36">
        <v>119984</v>
      </c>
      <c r="W28" s="99">
        <v>248726</v>
      </c>
      <c r="X28" s="35">
        <v>129855</v>
      </c>
      <c r="Y28" s="313">
        <v>118871</v>
      </c>
      <c r="Z28" s="35"/>
    </row>
    <row r="29" spans="2:26" ht="11.25">
      <c r="B29" s="287" t="s">
        <v>169</v>
      </c>
      <c r="C29" s="140">
        <v>2007</v>
      </c>
      <c r="D29" s="289">
        <v>5596540</v>
      </c>
      <c r="E29" s="99">
        <v>286</v>
      </c>
      <c r="F29" s="35">
        <v>-1175</v>
      </c>
      <c r="G29" s="35">
        <v>1461</v>
      </c>
      <c r="H29" s="99">
        <v>815</v>
      </c>
      <c r="I29" s="35">
        <v>-267</v>
      </c>
      <c r="J29" s="35">
        <v>1082</v>
      </c>
      <c r="K29" s="268">
        <v>49289</v>
      </c>
      <c r="L29" s="35">
        <v>25493</v>
      </c>
      <c r="M29" s="313">
        <v>23796</v>
      </c>
      <c r="N29" s="35">
        <v>48474</v>
      </c>
      <c r="O29" s="35">
        <v>25760</v>
      </c>
      <c r="P29" s="36">
        <v>22714</v>
      </c>
      <c r="Q29" s="35">
        <v>-529</v>
      </c>
      <c r="R29" s="35">
        <v>-908</v>
      </c>
      <c r="S29" s="35">
        <v>379</v>
      </c>
      <c r="T29" s="99">
        <v>238210</v>
      </c>
      <c r="U29" s="35">
        <v>123520</v>
      </c>
      <c r="V29" s="36">
        <v>114690</v>
      </c>
      <c r="W29" s="99">
        <v>238739</v>
      </c>
      <c r="X29" s="35">
        <v>124428</v>
      </c>
      <c r="Y29" s="313">
        <v>114311</v>
      </c>
      <c r="Z29" s="35"/>
    </row>
    <row r="30" spans="2:26" ht="11.25">
      <c r="B30" s="287" t="s">
        <v>170</v>
      </c>
      <c r="C30" s="140">
        <v>2008</v>
      </c>
      <c r="D30" s="289">
        <v>5596826</v>
      </c>
      <c r="E30" s="99">
        <v>1516</v>
      </c>
      <c r="F30" s="35">
        <v>-382</v>
      </c>
      <c r="G30" s="35">
        <v>1898</v>
      </c>
      <c r="H30" s="99">
        <v>-201</v>
      </c>
      <c r="I30" s="35">
        <v>-851</v>
      </c>
      <c r="J30" s="35">
        <v>650</v>
      </c>
      <c r="K30" s="268">
        <v>49222</v>
      </c>
      <c r="L30" s="35">
        <v>25090</v>
      </c>
      <c r="M30" s="313">
        <v>24132</v>
      </c>
      <c r="N30" s="35">
        <v>49423</v>
      </c>
      <c r="O30" s="35">
        <v>25941</v>
      </c>
      <c r="P30" s="36">
        <v>23482</v>
      </c>
      <c r="Q30" s="35">
        <v>1717</v>
      </c>
      <c r="R30" s="35">
        <v>469</v>
      </c>
      <c r="S30" s="35">
        <v>1248</v>
      </c>
      <c r="T30" s="99">
        <v>235929</v>
      </c>
      <c r="U30" s="35">
        <v>122468</v>
      </c>
      <c r="V30" s="36">
        <v>113461</v>
      </c>
      <c r="W30" s="99">
        <v>234212</v>
      </c>
      <c r="X30" s="35">
        <v>121999</v>
      </c>
      <c r="Y30" s="313">
        <v>112213</v>
      </c>
      <c r="Z30" s="35"/>
    </row>
    <row r="31" spans="2:26" ht="11.25">
      <c r="B31" s="287" t="s">
        <v>171</v>
      </c>
      <c r="C31" s="140">
        <v>2009</v>
      </c>
      <c r="D31" s="289">
        <v>5598342</v>
      </c>
      <c r="E31" s="99">
        <v>1207</v>
      </c>
      <c r="F31" s="35">
        <v>-513</v>
      </c>
      <c r="G31" s="35">
        <v>1720</v>
      </c>
      <c r="H31" s="99">
        <v>-1416</v>
      </c>
      <c r="I31" s="35">
        <v>-1625</v>
      </c>
      <c r="J31" s="35">
        <v>209</v>
      </c>
      <c r="K31" s="268">
        <v>48430</v>
      </c>
      <c r="L31" s="35">
        <v>24738</v>
      </c>
      <c r="M31" s="313">
        <v>23692</v>
      </c>
      <c r="N31" s="35">
        <v>49846</v>
      </c>
      <c r="O31" s="35">
        <v>26363</v>
      </c>
      <c r="P31" s="36">
        <v>23483</v>
      </c>
      <c r="Q31" s="35">
        <v>2623</v>
      </c>
      <c r="R31" s="35">
        <v>1112</v>
      </c>
      <c r="S31" s="35">
        <v>1511</v>
      </c>
      <c r="T31" s="99">
        <v>232030</v>
      </c>
      <c r="U31" s="35">
        <v>121175</v>
      </c>
      <c r="V31" s="36">
        <v>110855</v>
      </c>
      <c r="W31" s="99">
        <v>229407</v>
      </c>
      <c r="X31" s="35">
        <v>120063</v>
      </c>
      <c r="Y31" s="313">
        <v>109344</v>
      </c>
      <c r="Z31" s="35"/>
    </row>
    <row r="32" spans="2:26" ht="11.25">
      <c r="B32" s="287" t="s">
        <v>243</v>
      </c>
      <c r="C32" s="140">
        <v>2010</v>
      </c>
      <c r="D32" s="289">
        <v>5599549</v>
      </c>
      <c r="E32" s="99">
        <v>-6763</v>
      </c>
      <c r="F32" s="35">
        <v>-4494</v>
      </c>
      <c r="G32" s="35">
        <v>-2269</v>
      </c>
      <c r="H32" s="99">
        <v>-3741</v>
      </c>
      <c r="I32" s="35">
        <v>-2377</v>
      </c>
      <c r="J32" s="35">
        <v>-1364</v>
      </c>
      <c r="K32" s="268">
        <v>48540</v>
      </c>
      <c r="L32" s="35">
        <v>25064</v>
      </c>
      <c r="M32" s="313">
        <v>23476</v>
      </c>
      <c r="N32" s="35">
        <v>52281</v>
      </c>
      <c r="O32" s="35">
        <v>27441</v>
      </c>
      <c r="P32" s="36">
        <v>24840</v>
      </c>
      <c r="Q32" s="35">
        <v>-3022</v>
      </c>
      <c r="R32" s="35">
        <v>-2117</v>
      </c>
      <c r="S32" s="35">
        <v>-905</v>
      </c>
      <c r="T32" s="99">
        <v>222066</v>
      </c>
      <c r="U32" s="35">
        <v>114431</v>
      </c>
      <c r="V32" s="36">
        <v>107635</v>
      </c>
      <c r="W32" s="35">
        <v>225088</v>
      </c>
      <c r="X32" s="35">
        <v>116548</v>
      </c>
      <c r="Y32" s="313">
        <v>108540</v>
      </c>
      <c r="Z32" s="35"/>
    </row>
    <row r="33" spans="2:26" ht="11.25">
      <c r="B33" s="287" t="s">
        <v>244</v>
      </c>
      <c r="C33" s="140">
        <v>2011</v>
      </c>
      <c r="D33" s="289">
        <v>5588282</v>
      </c>
      <c r="E33" s="99">
        <v>-5753</v>
      </c>
      <c r="F33" s="35">
        <v>-4580</v>
      </c>
      <c r="G33" s="36">
        <v>-1173</v>
      </c>
      <c r="H33" s="99">
        <v>-5108</v>
      </c>
      <c r="I33" s="35">
        <v>-3533</v>
      </c>
      <c r="J33" s="36">
        <v>-1575</v>
      </c>
      <c r="K33" s="99">
        <v>47974</v>
      </c>
      <c r="L33" s="35">
        <v>24525</v>
      </c>
      <c r="M33" s="313">
        <v>23449</v>
      </c>
      <c r="N33" s="35">
        <v>53082</v>
      </c>
      <c r="O33" s="35">
        <v>28058</v>
      </c>
      <c r="P33" s="36">
        <v>25024</v>
      </c>
      <c r="Q33" s="99">
        <v>-645</v>
      </c>
      <c r="R33" s="35">
        <v>-1047</v>
      </c>
      <c r="S33" s="36">
        <v>402</v>
      </c>
      <c r="T33" s="99">
        <v>223116</v>
      </c>
      <c r="U33" s="35">
        <v>115794</v>
      </c>
      <c r="V33" s="36">
        <v>107322</v>
      </c>
      <c r="W33" s="99">
        <v>223761</v>
      </c>
      <c r="X33" s="35">
        <v>116841</v>
      </c>
      <c r="Y33" s="313">
        <v>106920</v>
      </c>
      <c r="Z33" s="35"/>
    </row>
    <row r="34" spans="2:26" ht="11.25">
      <c r="B34" s="287" t="s">
        <v>245</v>
      </c>
      <c r="C34" s="140">
        <v>2012</v>
      </c>
      <c r="D34" s="289">
        <v>5581545</v>
      </c>
      <c r="E34" s="99">
        <v>-10967</v>
      </c>
      <c r="F34" s="35">
        <v>-6311</v>
      </c>
      <c r="G34" s="35">
        <v>-4656</v>
      </c>
      <c r="H34" s="99">
        <v>-7382</v>
      </c>
      <c r="I34" s="35">
        <v>-4089</v>
      </c>
      <c r="J34" s="35">
        <v>-3293</v>
      </c>
      <c r="K34" s="268">
        <v>47026</v>
      </c>
      <c r="L34" s="35">
        <v>24183</v>
      </c>
      <c r="M34" s="313">
        <v>22843</v>
      </c>
      <c r="N34" s="35">
        <v>54408</v>
      </c>
      <c r="O34" s="35">
        <v>28272</v>
      </c>
      <c r="P34" s="36">
        <v>26136</v>
      </c>
      <c r="Q34" s="35">
        <v>-3585</v>
      </c>
      <c r="R34" s="35">
        <v>-2222</v>
      </c>
      <c r="S34" s="35">
        <v>-1363</v>
      </c>
      <c r="T34" s="99">
        <v>220579</v>
      </c>
      <c r="U34" s="35">
        <v>114130</v>
      </c>
      <c r="V34" s="36">
        <v>106449</v>
      </c>
      <c r="W34" s="35">
        <v>224164</v>
      </c>
      <c r="X34" s="35">
        <v>116352</v>
      </c>
      <c r="Y34" s="313">
        <v>107812</v>
      </c>
      <c r="Z34" s="35"/>
    </row>
    <row r="35" spans="2:26" ht="11.25">
      <c r="B35" s="287" t="s">
        <v>249</v>
      </c>
      <c r="C35" s="140">
        <v>2013</v>
      </c>
      <c r="D35" s="289">
        <v>5570578</v>
      </c>
      <c r="E35" s="99">
        <v>-15365</v>
      </c>
      <c r="F35" s="35">
        <v>-8759</v>
      </c>
      <c r="G35" s="35">
        <v>-6606</v>
      </c>
      <c r="H35" s="99">
        <v>-8730</v>
      </c>
      <c r="I35" s="35">
        <v>-4768</v>
      </c>
      <c r="J35" s="35">
        <v>-3962</v>
      </c>
      <c r="K35" s="268">
        <v>46230</v>
      </c>
      <c r="L35" s="35">
        <v>23574</v>
      </c>
      <c r="M35" s="313">
        <v>22656</v>
      </c>
      <c r="N35" s="35">
        <v>54960</v>
      </c>
      <c r="O35" s="35">
        <v>28342</v>
      </c>
      <c r="P35" s="36">
        <v>26618</v>
      </c>
      <c r="Q35" s="35">
        <v>-6635</v>
      </c>
      <c r="R35" s="35">
        <v>-3991</v>
      </c>
      <c r="S35" s="35">
        <v>-2644</v>
      </c>
      <c r="T35" s="99">
        <v>218206</v>
      </c>
      <c r="U35" s="35">
        <v>112239</v>
      </c>
      <c r="V35" s="36">
        <v>105967</v>
      </c>
      <c r="W35" s="35">
        <v>224841</v>
      </c>
      <c r="X35" s="35">
        <v>116230</v>
      </c>
      <c r="Y35" s="313">
        <v>108611</v>
      </c>
      <c r="Z35" s="35"/>
    </row>
    <row r="36" spans="2:26" ht="12">
      <c r="B36" s="287" t="s">
        <v>248</v>
      </c>
      <c r="C36" s="140">
        <v>2014</v>
      </c>
      <c r="D36" s="301">
        <v>5555213</v>
      </c>
      <c r="E36" s="338"/>
      <c r="F36" s="338"/>
      <c r="G36" s="337"/>
      <c r="H36" s="338"/>
      <c r="I36" s="338"/>
      <c r="J36" s="337"/>
      <c r="K36" s="338"/>
      <c r="L36" s="338"/>
      <c r="M36" s="337"/>
      <c r="N36" s="35"/>
      <c r="O36" s="35"/>
      <c r="P36" s="36"/>
      <c r="Q36" s="35"/>
      <c r="R36" s="35"/>
      <c r="S36" s="35"/>
      <c r="T36" s="99"/>
      <c r="U36" s="35"/>
      <c r="V36" s="36"/>
      <c r="W36" s="35"/>
      <c r="X36" s="35"/>
      <c r="Y36" s="313"/>
      <c r="Z36" s="35"/>
    </row>
    <row r="37" spans="2:26" ht="11.25">
      <c r="B37" s="287"/>
      <c r="C37" s="140"/>
      <c r="D37" s="289"/>
      <c r="E37" s="99"/>
      <c r="F37" s="35"/>
      <c r="G37" s="35"/>
      <c r="H37" s="99"/>
      <c r="I37" s="35"/>
      <c r="J37" s="35"/>
      <c r="K37" s="268"/>
      <c r="L37" s="35"/>
      <c r="M37" s="313"/>
      <c r="N37" s="35"/>
      <c r="O37" s="35"/>
      <c r="P37" s="36"/>
      <c r="Q37" s="35"/>
      <c r="R37" s="35"/>
      <c r="S37" s="35"/>
      <c r="T37" s="99"/>
      <c r="U37" s="35"/>
      <c r="V37" s="36"/>
      <c r="W37" s="35"/>
      <c r="X37" s="35"/>
      <c r="Y37" s="313"/>
      <c r="Z37" s="35"/>
    </row>
    <row r="38" spans="2:26" ht="11.25" hidden="1">
      <c r="B38" s="287" t="s">
        <v>172</v>
      </c>
      <c r="C38" s="140"/>
      <c r="D38" s="289"/>
      <c r="E38" s="99">
        <v>-1470</v>
      </c>
      <c r="F38" s="35">
        <v>-1037</v>
      </c>
      <c r="G38" s="35">
        <v>-433</v>
      </c>
      <c r="H38" s="99">
        <v>-848</v>
      </c>
      <c r="I38" s="35">
        <v>-506</v>
      </c>
      <c r="J38" s="35">
        <v>-342</v>
      </c>
      <c r="K38" s="268">
        <v>4231</v>
      </c>
      <c r="L38" s="35">
        <v>2233</v>
      </c>
      <c r="M38" s="313">
        <v>1998</v>
      </c>
      <c r="N38" s="35">
        <v>5079</v>
      </c>
      <c r="O38" s="35">
        <v>2739</v>
      </c>
      <c r="P38" s="36">
        <v>2340</v>
      </c>
      <c r="Q38" s="35">
        <v>-622</v>
      </c>
      <c r="R38" s="35">
        <v>-531</v>
      </c>
      <c r="S38" s="35">
        <v>-91</v>
      </c>
      <c r="T38" s="99">
        <v>15823</v>
      </c>
      <c r="U38" s="35">
        <v>8126</v>
      </c>
      <c r="V38" s="36">
        <v>7697</v>
      </c>
      <c r="W38" s="35">
        <v>16445</v>
      </c>
      <c r="X38" s="35">
        <v>8657</v>
      </c>
      <c r="Y38" s="313">
        <v>7788</v>
      </c>
      <c r="Z38" s="35"/>
    </row>
    <row r="39" spans="2:26" ht="11.25" hidden="1">
      <c r="B39" s="287" t="s">
        <v>12</v>
      </c>
      <c r="C39" s="140"/>
      <c r="D39" s="289"/>
      <c r="E39" s="99">
        <v>-398</v>
      </c>
      <c r="F39" s="35">
        <v>-195</v>
      </c>
      <c r="G39" s="35">
        <v>-203</v>
      </c>
      <c r="H39" s="99">
        <v>-252</v>
      </c>
      <c r="I39" s="35">
        <v>-220</v>
      </c>
      <c r="J39" s="35">
        <v>-32</v>
      </c>
      <c r="K39" s="268">
        <v>3836</v>
      </c>
      <c r="L39" s="35">
        <v>1926</v>
      </c>
      <c r="M39" s="313">
        <v>1910</v>
      </c>
      <c r="N39" s="35">
        <v>4088</v>
      </c>
      <c r="O39" s="35">
        <v>2146</v>
      </c>
      <c r="P39" s="36">
        <v>1942</v>
      </c>
      <c r="Q39" s="35">
        <v>-146</v>
      </c>
      <c r="R39" s="35">
        <v>25</v>
      </c>
      <c r="S39" s="35">
        <v>-171</v>
      </c>
      <c r="T39" s="99">
        <v>18021</v>
      </c>
      <c r="U39" s="35">
        <v>9309</v>
      </c>
      <c r="V39" s="36">
        <v>8712</v>
      </c>
      <c r="W39" s="35">
        <v>18167</v>
      </c>
      <c r="X39" s="35">
        <v>9284</v>
      </c>
      <c r="Y39" s="313">
        <v>8883</v>
      </c>
      <c r="Z39" s="35"/>
    </row>
    <row r="40" spans="2:26" ht="11.25" hidden="1">
      <c r="B40" s="287" t="s">
        <v>13</v>
      </c>
      <c r="C40" s="140"/>
      <c r="D40" s="289"/>
      <c r="E40" s="99">
        <v>-9869</v>
      </c>
      <c r="F40" s="35">
        <v>-6576</v>
      </c>
      <c r="G40" s="35">
        <v>-3293</v>
      </c>
      <c r="H40" s="99">
        <v>-140</v>
      </c>
      <c r="I40" s="35">
        <v>-137</v>
      </c>
      <c r="J40" s="35">
        <v>-3</v>
      </c>
      <c r="K40" s="268">
        <v>4191</v>
      </c>
      <c r="L40" s="35">
        <v>2188</v>
      </c>
      <c r="M40" s="313">
        <v>2003</v>
      </c>
      <c r="N40" s="35">
        <v>4331</v>
      </c>
      <c r="O40" s="35">
        <v>2325</v>
      </c>
      <c r="P40" s="36">
        <v>2006</v>
      </c>
      <c r="Q40" s="35">
        <v>-9729</v>
      </c>
      <c r="R40" s="35">
        <v>-6439</v>
      </c>
      <c r="S40" s="35">
        <v>-3290</v>
      </c>
      <c r="T40" s="99">
        <v>40466</v>
      </c>
      <c r="U40" s="41">
        <v>20675</v>
      </c>
      <c r="V40" s="100">
        <v>19791</v>
      </c>
      <c r="W40" s="35">
        <v>50195</v>
      </c>
      <c r="X40" s="41">
        <v>27114</v>
      </c>
      <c r="Y40" s="316">
        <v>23081</v>
      </c>
      <c r="Z40" s="35"/>
    </row>
    <row r="41" spans="2:26" ht="11.25" hidden="1">
      <c r="B41" s="287" t="s">
        <v>14</v>
      </c>
      <c r="C41" s="140"/>
      <c r="D41" s="289"/>
      <c r="E41" s="99">
        <v>9186</v>
      </c>
      <c r="F41" s="35">
        <v>5429</v>
      </c>
      <c r="G41" s="35">
        <v>3757</v>
      </c>
      <c r="H41" s="99">
        <v>60</v>
      </c>
      <c r="I41" s="35">
        <v>-35</v>
      </c>
      <c r="J41" s="35">
        <v>95</v>
      </c>
      <c r="K41" s="268">
        <v>3816</v>
      </c>
      <c r="L41" s="35">
        <v>1920</v>
      </c>
      <c r="M41" s="313">
        <v>1896</v>
      </c>
      <c r="N41" s="35">
        <v>3756</v>
      </c>
      <c r="O41" s="35">
        <v>1955</v>
      </c>
      <c r="P41" s="36">
        <v>1801</v>
      </c>
      <c r="Q41" s="35">
        <v>9126</v>
      </c>
      <c r="R41" s="35">
        <v>5464</v>
      </c>
      <c r="S41" s="35">
        <v>3662</v>
      </c>
      <c r="T41" s="99">
        <v>32658</v>
      </c>
      <c r="U41" s="41">
        <v>17752</v>
      </c>
      <c r="V41" s="100">
        <v>14906</v>
      </c>
      <c r="W41" s="35">
        <v>23532</v>
      </c>
      <c r="X41" s="41">
        <v>12288</v>
      </c>
      <c r="Y41" s="316">
        <v>11244</v>
      </c>
      <c r="Z41" s="35"/>
    </row>
    <row r="42" spans="2:26" ht="11.25" hidden="1">
      <c r="B42" s="287" t="s">
        <v>15</v>
      </c>
      <c r="C42" s="140"/>
      <c r="D42" s="289"/>
      <c r="E42" s="99">
        <v>262</v>
      </c>
      <c r="F42" s="35">
        <v>-78</v>
      </c>
      <c r="G42" s="35">
        <v>340</v>
      </c>
      <c r="H42" s="99">
        <v>269</v>
      </c>
      <c r="I42" s="35">
        <v>103</v>
      </c>
      <c r="J42" s="35">
        <v>166</v>
      </c>
      <c r="K42" s="268">
        <v>4260</v>
      </c>
      <c r="L42" s="35">
        <v>2189</v>
      </c>
      <c r="M42" s="313">
        <v>2071</v>
      </c>
      <c r="N42" s="35">
        <v>3991</v>
      </c>
      <c r="O42" s="35">
        <v>2086</v>
      </c>
      <c r="P42" s="36">
        <v>1905</v>
      </c>
      <c r="Q42" s="35">
        <v>-7</v>
      </c>
      <c r="R42" s="35">
        <v>-181</v>
      </c>
      <c r="S42" s="35">
        <v>174</v>
      </c>
      <c r="T42" s="99">
        <v>18053</v>
      </c>
      <c r="U42" s="41">
        <v>9260</v>
      </c>
      <c r="V42" s="100">
        <v>8793</v>
      </c>
      <c r="W42" s="35">
        <v>18060</v>
      </c>
      <c r="X42" s="41">
        <v>9441</v>
      </c>
      <c r="Y42" s="316">
        <v>8619</v>
      </c>
      <c r="Z42" s="35"/>
    </row>
    <row r="43" spans="2:26" ht="11.25" hidden="1">
      <c r="B43" s="287" t="s">
        <v>16</v>
      </c>
      <c r="C43" s="140"/>
      <c r="D43" s="289"/>
      <c r="E43" s="99">
        <v>-40</v>
      </c>
      <c r="F43" s="35">
        <v>-92</v>
      </c>
      <c r="G43" s="35">
        <v>52</v>
      </c>
      <c r="H43" s="99">
        <v>662</v>
      </c>
      <c r="I43" s="35">
        <v>315</v>
      </c>
      <c r="J43" s="35">
        <v>347</v>
      </c>
      <c r="K43" s="268">
        <v>4121</v>
      </c>
      <c r="L43" s="35">
        <v>2158</v>
      </c>
      <c r="M43" s="313">
        <v>1963</v>
      </c>
      <c r="N43" s="35">
        <v>3459</v>
      </c>
      <c r="O43" s="35">
        <v>1843</v>
      </c>
      <c r="P43" s="36">
        <v>1616</v>
      </c>
      <c r="Q43" s="35">
        <v>-702</v>
      </c>
      <c r="R43" s="35">
        <v>-407</v>
      </c>
      <c r="S43" s="35">
        <v>-295</v>
      </c>
      <c r="T43" s="99">
        <v>16428</v>
      </c>
      <c r="U43" s="41">
        <v>8495</v>
      </c>
      <c r="V43" s="100">
        <v>7933</v>
      </c>
      <c r="W43" s="35">
        <v>17130</v>
      </c>
      <c r="X43" s="41">
        <v>8902</v>
      </c>
      <c r="Y43" s="316">
        <v>8228</v>
      </c>
      <c r="Z43" s="35"/>
    </row>
    <row r="44" spans="2:26" ht="11.25" hidden="1">
      <c r="B44" s="287" t="s">
        <v>17</v>
      </c>
      <c r="C44" s="140"/>
      <c r="D44" s="289"/>
      <c r="E44" s="99">
        <v>632</v>
      </c>
      <c r="F44" s="35">
        <v>289</v>
      </c>
      <c r="G44" s="35">
        <v>343</v>
      </c>
      <c r="H44" s="99">
        <v>649</v>
      </c>
      <c r="I44" s="35">
        <v>233</v>
      </c>
      <c r="J44" s="35">
        <v>416</v>
      </c>
      <c r="K44" s="268">
        <v>4181</v>
      </c>
      <c r="L44" s="35">
        <v>2151</v>
      </c>
      <c r="M44" s="313">
        <v>2030</v>
      </c>
      <c r="N44" s="35">
        <v>3532</v>
      </c>
      <c r="O44" s="35">
        <v>1918</v>
      </c>
      <c r="P44" s="36">
        <v>1614</v>
      </c>
      <c r="Q44" s="35">
        <v>-17</v>
      </c>
      <c r="R44" s="35">
        <v>56</v>
      </c>
      <c r="S44" s="35">
        <v>-73</v>
      </c>
      <c r="T44" s="99">
        <v>18225</v>
      </c>
      <c r="U44" s="41">
        <v>9515</v>
      </c>
      <c r="V44" s="100">
        <v>8710</v>
      </c>
      <c r="W44" s="35">
        <v>18242</v>
      </c>
      <c r="X44" s="41">
        <v>9459</v>
      </c>
      <c r="Y44" s="316">
        <v>8783</v>
      </c>
      <c r="Z44" s="35"/>
    </row>
    <row r="45" spans="2:26" ht="11.25" hidden="1">
      <c r="B45" s="287" t="s">
        <v>18</v>
      </c>
      <c r="C45" s="140"/>
      <c r="D45" s="289"/>
      <c r="E45" s="99">
        <v>1315</v>
      </c>
      <c r="F45" s="35">
        <v>566</v>
      </c>
      <c r="G45" s="35">
        <v>749</v>
      </c>
      <c r="H45" s="99">
        <v>657</v>
      </c>
      <c r="I45" s="35">
        <v>213</v>
      </c>
      <c r="J45" s="35">
        <v>444</v>
      </c>
      <c r="K45" s="268">
        <v>4306</v>
      </c>
      <c r="L45" s="35">
        <v>2187</v>
      </c>
      <c r="M45" s="313">
        <v>2119</v>
      </c>
      <c r="N45" s="35">
        <v>3649</v>
      </c>
      <c r="O45" s="35">
        <v>1974</v>
      </c>
      <c r="P45" s="36">
        <v>1675</v>
      </c>
      <c r="Q45" s="35">
        <v>658</v>
      </c>
      <c r="R45" s="35">
        <v>353</v>
      </c>
      <c r="S45" s="35">
        <v>305</v>
      </c>
      <c r="T45" s="99">
        <v>18861</v>
      </c>
      <c r="U45" s="41">
        <v>9742</v>
      </c>
      <c r="V45" s="100">
        <v>9119</v>
      </c>
      <c r="W45" s="35">
        <v>18203</v>
      </c>
      <c r="X45" s="41">
        <v>9389</v>
      </c>
      <c r="Y45" s="316">
        <v>8814</v>
      </c>
      <c r="Z45" s="35"/>
    </row>
    <row r="46" spans="2:26" ht="11.25" hidden="1">
      <c r="B46" s="287" t="s">
        <v>19</v>
      </c>
      <c r="C46" s="140"/>
      <c r="D46" s="289"/>
      <c r="E46" s="99">
        <v>-878</v>
      </c>
      <c r="F46" s="35">
        <v>-810</v>
      </c>
      <c r="G46" s="35">
        <v>-68</v>
      </c>
      <c r="H46" s="99">
        <v>556</v>
      </c>
      <c r="I46" s="35">
        <v>222</v>
      </c>
      <c r="J46" s="35">
        <v>334</v>
      </c>
      <c r="K46" s="268">
        <v>4003</v>
      </c>
      <c r="L46" s="35">
        <v>2047</v>
      </c>
      <c r="M46" s="313">
        <v>1956</v>
      </c>
      <c r="N46" s="35">
        <v>3447</v>
      </c>
      <c r="O46" s="35">
        <v>1825</v>
      </c>
      <c r="P46" s="36">
        <v>1622</v>
      </c>
      <c r="Q46" s="35">
        <v>-1434</v>
      </c>
      <c r="R46" s="35">
        <v>-1032</v>
      </c>
      <c r="S46" s="35">
        <v>-402</v>
      </c>
      <c r="T46" s="99">
        <v>16675</v>
      </c>
      <c r="U46" s="41">
        <v>8632</v>
      </c>
      <c r="V46" s="100">
        <v>8043</v>
      </c>
      <c r="W46" s="35">
        <v>18109</v>
      </c>
      <c r="X46" s="41">
        <v>9664</v>
      </c>
      <c r="Y46" s="316">
        <v>8445</v>
      </c>
      <c r="Z46" s="35"/>
    </row>
    <row r="47" spans="2:26" ht="11.25" hidden="1">
      <c r="B47" s="287" t="s">
        <v>20</v>
      </c>
      <c r="C47" s="140"/>
      <c r="D47" s="289"/>
      <c r="E47" s="99">
        <v>2334</v>
      </c>
      <c r="F47" s="35">
        <v>1221</v>
      </c>
      <c r="G47" s="35">
        <v>1113</v>
      </c>
      <c r="H47" s="99">
        <v>764</v>
      </c>
      <c r="I47" s="35">
        <v>308</v>
      </c>
      <c r="J47" s="35">
        <v>456</v>
      </c>
      <c r="K47" s="268">
        <v>4558</v>
      </c>
      <c r="L47" s="35">
        <v>2332</v>
      </c>
      <c r="M47" s="313">
        <v>2226</v>
      </c>
      <c r="N47" s="35">
        <v>3794</v>
      </c>
      <c r="O47" s="35">
        <v>2024</v>
      </c>
      <c r="P47" s="36">
        <v>1770</v>
      </c>
      <c r="Q47" s="35">
        <v>1570</v>
      </c>
      <c r="R47" s="35">
        <v>913</v>
      </c>
      <c r="S47" s="35">
        <v>657</v>
      </c>
      <c r="T47" s="99">
        <v>19281</v>
      </c>
      <c r="U47" s="41">
        <v>9981</v>
      </c>
      <c r="V47" s="100">
        <v>9300</v>
      </c>
      <c r="W47" s="35">
        <v>17711</v>
      </c>
      <c r="X47" s="41">
        <v>9068</v>
      </c>
      <c r="Y47" s="316">
        <v>8643</v>
      </c>
      <c r="Z47" s="35"/>
    </row>
    <row r="48" spans="2:26" ht="11.25" hidden="1">
      <c r="B48" s="287" t="s">
        <v>21</v>
      </c>
      <c r="C48" s="140"/>
      <c r="D48" s="289"/>
      <c r="E48" s="99">
        <v>605</v>
      </c>
      <c r="F48" s="35">
        <v>360</v>
      </c>
      <c r="G48" s="35">
        <v>245</v>
      </c>
      <c r="H48" s="99">
        <v>23</v>
      </c>
      <c r="I48" s="35">
        <v>-39</v>
      </c>
      <c r="J48" s="35">
        <v>62</v>
      </c>
      <c r="K48" s="268">
        <v>4034</v>
      </c>
      <c r="L48" s="35">
        <v>2059</v>
      </c>
      <c r="M48" s="313">
        <v>1975</v>
      </c>
      <c r="N48" s="35">
        <v>4011</v>
      </c>
      <c r="O48" s="35">
        <v>2098</v>
      </c>
      <c r="P48" s="36">
        <v>1913</v>
      </c>
      <c r="Q48" s="35">
        <v>582</v>
      </c>
      <c r="R48" s="35">
        <v>399</v>
      </c>
      <c r="S48" s="35">
        <v>183</v>
      </c>
      <c r="T48" s="99">
        <v>17243</v>
      </c>
      <c r="U48" s="41">
        <v>8690</v>
      </c>
      <c r="V48" s="100">
        <v>8553</v>
      </c>
      <c r="W48" s="35">
        <v>16661</v>
      </c>
      <c r="X48" s="41">
        <v>8291</v>
      </c>
      <c r="Y48" s="316">
        <v>8370</v>
      </c>
      <c r="Z48" s="35"/>
    </row>
    <row r="49" spans="2:26" ht="11.25" hidden="1">
      <c r="B49" s="287" t="s">
        <v>22</v>
      </c>
      <c r="C49" s="140"/>
      <c r="D49" s="289"/>
      <c r="E49" s="99">
        <v>662</v>
      </c>
      <c r="F49" s="35">
        <v>218</v>
      </c>
      <c r="G49" s="35">
        <v>444</v>
      </c>
      <c r="H49" s="99">
        <v>-113</v>
      </c>
      <c r="I49" s="35">
        <v>-103</v>
      </c>
      <c r="J49" s="35">
        <v>-10</v>
      </c>
      <c r="K49" s="268">
        <v>4036</v>
      </c>
      <c r="L49" s="35">
        <v>2106</v>
      </c>
      <c r="M49" s="313">
        <v>1930</v>
      </c>
      <c r="N49" s="35">
        <v>4149</v>
      </c>
      <c r="O49" s="35">
        <v>2209</v>
      </c>
      <c r="P49" s="36">
        <v>1940</v>
      </c>
      <c r="Q49" s="35">
        <v>775</v>
      </c>
      <c r="R49" s="35">
        <v>321</v>
      </c>
      <c r="S49" s="35">
        <v>454</v>
      </c>
      <c r="T49" s="99">
        <v>17046</v>
      </c>
      <c r="U49" s="41">
        <v>8619</v>
      </c>
      <c r="V49" s="100">
        <v>8427</v>
      </c>
      <c r="W49" s="35">
        <v>16271</v>
      </c>
      <c r="X49" s="41">
        <v>8298</v>
      </c>
      <c r="Y49" s="316">
        <v>7973</v>
      </c>
      <c r="Z49" s="35"/>
    </row>
    <row r="50" spans="2:26" ht="11.25" hidden="1">
      <c r="B50" s="287" t="s">
        <v>173</v>
      </c>
      <c r="C50" s="140"/>
      <c r="D50" s="289"/>
      <c r="E50" s="99">
        <v>-1408</v>
      </c>
      <c r="F50" s="35">
        <v>-966</v>
      </c>
      <c r="G50" s="35">
        <v>-442</v>
      </c>
      <c r="H50" s="99">
        <v>-721</v>
      </c>
      <c r="I50" s="35">
        <v>-511</v>
      </c>
      <c r="J50" s="35">
        <v>-210</v>
      </c>
      <c r="K50" s="268">
        <v>4175</v>
      </c>
      <c r="L50" s="35">
        <v>2142</v>
      </c>
      <c r="M50" s="313">
        <v>2033</v>
      </c>
      <c r="N50" s="35">
        <v>4896</v>
      </c>
      <c r="O50" s="35">
        <v>2653</v>
      </c>
      <c r="P50" s="36">
        <v>2243</v>
      </c>
      <c r="Q50" s="35">
        <v>-687</v>
      </c>
      <c r="R50" s="35">
        <v>-455</v>
      </c>
      <c r="S50" s="35">
        <v>-232</v>
      </c>
      <c r="T50" s="99">
        <v>14848</v>
      </c>
      <c r="U50" s="101">
        <v>7675</v>
      </c>
      <c r="V50" s="102">
        <v>7173</v>
      </c>
      <c r="W50" s="35">
        <v>15535</v>
      </c>
      <c r="X50" s="101">
        <v>8130</v>
      </c>
      <c r="Y50" s="317">
        <v>7405</v>
      </c>
      <c r="Z50" s="35"/>
    </row>
    <row r="51" spans="2:26" ht="11.25" hidden="1">
      <c r="B51" s="287" t="s">
        <v>12</v>
      </c>
      <c r="C51" s="140"/>
      <c r="D51" s="289"/>
      <c r="E51" s="99">
        <v>-1165</v>
      </c>
      <c r="F51" s="35">
        <v>-451</v>
      </c>
      <c r="G51" s="35">
        <v>-714</v>
      </c>
      <c r="H51" s="99">
        <v>-193</v>
      </c>
      <c r="I51" s="35">
        <v>-134</v>
      </c>
      <c r="J51" s="35">
        <v>-59</v>
      </c>
      <c r="K51" s="268">
        <v>3849</v>
      </c>
      <c r="L51" s="35">
        <v>1981</v>
      </c>
      <c r="M51" s="313">
        <v>1868</v>
      </c>
      <c r="N51" s="35">
        <v>4042</v>
      </c>
      <c r="O51" s="35">
        <v>2115</v>
      </c>
      <c r="P51" s="36">
        <v>1927</v>
      </c>
      <c r="Q51" s="35">
        <v>-972</v>
      </c>
      <c r="R51" s="35">
        <v>-317</v>
      </c>
      <c r="S51" s="35">
        <v>-655</v>
      </c>
      <c r="T51" s="99">
        <v>15961</v>
      </c>
      <c r="U51" s="101">
        <v>8324</v>
      </c>
      <c r="V51" s="102">
        <v>7637</v>
      </c>
      <c r="W51" s="35">
        <v>16933</v>
      </c>
      <c r="X51" s="101">
        <v>8641</v>
      </c>
      <c r="Y51" s="317">
        <v>8292</v>
      </c>
      <c r="Z51" s="35"/>
    </row>
    <row r="52" spans="2:26" ht="11.25" hidden="1">
      <c r="B52" s="287" t="s">
        <v>13</v>
      </c>
      <c r="C52" s="140"/>
      <c r="D52" s="289"/>
      <c r="E52" s="99">
        <v>-10186</v>
      </c>
      <c r="F52" s="35">
        <v>-6728</v>
      </c>
      <c r="G52" s="35">
        <v>-3458</v>
      </c>
      <c r="H52" s="99">
        <v>-419</v>
      </c>
      <c r="I52" s="35">
        <v>-224</v>
      </c>
      <c r="J52" s="35">
        <v>-195</v>
      </c>
      <c r="K52" s="268">
        <v>4055</v>
      </c>
      <c r="L52" s="35">
        <v>2101</v>
      </c>
      <c r="M52" s="313">
        <v>1954</v>
      </c>
      <c r="N52" s="35">
        <v>4474</v>
      </c>
      <c r="O52" s="35">
        <v>2325</v>
      </c>
      <c r="P52" s="36">
        <v>2149</v>
      </c>
      <c r="Q52" s="35">
        <v>-9767</v>
      </c>
      <c r="R52" s="35">
        <v>-6504</v>
      </c>
      <c r="S52" s="35">
        <v>-3263</v>
      </c>
      <c r="T52" s="99">
        <v>37294</v>
      </c>
      <c r="U52" s="101">
        <v>18929</v>
      </c>
      <c r="V52" s="102">
        <v>18365</v>
      </c>
      <c r="W52" s="35">
        <v>47061</v>
      </c>
      <c r="X52" s="101">
        <v>25433</v>
      </c>
      <c r="Y52" s="317">
        <v>21628</v>
      </c>
      <c r="Z52" s="35"/>
    </row>
    <row r="53" spans="2:26" ht="11.25" hidden="1">
      <c r="B53" s="287" t="s">
        <v>14</v>
      </c>
      <c r="C53" s="140"/>
      <c r="D53" s="289"/>
      <c r="E53" s="99">
        <v>8666</v>
      </c>
      <c r="F53" s="35">
        <v>5278</v>
      </c>
      <c r="G53" s="35">
        <v>3388</v>
      </c>
      <c r="H53" s="99">
        <v>-181</v>
      </c>
      <c r="I53" s="35">
        <v>-122</v>
      </c>
      <c r="J53" s="35">
        <v>-59</v>
      </c>
      <c r="K53" s="268">
        <v>3682</v>
      </c>
      <c r="L53" s="35">
        <v>1877</v>
      </c>
      <c r="M53" s="313">
        <v>1805</v>
      </c>
      <c r="N53" s="35">
        <v>3863</v>
      </c>
      <c r="O53" s="35">
        <v>1999</v>
      </c>
      <c r="P53" s="36">
        <v>1864</v>
      </c>
      <c r="Q53" s="35">
        <v>8847</v>
      </c>
      <c r="R53" s="35">
        <v>5400</v>
      </c>
      <c r="S53" s="35">
        <v>3447</v>
      </c>
      <c r="T53" s="99">
        <v>33452</v>
      </c>
      <c r="U53" s="101">
        <v>18257</v>
      </c>
      <c r="V53" s="102">
        <v>15195</v>
      </c>
      <c r="W53" s="35">
        <v>24605</v>
      </c>
      <c r="X53" s="101">
        <v>12857</v>
      </c>
      <c r="Y53" s="317">
        <v>11748</v>
      </c>
      <c r="Z53" s="35"/>
    </row>
    <row r="54" spans="2:26" ht="11.25" hidden="1">
      <c r="B54" s="287" t="s">
        <v>15</v>
      </c>
      <c r="C54" s="140"/>
      <c r="D54" s="289"/>
      <c r="E54" s="99">
        <v>1175</v>
      </c>
      <c r="F54" s="35">
        <v>492</v>
      </c>
      <c r="G54" s="35">
        <v>683</v>
      </c>
      <c r="H54" s="99">
        <v>164</v>
      </c>
      <c r="I54" s="35">
        <v>42</v>
      </c>
      <c r="J54" s="35">
        <v>122</v>
      </c>
      <c r="K54" s="268">
        <v>4388</v>
      </c>
      <c r="L54" s="35">
        <v>2272</v>
      </c>
      <c r="M54" s="313">
        <v>2116</v>
      </c>
      <c r="N54" s="35">
        <v>4224</v>
      </c>
      <c r="O54" s="35">
        <v>2230</v>
      </c>
      <c r="P54" s="36">
        <v>1994</v>
      </c>
      <c r="Q54" s="35">
        <v>1011</v>
      </c>
      <c r="R54" s="35">
        <v>450</v>
      </c>
      <c r="S54" s="35">
        <v>561</v>
      </c>
      <c r="T54" s="99">
        <v>19142</v>
      </c>
      <c r="U54" s="101">
        <v>9904</v>
      </c>
      <c r="V54" s="102">
        <v>9238</v>
      </c>
      <c r="W54" s="35">
        <v>18131</v>
      </c>
      <c r="X54" s="101">
        <v>9454</v>
      </c>
      <c r="Y54" s="317">
        <v>8677</v>
      </c>
      <c r="Z54" s="35"/>
    </row>
    <row r="55" spans="2:26" ht="11.25" hidden="1">
      <c r="B55" s="287" t="s">
        <v>16</v>
      </c>
      <c r="C55" s="140"/>
      <c r="D55" s="289"/>
      <c r="E55" s="99">
        <v>-138</v>
      </c>
      <c r="F55" s="35">
        <v>-155</v>
      </c>
      <c r="G55" s="35">
        <v>17</v>
      </c>
      <c r="H55" s="99">
        <v>343</v>
      </c>
      <c r="I55" s="35">
        <v>159</v>
      </c>
      <c r="J55" s="35">
        <v>184</v>
      </c>
      <c r="K55" s="268">
        <v>3872</v>
      </c>
      <c r="L55" s="35">
        <v>2034</v>
      </c>
      <c r="M55" s="313">
        <v>1838</v>
      </c>
      <c r="N55" s="35">
        <v>3529</v>
      </c>
      <c r="O55" s="35">
        <v>1875</v>
      </c>
      <c r="P55" s="36">
        <v>1654</v>
      </c>
      <c r="Q55" s="35">
        <v>-481</v>
      </c>
      <c r="R55" s="35">
        <v>-314</v>
      </c>
      <c r="S55" s="35">
        <v>-167</v>
      </c>
      <c r="T55" s="99">
        <v>15386</v>
      </c>
      <c r="U55" s="101">
        <v>7911</v>
      </c>
      <c r="V55" s="102">
        <v>7475</v>
      </c>
      <c r="W55" s="35">
        <v>15867</v>
      </c>
      <c r="X55" s="101">
        <v>8225</v>
      </c>
      <c r="Y55" s="317">
        <v>7642</v>
      </c>
      <c r="Z55" s="35"/>
    </row>
    <row r="56" spans="2:26" ht="11.25" hidden="1">
      <c r="B56" s="287" t="s">
        <v>17</v>
      </c>
      <c r="C56" s="140"/>
      <c r="D56" s="289"/>
      <c r="E56" s="99">
        <v>959</v>
      </c>
      <c r="F56" s="35">
        <v>468</v>
      </c>
      <c r="G56" s="35">
        <v>491</v>
      </c>
      <c r="H56" s="99">
        <v>713</v>
      </c>
      <c r="I56" s="35">
        <v>294</v>
      </c>
      <c r="J56" s="35">
        <v>419</v>
      </c>
      <c r="K56" s="268">
        <v>4425</v>
      </c>
      <c r="L56" s="35">
        <v>2246</v>
      </c>
      <c r="M56" s="313">
        <v>2179</v>
      </c>
      <c r="N56" s="35">
        <v>3712</v>
      </c>
      <c r="O56" s="35">
        <v>1952</v>
      </c>
      <c r="P56" s="36">
        <v>1760</v>
      </c>
      <c r="Q56" s="35">
        <v>246</v>
      </c>
      <c r="R56" s="35">
        <v>174</v>
      </c>
      <c r="S56" s="35">
        <v>72</v>
      </c>
      <c r="T56" s="99">
        <v>18213</v>
      </c>
      <c r="U56" s="101">
        <v>9467</v>
      </c>
      <c r="V56" s="102">
        <v>8746</v>
      </c>
      <c r="W56" s="35">
        <v>17967</v>
      </c>
      <c r="X56" s="101">
        <v>9293</v>
      </c>
      <c r="Y56" s="317">
        <v>8674</v>
      </c>
      <c r="Z56" s="35"/>
    </row>
    <row r="57" spans="2:26" ht="11.25" hidden="1">
      <c r="B57" s="287" t="s">
        <v>18</v>
      </c>
      <c r="C57" s="140"/>
      <c r="D57" s="289"/>
      <c r="E57" s="99">
        <v>370</v>
      </c>
      <c r="F57" s="35">
        <v>220</v>
      </c>
      <c r="G57" s="35">
        <v>150</v>
      </c>
      <c r="H57" s="99">
        <v>576</v>
      </c>
      <c r="I57" s="35">
        <v>287</v>
      </c>
      <c r="J57" s="35">
        <v>289</v>
      </c>
      <c r="K57" s="268">
        <v>4375</v>
      </c>
      <c r="L57" s="35">
        <v>2308</v>
      </c>
      <c r="M57" s="313">
        <v>2067</v>
      </c>
      <c r="N57" s="35">
        <v>3799</v>
      </c>
      <c r="O57" s="35">
        <v>2021</v>
      </c>
      <c r="P57" s="36">
        <v>1778</v>
      </c>
      <c r="Q57" s="35">
        <v>-206</v>
      </c>
      <c r="R57" s="35">
        <v>-67</v>
      </c>
      <c r="S57" s="35">
        <v>-139</v>
      </c>
      <c r="T57" s="99">
        <v>17919</v>
      </c>
      <c r="U57" s="101">
        <v>9347</v>
      </c>
      <c r="V57" s="102">
        <v>8572</v>
      </c>
      <c r="W57" s="35">
        <v>18125</v>
      </c>
      <c r="X57" s="101">
        <v>9414</v>
      </c>
      <c r="Y57" s="317">
        <v>8711</v>
      </c>
      <c r="Z57" s="35"/>
    </row>
    <row r="58" spans="2:26" ht="11.25" hidden="1">
      <c r="B58" s="287" t="s">
        <v>19</v>
      </c>
      <c r="C58" s="140"/>
      <c r="D58" s="289"/>
      <c r="E58" s="99">
        <v>-564</v>
      </c>
      <c r="F58" s="35">
        <v>-500</v>
      </c>
      <c r="G58" s="35">
        <v>-64</v>
      </c>
      <c r="H58" s="99">
        <v>381</v>
      </c>
      <c r="I58" s="35">
        <v>180</v>
      </c>
      <c r="J58" s="35">
        <v>201</v>
      </c>
      <c r="K58" s="268">
        <v>3808</v>
      </c>
      <c r="L58" s="35">
        <v>2002</v>
      </c>
      <c r="M58" s="313">
        <v>1806</v>
      </c>
      <c r="N58" s="35">
        <v>3427</v>
      </c>
      <c r="O58" s="35">
        <v>1822</v>
      </c>
      <c r="P58" s="36">
        <v>1605</v>
      </c>
      <c r="Q58" s="35">
        <v>-945</v>
      </c>
      <c r="R58" s="35">
        <v>-680</v>
      </c>
      <c r="S58" s="35">
        <v>-265</v>
      </c>
      <c r="T58" s="99">
        <v>14997</v>
      </c>
      <c r="U58" s="101">
        <v>7690</v>
      </c>
      <c r="V58" s="102">
        <v>7307</v>
      </c>
      <c r="W58" s="35">
        <v>15942</v>
      </c>
      <c r="X58" s="101">
        <v>8370</v>
      </c>
      <c r="Y58" s="317">
        <v>7572</v>
      </c>
      <c r="Z58" s="35"/>
    </row>
    <row r="59" spans="2:26" ht="11.25" hidden="1">
      <c r="B59" s="287" t="s">
        <v>20</v>
      </c>
      <c r="C59" s="140"/>
      <c r="D59" s="289"/>
      <c r="E59" s="99">
        <v>2229</v>
      </c>
      <c r="F59" s="35">
        <v>1264</v>
      </c>
      <c r="G59" s="35">
        <v>965</v>
      </c>
      <c r="H59" s="99">
        <v>433</v>
      </c>
      <c r="I59" s="35">
        <v>149</v>
      </c>
      <c r="J59" s="35">
        <v>284</v>
      </c>
      <c r="K59" s="268">
        <v>4503</v>
      </c>
      <c r="L59" s="35">
        <v>2343</v>
      </c>
      <c r="M59" s="313">
        <v>2160</v>
      </c>
      <c r="N59" s="35">
        <v>4070</v>
      </c>
      <c r="O59" s="35">
        <v>2194</v>
      </c>
      <c r="P59" s="36">
        <v>1876</v>
      </c>
      <c r="Q59" s="35">
        <v>1796</v>
      </c>
      <c r="R59" s="35">
        <v>1115</v>
      </c>
      <c r="S59" s="35">
        <v>681</v>
      </c>
      <c r="T59" s="99">
        <v>19187</v>
      </c>
      <c r="U59" s="101">
        <v>10132</v>
      </c>
      <c r="V59" s="102">
        <v>9055</v>
      </c>
      <c r="W59" s="35">
        <v>17391</v>
      </c>
      <c r="X59" s="101">
        <v>9017</v>
      </c>
      <c r="Y59" s="317">
        <v>8374</v>
      </c>
      <c r="Z59" s="35"/>
    </row>
    <row r="60" spans="2:26" ht="11.25" hidden="1">
      <c r="B60" s="287" t="s">
        <v>21</v>
      </c>
      <c r="C60" s="140"/>
      <c r="D60" s="289"/>
      <c r="E60" s="99">
        <v>295</v>
      </c>
      <c r="F60" s="35">
        <v>79</v>
      </c>
      <c r="G60" s="35">
        <v>216</v>
      </c>
      <c r="H60" s="99">
        <v>-24</v>
      </c>
      <c r="I60" s="35">
        <v>-117</v>
      </c>
      <c r="J60" s="35">
        <v>93</v>
      </c>
      <c r="K60" s="268">
        <v>4179</v>
      </c>
      <c r="L60" s="35">
        <v>2141</v>
      </c>
      <c r="M60" s="313">
        <v>2038</v>
      </c>
      <c r="N60" s="35">
        <v>4203</v>
      </c>
      <c r="O60" s="35">
        <v>2258</v>
      </c>
      <c r="P60" s="36">
        <v>1945</v>
      </c>
      <c r="Q60" s="35">
        <v>319</v>
      </c>
      <c r="R60" s="35">
        <v>196</v>
      </c>
      <c r="S60" s="35">
        <v>123</v>
      </c>
      <c r="T60" s="99">
        <v>15970</v>
      </c>
      <c r="U60" s="101">
        <v>7979</v>
      </c>
      <c r="V60" s="102">
        <v>7991</v>
      </c>
      <c r="W60" s="35">
        <v>15651</v>
      </c>
      <c r="X60" s="101">
        <v>7783</v>
      </c>
      <c r="Y60" s="317">
        <v>7868</v>
      </c>
      <c r="Z60" s="35"/>
    </row>
    <row r="61" spans="2:26" ht="11.25" hidden="1">
      <c r="B61" s="287" t="s">
        <v>22</v>
      </c>
      <c r="C61" s="140"/>
      <c r="D61" s="289"/>
      <c r="E61" s="99">
        <v>53</v>
      </c>
      <c r="F61" s="35">
        <v>-176</v>
      </c>
      <c r="G61" s="35">
        <v>229</v>
      </c>
      <c r="H61" s="99">
        <v>-257</v>
      </c>
      <c r="I61" s="35">
        <v>-270</v>
      </c>
      <c r="J61" s="35">
        <v>13</v>
      </c>
      <c r="K61" s="268">
        <v>3978</v>
      </c>
      <c r="L61" s="35">
        <v>2046</v>
      </c>
      <c r="M61" s="313">
        <v>1932</v>
      </c>
      <c r="N61" s="35">
        <v>4235</v>
      </c>
      <c r="O61" s="35">
        <v>2316</v>
      </c>
      <c r="P61" s="36">
        <v>1919</v>
      </c>
      <c r="Q61" s="35">
        <v>310</v>
      </c>
      <c r="R61" s="35">
        <v>94</v>
      </c>
      <c r="S61" s="35">
        <v>216</v>
      </c>
      <c r="T61" s="99">
        <v>15841</v>
      </c>
      <c r="U61" s="101">
        <v>7905</v>
      </c>
      <c r="V61" s="102">
        <v>7936</v>
      </c>
      <c r="W61" s="99">
        <v>15531</v>
      </c>
      <c r="X61" s="101">
        <v>7811</v>
      </c>
      <c r="Y61" s="317">
        <v>7720</v>
      </c>
      <c r="Z61" s="35"/>
    </row>
    <row r="62" spans="2:26" ht="11.25" hidden="1">
      <c r="B62" s="287" t="s">
        <v>174</v>
      </c>
      <c r="C62" s="140"/>
      <c r="D62" s="289"/>
      <c r="E62" s="99">
        <v>-1586</v>
      </c>
      <c r="F62" s="35">
        <v>-977</v>
      </c>
      <c r="G62" s="35">
        <v>-609</v>
      </c>
      <c r="H62" s="99">
        <v>-936</v>
      </c>
      <c r="I62" s="35">
        <v>-541</v>
      </c>
      <c r="J62" s="35">
        <v>-395</v>
      </c>
      <c r="K62" s="268">
        <v>4199</v>
      </c>
      <c r="L62" s="35">
        <v>2177</v>
      </c>
      <c r="M62" s="313">
        <v>2022</v>
      </c>
      <c r="N62" s="35">
        <v>5135</v>
      </c>
      <c r="O62" s="35">
        <v>2718</v>
      </c>
      <c r="P62" s="36">
        <v>2417</v>
      </c>
      <c r="Q62" s="35">
        <v>-650</v>
      </c>
      <c r="R62" s="35">
        <v>-436</v>
      </c>
      <c r="S62" s="35">
        <v>-214</v>
      </c>
      <c r="T62" s="99">
        <v>14578</v>
      </c>
      <c r="U62" s="101">
        <v>7507</v>
      </c>
      <c r="V62" s="102">
        <v>7071</v>
      </c>
      <c r="W62" s="99">
        <v>15228</v>
      </c>
      <c r="X62" s="101">
        <v>7943</v>
      </c>
      <c r="Y62" s="317">
        <v>7285</v>
      </c>
      <c r="Z62" s="35"/>
    </row>
    <row r="63" spans="2:26" ht="11.25" hidden="1">
      <c r="B63" s="287" t="s">
        <v>12</v>
      </c>
      <c r="C63" s="140"/>
      <c r="D63" s="289"/>
      <c r="E63" s="99">
        <v>-1397</v>
      </c>
      <c r="F63" s="35">
        <v>-619</v>
      </c>
      <c r="G63" s="35">
        <v>-778</v>
      </c>
      <c r="H63" s="99">
        <v>-438</v>
      </c>
      <c r="I63" s="35">
        <v>-234</v>
      </c>
      <c r="J63" s="35">
        <v>-204</v>
      </c>
      <c r="K63" s="268">
        <v>4039</v>
      </c>
      <c r="L63" s="35">
        <v>2056</v>
      </c>
      <c r="M63" s="313">
        <v>1983</v>
      </c>
      <c r="N63" s="35">
        <v>4477</v>
      </c>
      <c r="O63" s="35">
        <v>2290</v>
      </c>
      <c r="P63" s="36">
        <v>2187</v>
      </c>
      <c r="Q63" s="35">
        <v>-959</v>
      </c>
      <c r="R63" s="35">
        <v>-385</v>
      </c>
      <c r="S63" s="35">
        <v>-574</v>
      </c>
      <c r="T63" s="99">
        <v>16633</v>
      </c>
      <c r="U63" s="101">
        <v>8573</v>
      </c>
      <c r="V63" s="102">
        <v>8060</v>
      </c>
      <c r="W63" s="99">
        <v>17592</v>
      </c>
      <c r="X63" s="101">
        <v>8958</v>
      </c>
      <c r="Y63" s="317">
        <v>8634</v>
      </c>
      <c r="Z63" s="35"/>
    </row>
    <row r="64" spans="2:26" ht="11.25" hidden="1">
      <c r="B64" s="287" t="s">
        <v>13</v>
      </c>
      <c r="C64" s="140"/>
      <c r="D64" s="289"/>
      <c r="E64" s="99">
        <v>-7661</v>
      </c>
      <c r="F64" s="35">
        <v>-5324</v>
      </c>
      <c r="G64" s="35">
        <v>-2337</v>
      </c>
      <c r="H64" s="99">
        <v>-510</v>
      </c>
      <c r="I64" s="35">
        <v>-306</v>
      </c>
      <c r="J64" s="35">
        <v>-204</v>
      </c>
      <c r="K64" s="268">
        <v>3936</v>
      </c>
      <c r="L64" s="35">
        <v>2007</v>
      </c>
      <c r="M64" s="313">
        <v>1929</v>
      </c>
      <c r="N64" s="35">
        <v>4446</v>
      </c>
      <c r="O64" s="35">
        <v>2313</v>
      </c>
      <c r="P64" s="36">
        <v>2133</v>
      </c>
      <c r="Q64" s="35">
        <v>-7151</v>
      </c>
      <c r="R64" s="35">
        <v>-5018</v>
      </c>
      <c r="S64" s="35">
        <v>-2133</v>
      </c>
      <c r="T64" s="99">
        <v>39215</v>
      </c>
      <c r="U64" s="101">
        <v>19829</v>
      </c>
      <c r="V64" s="102">
        <v>19386</v>
      </c>
      <c r="W64" s="99">
        <v>46366</v>
      </c>
      <c r="X64" s="101">
        <v>24847</v>
      </c>
      <c r="Y64" s="317">
        <v>21519</v>
      </c>
      <c r="Z64" s="35"/>
    </row>
    <row r="65" spans="2:26" ht="11.25" hidden="1">
      <c r="B65" s="287" t="s">
        <v>14</v>
      </c>
      <c r="C65" s="140"/>
      <c r="D65" s="289"/>
      <c r="E65" s="99">
        <v>7351</v>
      </c>
      <c r="F65" s="35">
        <v>4606</v>
      </c>
      <c r="G65" s="35">
        <v>2745</v>
      </c>
      <c r="H65" s="99">
        <v>-375</v>
      </c>
      <c r="I65" s="35">
        <v>-261</v>
      </c>
      <c r="J65" s="35">
        <v>-114</v>
      </c>
      <c r="K65" s="268">
        <v>3879</v>
      </c>
      <c r="L65" s="35">
        <v>1946</v>
      </c>
      <c r="M65" s="313">
        <v>1933</v>
      </c>
      <c r="N65" s="35">
        <v>4254</v>
      </c>
      <c r="O65" s="35">
        <v>2207</v>
      </c>
      <c r="P65" s="36">
        <v>2047</v>
      </c>
      <c r="Q65" s="35">
        <v>7726</v>
      </c>
      <c r="R65" s="35">
        <v>4867</v>
      </c>
      <c r="S65" s="35">
        <v>2859</v>
      </c>
      <c r="T65" s="99">
        <v>32831</v>
      </c>
      <c r="U65" s="101">
        <v>18054</v>
      </c>
      <c r="V65" s="102">
        <v>14777</v>
      </c>
      <c r="W65" s="99">
        <v>25105</v>
      </c>
      <c r="X65" s="101">
        <v>13187</v>
      </c>
      <c r="Y65" s="317">
        <v>11918</v>
      </c>
      <c r="Z65" s="35"/>
    </row>
    <row r="66" spans="2:26" ht="11.25" hidden="1">
      <c r="B66" s="287" t="s">
        <v>15</v>
      </c>
      <c r="C66" s="140"/>
      <c r="D66" s="289"/>
      <c r="E66" s="99">
        <v>462</v>
      </c>
      <c r="F66" s="35">
        <v>69</v>
      </c>
      <c r="G66" s="35">
        <v>393</v>
      </c>
      <c r="H66" s="99">
        <v>359</v>
      </c>
      <c r="I66" s="35">
        <v>76</v>
      </c>
      <c r="J66" s="35">
        <v>283</v>
      </c>
      <c r="K66" s="268">
        <v>4315</v>
      </c>
      <c r="L66" s="35">
        <v>2215</v>
      </c>
      <c r="M66" s="313">
        <v>2100</v>
      </c>
      <c r="N66" s="35">
        <v>3956</v>
      </c>
      <c r="O66" s="35">
        <v>2139</v>
      </c>
      <c r="P66" s="36">
        <v>1817</v>
      </c>
      <c r="Q66" s="35">
        <v>103</v>
      </c>
      <c r="R66" s="35">
        <v>-7</v>
      </c>
      <c r="S66" s="35">
        <v>110</v>
      </c>
      <c r="T66" s="99">
        <v>16510</v>
      </c>
      <c r="U66" s="101">
        <v>8459</v>
      </c>
      <c r="V66" s="102">
        <v>8051</v>
      </c>
      <c r="W66" s="99">
        <v>16407</v>
      </c>
      <c r="X66" s="101">
        <v>8466</v>
      </c>
      <c r="Y66" s="317">
        <v>7941</v>
      </c>
      <c r="Z66" s="35"/>
    </row>
    <row r="67" spans="2:26" ht="11.25" hidden="1">
      <c r="B67" s="287" t="s">
        <v>16</v>
      </c>
      <c r="C67" s="140"/>
      <c r="D67" s="289"/>
      <c r="E67" s="99">
        <v>858</v>
      </c>
      <c r="F67" s="35">
        <v>347</v>
      </c>
      <c r="G67" s="35">
        <v>511</v>
      </c>
      <c r="H67" s="99">
        <v>227</v>
      </c>
      <c r="I67" s="35">
        <v>69</v>
      </c>
      <c r="J67" s="35">
        <v>158</v>
      </c>
      <c r="K67" s="268">
        <v>3950</v>
      </c>
      <c r="L67" s="35">
        <v>2036</v>
      </c>
      <c r="M67" s="313">
        <v>1914</v>
      </c>
      <c r="N67" s="35">
        <v>3723</v>
      </c>
      <c r="O67" s="35">
        <v>1967</v>
      </c>
      <c r="P67" s="36">
        <v>1756</v>
      </c>
      <c r="Q67" s="35">
        <v>631</v>
      </c>
      <c r="R67" s="35">
        <v>278</v>
      </c>
      <c r="S67" s="35">
        <v>353</v>
      </c>
      <c r="T67" s="99">
        <v>16112</v>
      </c>
      <c r="U67" s="101">
        <v>8355</v>
      </c>
      <c r="V67" s="102">
        <v>7757</v>
      </c>
      <c r="W67" s="99">
        <v>15481</v>
      </c>
      <c r="X67" s="101">
        <v>8077</v>
      </c>
      <c r="Y67" s="317">
        <v>7404</v>
      </c>
      <c r="Z67" s="35"/>
    </row>
    <row r="68" spans="2:26" ht="11.25" hidden="1">
      <c r="B68" s="287" t="s">
        <v>17</v>
      </c>
      <c r="C68" s="140"/>
      <c r="D68" s="289"/>
      <c r="E68" s="99">
        <v>948</v>
      </c>
      <c r="F68" s="35">
        <v>667</v>
      </c>
      <c r="G68" s="35">
        <v>281</v>
      </c>
      <c r="H68" s="99">
        <v>516</v>
      </c>
      <c r="I68" s="35">
        <v>263</v>
      </c>
      <c r="J68" s="35">
        <v>253</v>
      </c>
      <c r="K68" s="268">
        <v>4380</v>
      </c>
      <c r="L68" s="35">
        <v>2249</v>
      </c>
      <c r="M68" s="313">
        <v>2131</v>
      </c>
      <c r="N68" s="35">
        <v>3864</v>
      </c>
      <c r="O68" s="35">
        <v>1986</v>
      </c>
      <c r="P68" s="36">
        <v>1878</v>
      </c>
      <c r="Q68" s="35">
        <v>432</v>
      </c>
      <c r="R68" s="35">
        <v>404</v>
      </c>
      <c r="S68" s="35">
        <v>28</v>
      </c>
      <c r="T68" s="99">
        <v>18313</v>
      </c>
      <c r="U68" s="101">
        <v>9627</v>
      </c>
      <c r="V68" s="102">
        <v>8686</v>
      </c>
      <c r="W68" s="99">
        <v>17881</v>
      </c>
      <c r="X68" s="101">
        <v>9223</v>
      </c>
      <c r="Y68" s="317">
        <v>8658</v>
      </c>
      <c r="Z68" s="35"/>
    </row>
    <row r="69" spans="2:26" ht="11.25" hidden="1">
      <c r="B69" s="287" t="s">
        <v>18</v>
      </c>
      <c r="C69" s="140"/>
      <c r="D69" s="289"/>
      <c r="E69" s="99">
        <v>558</v>
      </c>
      <c r="F69" s="35">
        <v>234</v>
      </c>
      <c r="G69" s="35">
        <v>324</v>
      </c>
      <c r="H69" s="99">
        <v>336</v>
      </c>
      <c r="I69" s="35">
        <v>131</v>
      </c>
      <c r="J69" s="35">
        <v>205</v>
      </c>
      <c r="K69" s="268">
        <v>4066</v>
      </c>
      <c r="L69" s="35">
        <v>2067</v>
      </c>
      <c r="M69" s="313">
        <v>1999</v>
      </c>
      <c r="N69" s="35">
        <v>3730</v>
      </c>
      <c r="O69" s="35">
        <v>1936</v>
      </c>
      <c r="P69" s="36">
        <v>1794</v>
      </c>
      <c r="Q69" s="35">
        <v>222</v>
      </c>
      <c r="R69" s="35">
        <v>103</v>
      </c>
      <c r="S69" s="35">
        <v>119</v>
      </c>
      <c r="T69" s="99">
        <v>16572</v>
      </c>
      <c r="U69" s="101">
        <v>8531</v>
      </c>
      <c r="V69" s="102">
        <v>8041</v>
      </c>
      <c r="W69" s="99">
        <v>16350</v>
      </c>
      <c r="X69" s="101">
        <v>8428</v>
      </c>
      <c r="Y69" s="317">
        <v>7922</v>
      </c>
      <c r="Z69" s="35"/>
    </row>
    <row r="70" spans="2:26" ht="11.25" hidden="1">
      <c r="B70" s="287" t="s">
        <v>19</v>
      </c>
      <c r="C70" s="140"/>
      <c r="D70" s="289"/>
      <c r="E70" s="99">
        <v>90</v>
      </c>
      <c r="F70" s="35">
        <v>-320</v>
      </c>
      <c r="G70" s="35">
        <v>410</v>
      </c>
      <c r="H70" s="99">
        <v>516</v>
      </c>
      <c r="I70" s="35">
        <v>176</v>
      </c>
      <c r="J70" s="35">
        <v>340</v>
      </c>
      <c r="K70" s="268">
        <v>4262</v>
      </c>
      <c r="L70" s="35">
        <v>2156</v>
      </c>
      <c r="M70" s="313">
        <v>2106</v>
      </c>
      <c r="N70" s="35">
        <v>3746</v>
      </c>
      <c r="O70" s="35">
        <v>1980</v>
      </c>
      <c r="P70" s="36">
        <v>1766</v>
      </c>
      <c r="Q70" s="35">
        <v>-426</v>
      </c>
      <c r="R70" s="35">
        <v>-496</v>
      </c>
      <c r="S70" s="35">
        <v>70</v>
      </c>
      <c r="T70" s="99">
        <v>16574</v>
      </c>
      <c r="U70" s="101">
        <v>8517</v>
      </c>
      <c r="V70" s="102">
        <v>8057</v>
      </c>
      <c r="W70" s="99">
        <v>17000</v>
      </c>
      <c r="X70" s="101">
        <v>9013</v>
      </c>
      <c r="Y70" s="317">
        <v>7987</v>
      </c>
      <c r="Z70" s="35"/>
    </row>
    <row r="71" spans="2:26" ht="11.25" hidden="1">
      <c r="B71" s="287" t="s">
        <v>20</v>
      </c>
      <c r="C71" s="140"/>
      <c r="D71" s="289"/>
      <c r="E71" s="99">
        <v>1606</v>
      </c>
      <c r="F71" s="35">
        <v>982</v>
      </c>
      <c r="G71" s="35">
        <v>624</v>
      </c>
      <c r="H71" s="99">
        <v>390</v>
      </c>
      <c r="I71" s="35">
        <v>94</v>
      </c>
      <c r="J71" s="35">
        <v>296</v>
      </c>
      <c r="K71" s="268">
        <v>4358</v>
      </c>
      <c r="L71" s="35">
        <v>2224</v>
      </c>
      <c r="M71" s="313">
        <v>2134</v>
      </c>
      <c r="N71" s="35">
        <v>3968</v>
      </c>
      <c r="O71" s="35">
        <v>2130</v>
      </c>
      <c r="P71" s="36">
        <v>1838</v>
      </c>
      <c r="Q71" s="35">
        <v>1216</v>
      </c>
      <c r="R71" s="35">
        <v>888</v>
      </c>
      <c r="S71" s="35">
        <v>328</v>
      </c>
      <c r="T71" s="99">
        <v>18608</v>
      </c>
      <c r="U71" s="101">
        <v>9746</v>
      </c>
      <c r="V71" s="102">
        <v>8862</v>
      </c>
      <c r="W71" s="99">
        <v>17392</v>
      </c>
      <c r="X71" s="101">
        <v>8858</v>
      </c>
      <c r="Y71" s="317">
        <v>8534</v>
      </c>
      <c r="Z71" s="35"/>
    </row>
    <row r="72" spans="2:26" ht="11.25" hidden="1">
      <c r="B72" s="287" t="s">
        <v>21</v>
      </c>
      <c r="C72" s="140"/>
      <c r="D72" s="289"/>
      <c r="E72" s="99">
        <v>124</v>
      </c>
      <c r="F72" s="35">
        <v>-51</v>
      </c>
      <c r="G72" s="35">
        <v>175</v>
      </c>
      <c r="H72" s="99">
        <v>-117</v>
      </c>
      <c r="I72" s="35">
        <v>-209</v>
      </c>
      <c r="J72" s="35">
        <v>92</v>
      </c>
      <c r="K72" s="268">
        <v>3872</v>
      </c>
      <c r="L72" s="35">
        <v>1923</v>
      </c>
      <c r="M72" s="313">
        <v>1949</v>
      </c>
      <c r="N72" s="35">
        <v>3989</v>
      </c>
      <c r="O72" s="35">
        <v>2132</v>
      </c>
      <c r="P72" s="36">
        <v>1857</v>
      </c>
      <c r="Q72" s="35">
        <v>241</v>
      </c>
      <c r="R72" s="35">
        <v>158</v>
      </c>
      <c r="S72" s="35">
        <v>83</v>
      </c>
      <c r="T72" s="99">
        <v>14710</v>
      </c>
      <c r="U72" s="101">
        <v>7507</v>
      </c>
      <c r="V72" s="102">
        <v>7203</v>
      </c>
      <c r="W72" s="99">
        <v>14469</v>
      </c>
      <c r="X72" s="101">
        <v>7349</v>
      </c>
      <c r="Y72" s="317">
        <v>7120</v>
      </c>
      <c r="Z72" s="35"/>
    </row>
    <row r="73" spans="2:26" ht="11.25" hidden="1">
      <c r="B73" s="287" t="s">
        <v>22</v>
      </c>
      <c r="C73" s="140"/>
      <c r="D73" s="289"/>
      <c r="E73" s="99">
        <v>163</v>
      </c>
      <c r="F73" s="35">
        <v>4</v>
      </c>
      <c r="G73" s="35">
        <v>159</v>
      </c>
      <c r="H73" s="99">
        <v>-169</v>
      </c>
      <c r="I73" s="35">
        <v>-109</v>
      </c>
      <c r="J73" s="35">
        <v>-60</v>
      </c>
      <c r="K73" s="268">
        <v>3966</v>
      </c>
      <c r="L73" s="35">
        <v>2034</v>
      </c>
      <c r="M73" s="313">
        <v>1932</v>
      </c>
      <c r="N73" s="35">
        <v>4135</v>
      </c>
      <c r="O73" s="35">
        <v>2143</v>
      </c>
      <c r="P73" s="36">
        <v>1992</v>
      </c>
      <c r="Q73" s="35">
        <v>332</v>
      </c>
      <c r="R73" s="35">
        <v>113</v>
      </c>
      <c r="S73" s="35">
        <v>219</v>
      </c>
      <c r="T73" s="99">
        <v>15273</v>
      </c>
      <c r="U73" s="101">
        <v>7763</v>
      </c>
      <c r="V73" s="102">
        <v>7510</v>
      </c>
      <c r="W73" s="99">
        <v>14941</v>
      </c>
      <c r="X73" s="101">
        <v>7650</v>
      </c>
      <c r="Y73" s="317">
        <v>7291</v>
      </c>
      <c r="Z73" s="35"/>
    </row>
    <row r="74" spans="2:26" ht="11.25">
      <c r="B74" s="287" t="s">
        <v>234</v>
      </c>
      <c r="C74" s="140"/>
      <c r="D74" s="289"/>
      <c r="E74" s="99">
        <v>-2152</v>
      </c>
      <c r="F74" s="35">
        <v>-1194</v>
      </c>
      <c r="G74" s="35">
        <v>-958</v>
      </c>
      <c r="H74" s="99">
        <v>-1414</v>
      </c>
      <c r="I74" s="35">
        <v>-756</v>
      </c>
      <c r="J74" s="35">
        <v>-658</v>
      </c>
      <c r="K74" s="268">
        <v>4101</v>
      </c>
      <c r="L74" s="35">
        <v>2129</v>
      </c>
      <c r="M74" s="313">
        <v>1972</v>
      </c>
      <c r="N74" s="35">
        <v>5515</v>
      </c>
      <c r="O74" s="35">
        <v>2885</v>
      </c>
      <c r="P74" s="36">
        <v>2630</v>
      </c>
      <c r="Q74" s="35">
        <v>-738</v>
      </c>
      <c r="R74" s="35">
        <v>-438</v>
      </c>
      <c r="S74" s="35">
        <v>-300</v>
      </c>
      <c r="T74" s="99">
        <v>13323</v>
      </c>
      <c r="U74" s="35">
        <v>6910</v>
      </c>
      <c r="V74" s="36">
        <v>6413</v>
      </c>
      <c r="W74" s="35">
        <v>14061</v>
      </c>
      <c r="X74" s="35">
        <v>7348</v>
      </c>
      <c r="Y74" s="313">
        <v>6713</v>
      </c>
      <c r="Z74" s="35"/>
    </row>
    <row r="75" spans="2:26" ht="11.25">
      <c r="B75" s="287" t="s">
        <v>12</v>
      </c>
      <c r="C75" s="140"/>
      <c r="D75" s="289"/>
      <c r="E75" s="99">
        <v>-2122</v>
      </c>
      <c r="F75" s="35">
        <v>-1179</v>
      </c>
      <c r="G75" s="35">
        <v>-943</v>
      </c>
      <c r="H75" s="99">
        <v>-847</v>
      </c>
      <c r="I75" s="35">
        <v>-557</v>
      </c>
      <c r="J75" s="35">
        <v>-290</v>
      </c>
      <c r="K75" s="268">
        <v>3718</v>
      </c>
      <c r="L75" s="35">
        <v>1923</v>
      </c>
      <c r="M75" s="313">
        <v>1795</v>
      </c>
      <c r="N75" s="35">
        <v>4565</v>
      </c>
      <c r="O75" s="35">
        <v>2480</v>
      </c>
      <c r="P75" s="36">
        <v>2085</v>
      </c>
      <c r="Q75" s="35">
        <v>-1275</v>
      </c>
      <c r="R75" s="35">
        <v>-622</v>
      </c>
      <c r="S75" s="35">
        <v>-653</v>
      </c>
      <c r="T75" s="99">
        <v>14565</v>
      </c>
      <c r="U75" s="35">
        <v>7479</v>
      </c>
      <c r="V75" s="36">
        <v>7086</v>
      </c>
      <c r="W75" s="35">
        <v>15840</v>
      </c>
      <c r="X75" s="35">
        <v>8101</v>
      </c>
      <c r="Y75" s="313">
        <v>7739</v>
      </c>
      <c r="Z75" s="35"/>
    </row>
    <row r="76" spans="2:26" ht="11.25">
      <c r="B76" s="287" t="s">
        <v>13</v>
      </c>
      <c r="C76" s="140"/>
      <c r="D76" s="289"/>
      <c r="E76" s="99">
        <v>-5775</v>
      </c>
      <c r="F76" s="35">
        <v>-4313</v>
      </c>
      <c r="G76" s="35">
        <v>-1462</v>
      </c>
      <c r="H76" s="99">
        <v>-707</v>
      </c>
      <c r="I76" s="35">
        <v>-548</v>
      </c>
      <c r="J76" s="35">
        <v>-159</v>
      </c>
      <c r="K76" s="268">
        <v>4088</v>
      </c>
      <c r="L76" s="35">
        <v>2049</v>
      </c>
      <c r="M76" s="313">
        <v>2039</v>
      </c>
      <c r="N76" s="35">
        <v>4795</v>
      </c>
      <c r="O76" s="35">
        <v>2597</v>
      </c>
      <c r="P76" s="36">
        <v>2198</v>
      </c>
      <c r="Q76" s="35">
        <v>-5068</v>
      </c>
      <c r="R76" s="35">
        <v>-3765</v>
      </c>
      <c r="S76" s="35">
        <v>-1303</v>
      </c>
      <c r="T76" s="99">
        <v>37974</v>
      </c>
      <c r="U76" s="35">
        <v>19240</v>
      </c>
      <c r="V76" s="36">
        <v>18734</v>
      </c>
      <c r="W76" s="35">
        <v>43042</v>
      </c>
      <c r="X76" s="35">
        <v>23005</v>
      </c>
      <c r="Y76" s="313">
        <v>20037</v>
      </c>
      <c r="Z76" s="35"/>
    </row>
    <row r="77" spans="2:26" ht="11.25">
      <c r="B77" s="287" t="s">
        <v>14</v>
      </c>
      <c r="C77" s="140"/>
      <c r="D77" s="289"/>
      <c r="E77" s="99">
        <v>4999</v>
      </c>
      <c r="F77" s="35">
        <v>2981</v>
      </c>
      <c r="G77" s="35">
        <v>2018</v>
      </c>
      <c r="H77" s="99">
        <v>-639</v>
      </c>
      <c r="I77" s="35">
        <v>-438</v>
      </c>
      <c r="J77" s="35">
        <v>-201</v>
      </c>
      <c r="K77" s="268">
        <v>3715</v>
      </c>
      <c r="L77" s="35">
        <v>1885</v>
      </c>
      <c r="M77" s="313">
        <v>1830</v>
      </c>
      <c r="N77" s="35">
        <v>4354</v>
      </c>
      <c r="O77" s="35">
        <v>2323</v>
      </c>
      <c r="P77" s="36">
        <v>2031</v>
      </c>
      <c r="Q77" s="35">
        <v>5638</v>
      </c>
      <c r="R77" s="35">
        <v>3419</v>
      </c>
      <c r="S77" s="35">
        <v>2219</v>
      </c>
      <c r="T77" s="99">
        <v>29799</v>
      </c>
      <c r="U77" s="35">
        <v>16098</v>
      </c>
      <c r="V77" s="36">
        <v>13701</v>
      </c>
      <c r="W77" s="35">
        <v>24161</v>
      </c>
      <c r="X77" s="35">
        <v>12679</v>
      </c>
      <c r="Y77" s="313">
        <v>11482</v>
      </c>
      <c r="Z77" s="35"/>
    </row>
    <row r="78" spans="2:26" ht="11.25">
      <c r="B78" s="287" t="s">
        <v>15</v>
      </c>
      <c r="C78" s="140"/>
      <c r="D78" s="289"/>
      <c r="E78" s="99">
        <v>626</v>
      </c>
      <c r="F78" s="35">
        <v>306</v>
      </c>
      <c r="G78" s="35">
        <v>320</v>
      </c>
      <c r="H78" s="99">
        <v>-407</v>
      </c>
      <c r="I78" s="35">
        <v>-268</v>
      </c>
      <c r="J78" s="35">
        <v>-139</v>
      </c>
      <c r="K78" s="268">
        <v>4117</v>
      </c>
      <c r="L78" s="35">
        <v>2111</v>
      </c>
      <c r="M78" s="313">
        <v>2006</v>
      </c>
      <c r="N78" s="35">
        <v>4524</v>
      </c>
      <c r="O78" s="35">
        <v>2379</v>
      </c>
      <c r="P78" s="36">
        <v>2145</v>
      </c>
      <c r="Q78" s="35">
        <v>1033</v>
      </c>
      <c r="R78" s="35">
        <v>574</v>
      </c>
      <c r="S78" s="35">
        <v>459</v>
      </c>
      <c r="T78" s="99">
        <v>17461</v>
      </c>
      <c r="U78" s="35">
        <v>9078</v>
      </c>
      <c r="V78" s="36">
        <v>8383</v>
      </c>
      <c r="W78" s="35">
        <v>16428</v>
      </c>
      <c r="X78" s="35">
        <v>8504</v>
      </c>
      <c r="Y78" s="313">
        <v>7924</v>
      </c>
      <c r="Z78" s="35"/>
    </row>
    <row r="79" spans="2:26" ht="11.25">
      <c r="B79" s="287" t="s">
        <v>16</v>
      </c>
      <c r="C79" s="140"/>
      <c r="D79" s="289"/>
      <c r="E79" s="99">
        <v>-536</v>
      </c>
      <c r="F79" s="35">
        <v>-456</v>
      </c>
      <c r="G79" s="35">
        <v>-80</v>
      </c>
      <c r="H79" s="99">
        <v>-189</v>
      </c>
      <c r="I79" s="35">
        <v>-178</v>
      </c>
      <c r="J79" s="35">
        <v>-11</v>
      </c>
      <c r="K79" s="268">
        <v>3927</v>
      </c>
      <c r="L79" s="35">
        <v>2007</v>
      </c>
      <c r="M79" s="313">
        <v>1920</v>
      </c>
      <c r="N79" s="35">
        <v>4116</v>
      </c>
      <c r="O79" s="35">
        <v>2185</v>
      </c>
      <c r="P79" s="36">
        <v>1931</v>
      </c>
      <c r="Q79" s="35">
        <v>-347</v>
      </c>
      <c r="R79" s="35">
        <v>-278</v>
      </c>
      <c r="S79" s="35">
        <v>-69</v>
      </c>
      <c r="T79" s="99">
        <v>15243</v>
      </c>
      <c r="U79" s="35">
        <v>7898</v>
      </c>
      <c r="V79" s="36">
        <v>7345</v>
      </c>
      <c r="W79" s="35">
        <v>15590</v>
      </c>
      <c r="X79" s="35">
        <v>8176</v>
      </c>
      <c r="Y79" s="313">
        <v>7414</v>
      </c>
      <c r="Z79" s="35"/>
    </row>
    <row r="80" spans="2:26" ht="11.25">
      <c r="B80" s="287" t="s">
        <v>17</v>
      </c>
      <c r="C80" s="140"/>
      <c r="D80" s="289"/>
      <c r="E80" s="99">
        <v>454</v>
      </c>
      <c r="F80" s="35">
        <v>358</v>
      </c>
      <c r="G80" s="35">
        <v>96</v>
      </c>
      <c r="H80" s="99">
        <v>142</v>
      </c>
      <c r="I80" s="35">
        <v>68</v>
      </c>
      <c r="J80" s="35">
        <v>74</v>
      </c>
      <c r="K80" s="268">
        <v>4063</v>
      </c>
      <c r="L80" s="35">
        <v>2087</v>
      </c>
      <c r="M80" s="313">
        <v>1976</v>
      </c>
      <c r="N80" s="35">
        <v>3921</v>
      </c>
      <c r="O80" s="35">
        <v>2019</v>
      </c>
      <c r="P80" s="36">
        <v>1902</v>
      </c>
      <c r="Q80" s="35">
        <v>312</v>
      </c>
      <c r="R80" s="35">
        <v>290</v>
      </c>
      <c r="S80" s="35">
        <v>22</v>
      </c>
      <c r="T80" s="99">
        <v>15938</v>
      </c>
      <c r="U80" s="35">
        <v>8392</v>
      </c>
      <c r="V80" s="36">
        <v>7546</v>
      </c>
      <c r="W80" s="35">
        <v>15626</v>
      </c>
      <c r="X80" s="35">
        <v>8102</v>
      </c>
      <c r="Y80" s="313">
        <v>7524</v>
      </c>
      <c r="Z80" s="35"/>
    </row>
    <row r="81" spans="2:26" ht="11.25">
      <c r="B81" s="287" t="s">
        <v>18</v>
      </c>
      <c r="C81" s="140"/>
      <c r="D81" s="289"/>
      <c r="E81" s="99">
        <v>130</v>
      </c>
      <c r="F81" s="35">
        <v>5</v>
      </c>
      <c r="G81" s="35">
        <v>125</v>
      </c>
      <c r="H81" s="99">
        <v>178</v>
      </c>
      <c r="I81" s="35">
        <v>88</v>
      </c>
      <c r="J81" s="35">
        <v>90</v>
      </c>
      <c r="K81" s="268">
        <v>4397</v>
      </c>
      <c r="L81" s="35">
        <v>2296</v>
      </c>
      <c r="M81" s="313">
        <v>2101</v>
      </c>
      <c r="N81" s="35">
        <v>4219</v>
      </c>
      <c r="O81" s="35">
        <v>2208</v>
      </c>
      <c r="P81" s="36">
        <v>2011</v>
      </c>
      <c r="Q81" s="35">
        <v>-48</v>
      </c>
      <c r="R81" s="35">
        <v>-83</v>
      </c>
      <c r="S81" s="35">
        <v>35</v>
      </c>
      <c r="T81" s="99">
        <v>17240</v>
      </c>
      <c r="U81" s="35">
        <v>8830</v>
      </c>
      <c r="V81" s="36">
        <v>8410</v>
      </c>
      <c r="W81" s="35">
        <v>17288</v>
      </c>
      <c r="X81" s="35">
        <v>8913</v>
      </c>
      <c r="Y81" s="313">
        <v>8375</v>
      </c>
      <c r="Z81" s="35"/>
    </row>
    <row r="82" spans="2:26" ht="11.25">
      <c r="B82" s="287" t="s">
        <v>19</v>
      </c>
      <c r="C82" s="140"/>
      <c r="D82" s="289"/>
      <c r="E82" s="99">
        <v>-884</v>
      </c>
      <c r="F82" s="35">
        <v>-721</v>
      </c>
      <c r="G82" s="35">
        <v>-163</v>
      </c>
      <c r="H82" s="99">
        <v>222</v>
      </c>
      <c r="I82" s="35">
        <v>36</v>
      </c>
      <c r="J82" s="35">
        <v>186</v>
      </c>
      <c r="K82" s="268">
        <v>4166</v>
      </c>
      <c r="L82" s="35">
        <v>2090</v>
      </c>
      <c r="M82" s="313">
        <v>2076</v>
      </c>
      <c r="N82" s="35">
        <v>3944</v>
      </c>
      <c r="O82" s="35">
        <v>2054</v>
      </c>
      <c r="P82" s="36">
        <v>1890</v>
      </c>
      <c r="Q82" s="35">
        <v>-1106</v>
      </c>
      <c r="R82" s="35">
        <v>-757</v>
      </c>
      <c r="S82" s="35">
        <v>-349</v>
      </c>
      <c r="T82" s="99">
        <v>15119</v>
      </c>
      <c r="U82" s="35">
        <v>7899</v>
      </c>
      <c r="V82" s="36">
        <v>7220</v>
      </c>
      <c r="W82" s="35">
        <v>16225</v>
      </c>
      <c r="X82" s="35">
        <v>8656</v>
      </c>
      <c r="Y82" s="313">
        <v>7569</v>
      </c>
      <c r="Z82" s="35"/>
    </row>
    <row r="83" spans="2:26" ht="11.25">
      <c r="B83" s="287" t="s">
        <v>20</v>
      </c>
      <c r="C83" s="140"/>
      <c r="D83" s="289"/>
      <c r="E83" s="99">
        <v>864</v>
      </c>
      <c r="F83" s="35">
        <v>710</v>
      </c>
      <c r="G83" s="35">
        <v>154</v>
      </c>
      <c r="H83" s="99">
        <v>-166</v>
      </c>
      <c r="I83" s="35">
        <v>-193</v>
      </c>
      <c r="J83" s="35">
        <v>27</v>
      </c>
      <c r="K83" s="268">
        <v>4068</v>
      </c>
      <c r="L83" s="35">
        <v>2068</v>
      </c>
      <c r="M83" s="313">
        <v>2000</v>
      </c>
      <c r="N83" s="35">
        <v>4234</v>
      </c>
      <c r="O83" s="35">
        <v>2261</v>
      </c>
      <c r="P83" s="36">
        <v>1973</v>
      </c>
      <c r="Q83" s="35">
        <v>1030</v>
      </c>
      <c r="R83" s="35">
        <v>903</v>
      </c>
      <c r="S83" s="35">
        <v>127</v>
      </c>
      <c r="T83" s="99">
        <v>16920</v>
      </c>
      <c r="U83" s="35">
        <v>9073</v>
      </c>
      <c r="V83" s="36">
        <v>7847</v>
      </c>
      <c r="W83" s="35">
        <v>15890</v>
      </c>
      <c r="X83" s="35">
        <v>8170</v>
      </c>
      <c r="Y83" s="313">
        <v>7720</v>
      </c>
      <c r="Z83" s="35"/>
    </row>
    <row r="84" spans="2:26" ht="11.25">
      <c r="B84" s="287" t="s">
        <v>21</v>
      </c>
      <c r="C84" s="140"/>
      <c r="D84" s="289"/>
      <c r="E84" s="99">
        <v>-569</v>
      </c>
      <c r="F84" s="35">
        <v>-374</v>
      </c>
      <c r="G84" s="35">
        <v>-195</v>
      </c>
      <c r="H84" s="99">
        <v>-509</v>
      </c>
      <c r="I84" s="35">
        <v>-292</v>
      </c>
      <c r="J84" s="35">
        <v>-217</v>
      </c>
      <c r="K84" s="268">
        <v>3841</v>
      </c>
      <c r="L84" s="35">
        <v>1977</v>
      </c>
      <c r="M84" s="313">
        <v>1864</v>
      </c>
      <c r="N84" s="35">
        <v>4350</v>
      </c>
      <c r="O84" s="35">
        <v>2269</v>
      </c>
      <c r="P84" s="36">
        <v>2081</v>
      </c>
      <c r="Q84" s="35">
        <v>-60</v>
      </c>
      <c r="R84" s="35">
        <v>-82</v>
      </c>
      <c r="S84" s="35">
        <v>22</v>
      </c>
      <c r="T84" s="99">
        <v>14762</v>
      </c>
      <c r="U84" s="35">
        <v>7429</v>
      </c>
      <c r="V84" s="36">
        <v>7333</v>
      </c>
      <c r="W84" s="35">
        <v>14822</v>
      </c>
      <c r="X84" s="35">
        <v>7511</v>
      </c>
      <c r="Y84" s="313">
        <v>7311</v>
      </c>
      <c r="Z84" s="35"/>
    </row>
    <row r="85" spans="2:26" ht="11.25">
      <c r="B85" s="287" t="s">
        <v>22</v>
      </c>
      <c r="C85" s="140"/>
      <c r="D85" s="301"/>
      <c r="E85" s="99">
        <v>-788</v>
      </c>
      <c r="F85" s="35">
        <v>-703</v>
      </c>
      <c r="G85" s="35">
        <v>-85</v>
      </c>
      <c r="H85" s="99">
        <v>-772</v>
      </c>
      <c r="I85" s="35">
        <v>-495</v>
      </c>
      <c r="J85" s="35">
        <v>-277</v>
      </c>
      <c r="K85" s="268">
        <v>3773</v>
      </c>
      <c r="L85" s="35">
        <v>1903</v>
      </c>
      <c r="M85" s="313">
        <v>1870</v>
      </c>
      <c r="N85" s="35">
        <v>4545</v>
      </c>
      <c r="O85" s="35">
        <v>2398</v>
      </c>
      <c r="P85" s="36">
        <v>2147</v>
      </c>
      <c r="Q85" s="35">
        <v>-16</v>
      </c>
      <c r="R85" s="35">
        <v>-208</v>
      </c>
      <c r="S85" s="35">
        <v>192</v>
      </c>
      <c r="T85" s="99">
        <v>14772</v>
      </c>
      <c r="U85" s="35">
        <v>7468</v>
      </c>
      <c r="V85" s="36">
        <v>7304</v>
      </c>
      <c r="W85" s="35">
        <v>14788</v>
      </c>
      <c r="X85" s="35">
        <v>7676</v>
      </c>
      <c r="Y85" s="313">
        <v>7112</v>
      </c>
      <c r="Z85" s="35"/>
    </row>
    <row r="86" spans="2:26" ht="11.25">
      <c r="B86" s="287" t="s">
        <v>246</v>
      </c>
      <c r="C86" s="140"/>
      <c r="D86" s="289"/>
      <c r="E86" s="99">
        <v>-2053</v>
      </c>
      <c r="F86" s="35">
        <v>-1058</v>
      </c>
      <c r="G86" s="35">
        <v>-995</v>
      </c>
      <c r="H86" s="99">
        <v>-1498</v>
      </c>
      <c r="I86" s="35">
        <v>-802</v>
      </c>
      <c r="J86" s="35">
        <v>-696</v>
      </c>
      <c r="K86" s="268">
        <v>4117</v>
      </c>
      <c r="L86" s="35">
        <v>2115</v>
      </c>
      <c r="M86" s="313">
        <v>2002</v>
      </c>
      <c r="N86" s="35">
        <v>5615</v>
      </c>
      <c r="O86" s="35">
        <v>2917</v>
      </c>
      <c r="P86" s="36">
        <v>2698</v>
      </c>
      <c r="Q86" s="35">
        <v>-555</v>
      </c>
      <c r="R86" s="35">
        <v>-256</v>
      </c>
      <c r="S86" s="35">
        <v>-299</v>
      </c>
      <c r="T86" s="99">
        <v>13763</v>
      </c>
      <c r="U86" s="35">
        <v>7161</v>
      </c>
      <c r="V86" s="36">
        <v>6602</v>
      </c>
      <c r="W86" s="35">
        <v>14318</v>
      </c>
      <c r="X86" s="35">
        <v>7417</v>
      </c>
      <c r="Y86" s="313">
        <v>6901</v>
      </c>
      <c r="Z86" s="35"/>
    </row>
    <row r="87" spans="2:26" ht="11.25">
      <c r="B87" s="287" t="s">
        <v>12</v>
      </c>
      <c r="C87" s="140"/>
      <c r="D87" s="289"/>
      <c r="E87" s="99">
        <v>-2704</v>
      </c>
      <c r="F87" s="35">
        <v>-1500</v>
      </c>
      <c r="G87" s="35">
        <v>-1204</v>
      </c>
      <c r="H87" s="99">
        <v>-1137</v>
      </c>
      <c r="I87" s="35">
        <v>-644</v>
      </c>
      <c r="J87" s="35">
        <v>-493</v>
      </c>
      <c r="K87" s="268">
        <v>3793</v>
      </c>
      <c r="L87" s="35">
        <v>1891</v>
      </c>
      <c r="M87" s="313">
        <v>1902</v>
      </c>
      <c r="N87" s="35">
        <v>4930</v>
      </c>
      <c r="O87" s="35">
        <v>2535</v>
      </c>
      <c r="P87" s="36">
        <v>2395</v>
      </c>
      <c r="Q87" s="35">
        <v>-1567</v>
      </c>
      <c r="R87" s="35">
        <v>-856</v>
      </c>
      <c r="S87" s="35">
        <v>-711</v>
      </c>
      <c r="T87" s="99">
        <v>15052</v>
      </c>
      <c r="U87" s="35">
        <v>7784</v>
      </c>
      <c r="V87" s="36">
        <v>7268</v>
      </c>
      <c r="W87" s="35">
        <v>16619</v>
      </c>
      <c r="X87" s="35">
        <v>8640</v>
      </c>
      <c r="Y87" s="313">
        <v>7979</v>
      </c>
      <c r="Z87" s="35"/>
    </row>
    <row r="88" spans="2:26" ht="11.25">
      <c r="B88" s="287" t="s">
        <v>13</v>
      </c>
      <c r="C88" s="140"/>
      <c r="D88" s="289"/>
      <c r="E88" s="99">
        <v>-8382</v>
      </c>
      <c r="F88" s="35">
        <v>-5500</v>
      </c>
      <c r="G88" s="35">
        <v>-2882</v>
      </c>
      <c r="H88" s="99">
        <v>-930</v>
      </c>
      <c r="I88" s="35">
        <v>-503</v>
      </c>
      <c r="J88" s="35">
        <v>-427</v>
      </c>
      <c r="K88" s="268">
        <v>3820</v>
      </c>
      <c r="L88" s="35">
        <v>1996</v>
      </c>
      <c r="M88" s="313">
        <v>1824</v>
      </c>
      <c r="N88" s="35">
        <v>4750</v>
      </c>
      <c r="O88" s="35">
        <v>2499</v>
      </c>
      <c r="P88" s="36">
        <v>2251</v>
      </c>
      <c r="Q88" s="35">
        <v>-7452</v>
      </c>
      <c r="R88" s="35">
        <v>-4997</v>
      </c>
      <c r="S88" s="35">
        <v>-2455</v>
      </c>
      <c r="T88" s="99">
        <v>34920</v>
      </c>
      <c r="U88" s="35">
        <v>17396</v>
      </c>
      <c r="V88" s="36">
        <v>17524</v>
      </c>
      <c r="W88" s="35">
        <v>42372</v>
      </c>
      <c r="X88" s="35">
        <v>22393</v>
      </c>
      <c r="Y88" s="313">
        <v>19979</v>
      </c>
      <c r="Z88" s="35"/>
    </row>
    <row r="89" spans="2:26" ht="11.25">
      <c r="B89" s="287" t="s">
        <v>14</v>
      </c>
      <c r="C89" s="140"/>
      <c r="D89" s="289"/>
      <c r="E89" s="99">
        <v>5888</v>
      </c>
      <c r="F89" s="35">
        <v>3691</v>
      </c>
      <c r="G89" s="35">
        <v>2197</v>
      </c>
      <c r="H89" s="99">
        <v>-936</v>
      </c>
      <c r="I89" s="35">
        <v>-504</v>
      </c>
      <c r="J89" s="35">
        <v>-432</v>
      </c>
      <c r="K89" s="268">
        <v>3451</v>
      </c>
      <c r="L89" s="35">
        <v>1765</v>
      </c>
      <c r="M89" s="313">
        <v>1686</v>
      </c>
      <c r="N89" s="35">
        <v>4387</v>
      </c>
      <c r="O89" s="35">
        <v>2269</v>
      </c>
      <c r="P89" s="36">
        <v>2118</v>
      </c>
      <c r="Q89" s="35">
        <v>6824</v>
      </c>
      <c r="R89" s="35">
        <v>4195</v>
      </c>
      <c r="S89" s="35">
        <v>2629</v>
      </c>
      <c r="T89" s="99">
        <v>30172</v>
      </c>
      <c r="U89" s="35">
        <v>16498</v>
      </c>
      <c r="V89" s="36">
        <v>13674</v>
      </c>
      <c r="W89" s="35">
        <v>23348</v>
      </c>
      <c r="X89" s="35">
        <v>12303</v>
      </c>
      <c r="Y89" s="313">
        <v>11045</v>
      </c>
      <c r="Z89" s="35"/>
    </row>
    <row r="90" spans="2:26" ht="11.25">
      <c r="B90" s="287" t="s">
        <v>15</v>
      </c>
      <c r="C90" s="140"/>
      <c r="D90" s="289"/>
      <c r="E90" s="99">
        <v>317</v>
      </c>
      <c r="F90" s="35">
        <v>116</v>
      </c>
      <c r="G90" s="35">
        <v>201</v>
      </c>
      <c r="H90" s="99">
        <v>-489</v>
      </c>
      <c r="I90" s="35">
        <v>-336</v>
      </c>
      <c r="J90" s="35">
        <v>-153</v>
      </c>
      <c r="K90" s="268">
        <v>4119</v>
      </c>
      <c r="L90" s="35">
        <v>2130</v>
      </c>
      <c r="M90" s="313">
        <v>1989</v>
      </c>
      <c r="N90" s="35">
        <v>4608</v>
      </c>
      <c r="O90" s="35">
        <v>2466</v>
      </c>
      <c r="P90" s="36">
        <v>2142</v>
      </c>
      <c r="Q90" s="35">
        <v>806</v>
      </c>
      <c r="R90" s="35">
        <v>452</v>
      </c>
      <c r="S90" s="35">
        <v>354</v>
      </c>
      <c r="T90" s="99">
        <v>17119</v>
      </c>
      <c r="U90" s="35">
        <v>8883</v>
      </c>
      <c r="V90" s="36">
        <v>8236</v>
      </c>
      <c r="W90" s="35">
        <v>16313</v>
      </c>
      <c r="X90" s="35">
        <v>8431</v>
      </c>
      <c r="Y90" s="313">
        <v>7882</v>
      </c>
      <c r="Z90" s="35"/>
    </row>
    <row r="91" spans="2:26" ht="11.25">
      <c r="B91" s="287" t="s">
        <v>16</v>
      </c>
      <c r="C91" s="140"/>
      <c r="D91" s="289"/>
      <c r="E91" s="99">
        <v>-893</v>
      </c>
      <c r="F91" s="35">
        <v>-476</v>
      </c>
      <c r="G91" s="35">
        <v>-417</v>
      </c>
      <c r="H91" s="99">
        <v>-229</v>
      </c>
      <c r="I91" s="35">
        <v>-80</v>
      </c>
      <c r="J91" s="35">
        <v>-149</v>
      </c>
      <c r="K91" s="268">
        <v>3721</v>
      </c>
      <c r="L91" s="35">
        <v>1924</v>
      </c>
      <c r="M91" s="313">
        <v>1797</v>
      </c>
      <c r="N91" s="35">
        <v>3950</v>
      </c>
      <c r="O91" s="35">
        <v>2004</v>
      </c>
      <c r="P91" s="36">
        <v>1946</v>
      </c>
      <c r="Q91" s="35">
        <v>-664</v>
      </c>
      <c r="R91" s="35">
        <v>-396</v>
      </c>
      <c r="S91" s="35">
        <v>-268</v>
      </c>
      <c r="T91" s="99">
        <v>14330</v>
      </c>
      <c r="U91" s="35">
        <v>7409</v>
      </c>
      <c r="V91" s="36">
        <v>6921</v>
      </c>
      <c r="W91" s="35">
        <v>14994</v>
      </c>
      <c r="X91" s="35">
        <v>7805</v>
      </c>
      <c r="Y91" s="313">
        <v>7189</v>
      </c>
      <c r="Z91" s="35"/>
    </row>
    <row r="92" spans="2:26" ht="11.25">
      <c r="B92" s="287" t="s">
        <v>17</v>
      </c>
      <c r="C92" s="140"/>
      <c r="D92" s="289"/>
      <c r="E92" s="99">
        <v>-1726</v>
      </c>
      <c r="F92" s="35">
        <v>-782</v>
      </c>
      <c r="G92" s="35">
        <v>-944</v>
      </c>
      <c r="H92" s="99">
        <v>-147</v>
      </c>
      <c r="I92" s="35">
        <v>-25</v>
      </c>
      <c r="J92" s="35">
        <v>-122</v>
      </c>
      <c r="K92" s="268">
        <v>3975</v>
      </c>
      <c r="L92" s="35">
        <v>2086</v>
      </c>
      <c r="M92" s="313">
        <v>1889</v>
      </c>
      <c r="N92" s="35">
        <v>4122</v>
      </c>
      <c r="O92" s="35">
        <v>2111</v>
      </c>
      <c r="P92" s="36">
        <v>2011</v>
      </c>
      <c r="Q92" s="35">
        <v>-1579</v>
      </c>
      <c r="R92" s="35">
        <v>-757</v>
      </c>
      <c r="S92" s="35">
        <v>-822</v>
      </c>
      <c r="T92" s="99">
        <v>16326</v>
      </c>
      <c r="U92" s="35">
        <v>8418</v>
      </c>
      <c r="V92" s="36">
        <v>7908</v>
      </c>
      <c r="W92" s="35">
        <v>17905</v>
      </c>
      <c r="X92" s="35">
        <v>9175</v>
      </c>
      <c r="Y92" s="313">
        <v>8730</v>
      </c>
      <c r="Z92" s="35"/>
    </row>
    <row r="93" spans="2:26" ht="11.25">
      <c r="B93" s="287" t="s">
        <v>18</v>
      </c>
      <c r="C93" s="140"/>
      <c r="D93" s="289"/>
      <c r="E93" s="99">
        <v>427</v>
      </c>
      <c r="F93" s="35">
        <v>295</v>
      </c>
      <c r="G93" s="35">
        <v>132</v>
      </c>
      <c r="H93" s="99">
        <v>61</v>
      </c>
      <c r="I93" s="35">
        <v>33</v>
      </c>
      <c r="J93" s="35">
        <v>28</v>
      </c>
      <c r="K93" s="268">
        <v>4126</v>
      </c>
      <c r="L93" s="35">
        <v>2166</v>
      </c>
      <c r="M93" s="313">
        <v>1960</v>
      </c>
      <c r="N93" s="35">
        <v>4065</v>
      </c>
      <c r="O93" s="35">
        <v>2133</v>
      </c>
      <c r="P93" s="36">
        <v>1932</v>
      </c>
      <c r="Q93" s="35">
        <v>366</v>
      </c>
      <c r="R93" s="35">
        <v>262</v>
      </c>
      <c r="S93" s="35">
        <v>104</v>
      </c>
      <c r="T93" s="99">
        <v>16697</v>
      </c>
      <c r="U93" s="35">
        <v>8594</v>
      </c>
      <c r="V93" s="36">
        <v>8103</v>
      </c>
      <c r="W93" s="35">
        <v>16331</v>
      </c>
      <c r="X93" s="35">
        <v>8332</v>
      </c>
      <c r="Y93" s="313">
        <v>7999</v>
      </c>
      <c r="Z93" s="35"/>
    </row>
    <row r="94" spans="2:26" ht="11.25">
      <c r="B94" s="287" t="s">
        <v>19</v>
      </c>
      <c r="C94" s="140"/>
      <c r="D94" s="289"/>
      <c r="E94" s="99">
        <v>-1323</v>
      </c>
      <c r="F94" s="35">
        <v>-822</v>
      </c>
      <c r="G94" s="35">
        <v>-501</v>
      </c>
      <c r="H94" s="99">
        <v>-17</v>
      </c>
      <c r="I94" s="35">
        <v>-46</v>
      </c>
      <c r="J94" s="35">
        <v>29</v>
      </c>
      <c r="K94" s="268">
        <v>3774</v>
      </c>
      <c r="L94" s="35">
        <v>1928</v>
      </c>
      <c r="M94" s="313">
        <v>1846</v>
      </c>
      <c r="N94" s="35">
        <v>3791</v>
      </c>
      <c r="O94" s="35">
        <v>1974</v>
      </c>
      <c r="P94" s="36">
        <v>1817</v>
      </c>
      <c r="Q94" s="35">
        <v>-1306</v>
      </c>
      <c r="R94" s="35">
        <v>-776</v>
      </c>
      <c r="S94" s="35">
        <v>-530</v>
      </c>
      <c r="T94" s="99">
        <v>14331</v>
      </c>
      <c r="U94" s="35">
        <v>7514</v>
      </c>
      <c r="V94" s="36">
        <v>6817</v>
      </c>
      <c r="W94" s="35">
        <v>15637</v>
      </c>
      <c r="X94" s="35">
        <v>8290</v>
      </c>
      <c r="Y94" s="313">
        <v>7347</v>
      </c>
      <c r="Z94" s="35"/>
    </row>
    <row r="95" spans="2:26" ht="11.25">
      <c r="B95" s="287" t="s">
        <v>20</v>
      </c>
      <c r="C95" s="140"/>
      <c r="D95" s="289"/>
      <c r="E95" s="99">
        <v>1628</v>
      </c>
      <c r="F95" s="35">
        <v>935</v>
      </c>
      <c r="G95" s="35">
        <v>693</v>
      </c>
      <c r="H95" s="99">
        <v>-157</v>
      </c>
      <c r="I95" s="35">
        <v>-122</v>
      </c>
      <c r="J95" s="35">
        <v>-35</v>
      </c>
      <c r="K95" s="268">
        <v>4377</v>
      </c>
      <c r="L95" s="35">
        <v>2252</v>
      </c>
      <c r="M95" s="313">
        <v>2125</v>
      </c>
      <c r="N95" s="35">
        <v>4534</v>
      </c>
      <c r="O95" s="35">
        <v>2374</v>
      </c>
      <c r="P95" s="36">
        <v>2160</v>
      </c>
      <c r="Q95" s="35">
        <v>1785</v>
      </c>
      <c r="R95" s="35">
        <v>1057</v>
      </c>
      <c r="S95" s="35">
        <v>728</v>
      </c>
      <c r="T95" s="99">
        <v>17959</v>
      </c>
      <c r="U95" s="35">
        <v>9450</v>
      </c>
      <c r="V95" s="36">
        <v>8509</v>
      </c>
      <c r="W95" s="35">
        <v>16174</v>
      </c>
      <c r="X95" s="35">
        <v>8393</v>
      </c>
      <c r="Y95" s="313">
        <v>7781</v>
      </c>
      <c r="Z95" s="35"/>
    </row>
    <row r="96" spans="2:26" ht="11.25">
      <c r="B96" s="287" t="s">
        <v>21</v>
      </c>
      <c r="C96" s="140"/>
      <c r="D96" s="289"/>
      <c r="E96" s="99">
        <v>-902</v>
      </c>
      <c r="F96" s="35">
        <v>-502</v>
      </c>
      <c r="G96" s="35">
        <v>-400</v>
      </c>
      <c r="H96" s="99">
        <v>-810</v>
      </c>
      <c r="I96" s="35">
        <v>-539</v>
      </c>
      <c r="J96" s="35">
        <v>-271</v>
      </c>
      <c r="K96" s="268">
        <v>3912</v>
      </c>
      <c r="L96" s="35">
        <v>1950</v>
      </c>
      <c r="M96" s="313">
        <v>1962</v>
      </c>
      <c r="N96" s="35">
        <v>4722</v>
      </c>
      <c r="O96" s="35">
        <v>2489</v>
      </c>
      <c r="P96" s="36">
        <v>2233</v>
      </c>
      <c r="Q96" s="35">
        <v>-92</v>
      </c>
      <c r="R96" s="35">
        <v>37</v>
      </c>
      <c r="S96" s="35">
        <v>-129</v>
      </c>
      <c r="T96" s="99">
        <v>14998</v>
      </c>
      <c r="U96" s="35">
        <v>7597</v>
      </c>
      <c r="V96" s="36">
        <v>7401</v>
      </c>
      <c r="W96" s="35">
        <v>15090</v>
      </c>
      <c r="X96" s="35">
        <v>7560</v>
      </c>
      <c r="Y96" s="313">
        <v>7530</v>
      </c>
      <c r="Z96" s="35"/>
    </row>
    <row r="97" spans="2:26" ht="11.25">
      <c r="B97" s="287" t="s">
        <v>22</v>
      </c>
      <c r="C97" s="140"/>
      <c r="D97" s="301"/>
      <c r="E97" s="99">
        <v>-1244</v>
      </c>
      <c r="F97" s="35">
        <v>-708</v>
      </c>
      <c r="G97" s="35">
        <v>-536</v>
      </c>
      <c r="H97" s="99">
        <v>-1093</v>
      </c>
      <c r="I97" s="35">
        <v>-521</v>
      </c>
      <c r="J97" s="35">
        <v>-572</v>
      </c>
      <c r="K97" s="268">
        <v>3841</v>
      </c>
      <c r="L97" s="35">
        <v>1980</v>
      </c>
      <c r="M97" s="313">
        <v>1861</v>
      </c>
      <c r="N97" s="35">
        <v>4934</v>
      </c>
      <c r="O97" s="35">
        <v>2501</v>
      </c>
      <c r="P97" s="36">
        <v>2433</v>
      </c>
      <c r="Q97" s="35">
        <v>-151</v>
      </c>
      <c r="R97" s="35">
        <v>-187</v>
      </c>
      <c r="S97" s="35">
        <v>36</v>
      </c>
      <c r="T97" s="99">
        <v>14912</v>
      </c>
      <c r="U97" s="35">
        <v>7426</v>
      </c>
      <c r="V97" s="36">
        <v>7486</v>
      </c>
      <c r="W97" s="35">
        <v>15063</v>
      </c>
      <c r="X97" s="35">
        <v>7613</v>
      </c>
      <c r="Y97" s="313">
        <v>7450</v>
      </c>
      <c r="Z97" s="35"/>
    </row>
    <row r="98" spans="2:26" ht="11.25">
      <c r="B98" s="287" t="s">
        <v>250</v>
      </c>
      <c r="C98" s="140"/>
      <c r="D98" s="335"/>
      <c r="E98" s="35">
        <v>-2393</v>
      </c>
      <c r="F98" s="35">
        <v>-1320</v>
      </c>
      <c r="G98" s="36">
        <v>-1073</v>
      </c>
      <c r="H98" s="35">
        <v>-1750</v>
      </c>
      <c r="I98" s="35">
        <v>-982</v>
      </c>
      <c r="J98" s="36">
        <v>-768</v>
      </c>
      <c r="K98" s="35">
        <v>4006</v>
      </c>
      <c r="L98" s="35">
        <v>2031</v>
      </c>
      <c r="M98" s="313">
        <v>1975</v>
      </c>
      <c r="N98" s="35">
        <v>5756</v>
      </c>
      <c r="O98" s="35">
        <v>3013</v>
      </c>
      <c r="P98" s="36">
        <v>2743</v>
      </c>
      <c r="Q98" s="35">
        <v>-643</v>
      </c>
      <c r="R98" s="35">
        <v>-338</v>
      </c>
      <c r="S98" s="36">
        <v>-305</v>
      </c>
      <c r="T98" s="35">
        <v>13751</v>
      </c>
      <c r="U98" s="35">
        <v>7067</v>
      </c>
      <c r="V98" s="36">
        <v>6684</v>
      </c>
      <c r="W98" s="35">
        <v>14394</v>
      </c>
      <c r="X98" s="35">
        <v>7405</v>
      </c>
      <c r="Y98" s="313">
        <v>6989</v>
      </c>
      <c r="Z98" s="35"/>
    </row>
    <row r="99" spans="2:26" ht="11.25">
      <c r="B99" s="287" t="s">
        <v>12</v>
      </c>
      <c r="C99" s="140"/>
      <c r="D99" s="289"/>
      <c r="E99" s="99">
        <v>-2813</v>
      </c>
      <c r="F99" s="35">
        <v>-1345</v>
      </c>
      <c r="G99" s="35">
        <v>-1468</v>
      </c>
      <c r="H99" s="99">
        <v>-1445</v>
      </c>
      <c r="I99" s="35">
        <v>-695</v>
      </c>
      <c r="J99" s="35">
        <v>-750</v>
      </c>
      <c r="K99" s="268">
        <v>3474</v>
      </c>
      <c r="L99" s="35">
        <v>1806</v>
      </c>
      <c r="M99" s="313">
        <v>1668</v>
      </c>
      <c r="N99" s="35">
        <v>4919</v>
      </c>
      <c r="O99" s="35">
        <v>2501</v>
      </c>
      <c r="P99" s="36">
        <v>2418</v>
      </c>
      <c r="Q99" s="35">
        <v>-1368</v>
      </c>
      <c r="R99" s="35">
        <v>-650</v>
      </c>
      <c r="S99" s="35">
        <v>-718</v>
      </c>
      <c r="T99" s="99">
        <v>14787</v>
      </c>
      <c r="U99" s="35">
        <v>7586</v>
      </c>
      <c r="V99" s="36">
        <v>7201</v>
      </c>
      <c r="W99" s="35">
        <v>16155</v>
      </c>
      <c r="X99" s="35">
        <v>8236</v>
      </c>
      <c r="Y99" s="313">
        <v>7919</v>
      </c>
      <c r="Z99" s="35"/>
    </row>
    <row r="100" spans="2:26" ht="11.25">
      <c r="B100" s="287" t="s">
        <v>13</v>
      </c>
      <c r="C100" s="140"/>
      <c r="D100" s="289"/>
      <c r="E100" s="99">
        <v>-9712</v>
      </c>
      <c r="F100" s="35">
        <v>-6248</v>
      </c>
      <c r="G100" s="35">
        <v>-3464</v>
      </c>
      <c r="H100" s="99">
        <v>-1075</v>
      </c>
      <c r="I100" s="35">
        <v>-551</v>
      </c>
      <c r="J100" s="35">
        <v>-524</v>
      </c>
      <c r="K100" s="268">
        <v>3723</v>
      </c>
      <c r="L100" s="35">
        <v>1875</v>
      </c>
      <c r="M100" s="313">
        <v>1848</v>
      </c>
      <c r="N100" s="35">
        <v>4798</v>
      </c>
      <c r="O100" s="35">
        <v>2426</v>
      </c>
      <c r="P100" s="36">
        <v>2372</v>
      </c>
      <c r="Q100" s="35">
        <v>-8637</v>
      </c>
      <c r="R100" s="35">
        <v>-5697</v>
      </c>
      <c r="S100" s="35">
        <v>-2940</v>
      </c>
      <c r="T100" s="99">
        <v>34709</v>
      </c>
      <c r="U100" s="35">
        <v>17340</v>
      </c>
      <c r="V100" s="36">
        <v>17369</v>
      </c>
      <c r="W100" s="35">
        <v>43346</v>
      </c>
      <c r="X100" s="35">
        <v>23037</v>
      </c>
      <c r="Y100" s="313">
        <v>20309</v>
      </c>
      <c r="Z100" s="35"/>
    </row>
    <row r="101" spans="2:26" ht="11.25">
      <c r="B101" s="287" t="s">
        <v>14</v>
      </c>
      <c r="C101" s="140"/>
      <c r="D101" s="289"/>
      <c r="E101" s="99">
        <v>5851</v>
      </c>
      <c r="F101" s="35">
        <v>3773</v>
      </c>
      <c r="G101" s="35">
        <v>2078</v>
      </c>
      <c r="H101" s="99">
        <v>-877</v>
      </c>
      <c r="I101" s="35">
        <v>-441</v>
      </c>
      <c r="J101" s="35">
        <v>-436</v>
      </c>
      <c r="K101" s="268">
        <v>3764</v>
      </c>
      <c r="L101" s="35">
        <v>1958</v>
      </c>
      <c r="M101" s="313">
        <v>1806</v>
      </c>
      <c r="N101" s="35">
        <v>4641</v>
      </c>
      <c r="O101" s="35">
        <v>2399</v>
      </c>
      <c r="P101" s="36">
        <v>2242</v>
      </c>
      <c r="Q101" s="35">
        <v>6728</v>
      </c>
      <c r="R101" s="35">
        <v>4214</v>
      </c>
      <c r="S101" s="35">
        <v>2514</v>
      </c>
      <c r="T101" s="99">
        <v>31383</v>
      </c>
      <c r="U101" s="35">
        <v>17171</v>
      </c>
      <c r="V101" s="36">
        <v>14212</v>
      </c>
      <c r="W101" s="35">
        <v>24655</v>
      </c>
      <c r="X101" s="35">
        <v>12957</v>
      </c>
      <c r="Y101" s="313">
        <v>11698</v>
      </c>
      <c r="Z101" s="35"/>
    </row>
    <row r="102" spans="2:26" ht="11.25">
      <c r="B102" s="287" t="s">
        <v>15</v>
      </c>
      <c r="C102" s="140"/>
      <c r="D102" s="289"/>
      <c r="E102" s="99">
        <v>-855</v>
      </c>
      <c r="F102" s="35">
        <v>-554</v>
      </c>
      <c r="G102" s="35">
        <v>-301</v>
      </c>
      <c r="H102" s="99">
        <v>-760</v>
      </c>
      <c r="I102" s="35">
        <v>-448</v>
      </c>
      <c r="J102" s="35">
        <v>-312</v>
      </c>
      <c r="K102" s="268">
        <v>3851</v>
      </c>
      <c r="L102" s="35">
        <v>1906</v>
      </c>
      <c r="M102" s="313">
        <v>1945</v>
      </c>
      <c r="N102" s="35">
        <v>4611</v>
      </c>
      <c r="O102" s="35">
        <v>2354</v>
      </c>
      <c r="P102" s="36">
        <v>2257</v>
      </c>
      <c r="Q102" s="35">
        <v>-95</v>
      </c>
      <c r="R102" s="35">
        <v>-106</v>
      </c>
      <c r="S102" s="35">
        <v>11</v>
      </c>
      <c r="T102" s="99">
        <v>16373</v>
      </c>
      <c r="U102" s="35">
        <v>8398</v>
      </c>
      <c r="V102" s="36">
        <v>7975</v>
      </c>
      <c r="W102" s="35">
        <v>16468</v>
      </c>
      <c r="X102" s="35">
        <v>8504</v>
      </c>
      <c r="Y102" s="313">
        <v>7964</v>
      </c>
      <c r="Z102" s="35"/>
    </row>
    <row r="103" spans="2:26" ht="11.25">
      <c r="B103" s="287" t="s">
        <v>16</v>
      </c>
      <c r="C103" s="140"/>
      <c r="D103" s="289"/>
      <c r="E103" s="99">
        <v>-1380</v>
      </c>
      <c r="F103" s="35">
        <v>-776</v>
      </c>
      <c r="G103" s="35">
        <v>-604</v>
      </c>
      <c r="H103" s="99">
        <v>-362</v>
      </c>
      <c r="I103" s="35">
        <v>-213</v>
      </c>
      <c r="J103" s="35">
        <v>-149</v>
      </c>
      <c r="K103" s="268">
        <v>3461</v>
      </c>
      <c r="L103" s="35">
        <v>1763</v>
      </c>
      <c r="M103" s="313">
        <v>1698</v>
      </c>
      <c r="N103" s="35">
        <v>3823</v>
      </c>
      <c r="O103" s="35">
        <v>1976</v>
      </c>
      <c r="P103" s="36">
        <v>1847</v>
      </c>
      <c r="Q103" s="35">
        <v>-1018</v>
      </c>
      <c r="R103" s="35">
        <v>-563</v>
      </c>
      <c r="S103" s="35">
        <v>-455</v>
      </c>
      <c r="T103" s="99">
        <v>13410</v>
      </c>
      <c r="U103" s="35">
        <v>6851</v>
      </c>
      <c r="V103" s="36">
        <v>6559</v>
      </c>
      <c r="W103" s="35">
        <v>14428</v>
      </c>
      <c r="X103" s="35">
        <v>7414</v>
      </c>
      <c r="Y103" s="313">
        <v>7014</v>
      </c>
      <c r="Z103" s="35"/>
    </row>
    <row r="104" spans="2:26" ht="11.25">
      <c r="B104" s="287" t="s">
        <v>17</v>
      </c>
      <c r="C104" s="140"/>
      <c r="D104" s="289"/>
      <c r="E104" s="99">
        <v>-166</v>
      </c>
      <c r="F104" s="35">
        <v>149</v>
      </c>
      <c r="G104" s="35">
        <v>-315</v>
      </c>
      <c r="H104" s="99">
        <v>-129</v>
      </c>
      <c r="I104" s="35">
        <v>25</v>
      </c>
      <c r="J104" s="35">
        <v>-154</v>
      </c>
      <c r="K104" s="268">
        <v>4156</v>
      </c>
      <c r="L104" s="35">
        <v>2188</v>
      </c>
      <c r="M104" s="313">
        <v>1968</v>
      </c>
      <c r="N104" s="35">
        <v>4285</v>
      </c>
      <c r="O104" s="35">
        <v>2163</v>
      </c>
      <c r="P104" s="36">
        <v>2122</v>
      </c>
      <c r="Q104" s="35">
        <v>-37</v>
      </c>
      <c r="R104" s="35">
        <v>124</v>
      </c>
      <c r="S104" s="35">
        <v>-161</v>
      </c>
      <c r="T104" s="99">
        <v>16883</v>
      </c>
      <c r="U104" s="35">
        <v>8748</v>
      </c>
      <c r="V104" s="36">
        <v>8135</v>
      </c>
      <c r="W104" s="35">
        <v>16920</v>
      </c>
      <c r="X104" s="35">
        <v>8624</v>
      </c>
      <c r="Y104" s="313">
        <v>8296</v>
      </c>
      <c r="Z104" s="35"/>
    </row>
    <row r="105" spans="2:26" ht="11.25">
      <c r="B105" s="287" t="s">
        <v>18</v>
      </c>
      <c r="C105" s="140"/>
      <c r="D105" s="289"/>
      <c r="E105" s="99">
        <v>-1139</v>
      </c>
      <c r="F105" s="35">
        <v>-534</v>
      </c>
      <c r="G105" s="35">
        <v>-605</v>
      </c>
      <c r="H105" s="99">
        <v>-241</v>
      </c>
      <c r="I105" s="35">
        <v>-168</v>
      </c>
      <c r="J105" s="35">
        <v>-73</v>
      </c>
      <c r="K105" s="268">
        <v>3992</v>
      </c>
      <c r="L105" s="35">
        <v>2048</v>
      </c>
      <c r="M105" s="313">
        <v>1944</v>
      </c>
      <c r="N105" s="35">
        <v>4233</v>
      </c>
      <c r="O105" s="35">
        <v>2216</v>
      </c>
      <c r="P105" s="36">
        <v>2017</v>
      </c>
      <c r="Q105" s="35">
        <v>-898</v>
      </c>
      <c r="R105" s="35">
        <v>-366</v>
      </c>
      <c r="S105" s="35">
        <v>-532</v>
      </c>
      <c r="T105" s="99">
        <v>15592</v>
      </c>
      <c r="U105" s="35">
        <v>7967</v>
      </c>
      <c r="V105" s="36">
        <v>7625</v>
      </c>
      <c r="W105" s="35">
        <v>16490</v>
      </c>
      <c r="X105" s="35">
        <v>8333</v>
      </c>
      <c r="Y105" s="313">
        <v>8157</v>
      </c>
      <c r="Z105" s="35"/>
    </row>
    <row r="106" spans="2:26" ht="11.25">
      <c r="B106" s="287" t="s">
        <v>19</v>
      </c>
      <c r="C106" s="140"/>
      <c r="D106" s="289"/>
      <c r="E106" s="99">
        <v>-1183</v>
      </c>
      <c r="F106" s="35">
        <v>-950</v>
      </c>
      <c r="G106" s="35">
        <v>-233</v>
      </c>
      <c r="H106" s="99">
        <v>-238</v>
      </c>
      <c r="I106" s="35">
        <v>-172</v>
      </c>
      <c r="J106" s="35">
        <v>-66</v>
      </c>
      <c r="K106" s="268">
        <v>3985</v>
      </c>
      <c r="L106" s="35">
        <v>2020</v>
      </c>
      <c r="M106" s="313">
        <v>1965</v>
      </c>
      <c r="N106" s="35">
        <v>4223</v>
      </c>
      <c r="O106" s="35">
        <v>2192</v>
      </c>
      <c r="P106" s="36">
        <v>2031</v>
      </c>
      <c r="Q106" s="35">
        <v>-945</v>
      </c>
      <c r="R106" s="35">
        <v>-778</v>
      </c>
      <c r="S106" s="35">
        <v>-167</v>
      </c>
      <c r="T106" s="99">
        <v>15134</v>
      </c>
      <c r="U106" s="35">
        <v>7801</v>
      </c>
      <c r="V106" s="36">
        <v>7333</v>
      </c>
      <c r="W106" s="35">
        <v>16079</v>
      </c>
      <c r="X106" s="35">
        <v>8579</v>
      </c>
      <c r="Y106" s="313">
        <v>7500</v>
      </c>
      <c r="Z106" s="35"/>
    </row>
    <row r="107" spans="2:26" ht="11.25">
      <c r="B107" s="287" t="s">
        <v>20</v>
      </c>
      <c r="C107" s="140"/>
      <c r="D107" s="289"/>
      <c r="E107" s="99">
        <v>699</v>
      </c>
      <c r="F107" s="35">
        <v>446</v>
      </c>
      <c r="G107" s="35">
        <v>253</v>
      </c>
      <c r="H107" s="99">
        <v>-138</v>
      </c>
      <c r="I107" s="35">
        <v>-138</v>
      </c>
      <c r="J107" s="35">
        <v>0</v>
      </c>
      <c r="K107" s="268">
        <v>4331</v>
      </c>
      <c r="L107" s="35">
        <v>2186</v>
      </c>
      <c r="M107" s="313">
        <v>2145</v>
      </c>
      <c r="N107" s="35">
        <v>4469</v>
      </c>
      <c r="O107" s="35">
        <v>2324</v>
      </c>
      <c r="P107" s="36">
        <v>2145</v>
      </c>
      <c r="Q107" s="35">
        <v>837</v>
      </c>
      <c r="R107" s="35">
        <v>584</v>
      </c>
      <c r="S107" s="35">
        <v>253</v>
      </c>
      <c r="T107" s="99">
        <v>17383</v>
      </c>
      <c r="U107" s="35">
        <v>8954</v>
      </c>
      <c r="V107" s="36">
        <v>8429</v>
      </c>
      <c r="W107" s="35">
        <v>16546</v>
      </c>
      <c r="X107" s="35">
        <v>8370</v>
      </c>
      <c r="Y107" s="313">
        <v>8176</v>
      </c>
      <c r="Z107" s="35"/>
    </row>
    <row r="108" spans="2:26" ht="11.25">
      <c r="B108" s="287" t="s">
        <v>21</v>
      </c>
      <c r="C108" s="140"/>
      <c r="D108" s="289"/>
      <c r="E108" s="99">
        <v>-981</v>
      </c>
      <c r="F108" s="35">
        <v>-508</v>
      </c>
      <c r="G108" s="35">
        <v>-473</v>
      </c>
      <c r="H108" s="99">
        <v>-746</v>
      </c>
      <c r="I108" s="35">
        <v>-402</v>
      </c>
      <c r="J108" s="35">
        <v>-344</v>
      </c>
      <c r="K108" s="268">
        <v>3746</v>
      </c>
      <c r="L108" s="35">
        <v>1895</v>
      </c>
      <c r="M108" s="313">
        <v>1851</v>
      </c>
      <c r="N108" s="35">
        <v>4492</v>
      </c>
      <c r="O108" s="35">
        <v>2297</v>
      </c>
      <c r="P108" s="36">
        <v>2195</v>
      </c>
      <c r="Q108" s="35">
        <v>-235</v>
      </c>
      <c r="R108" s="35">
        <v>-106</v>
      </c>
      <c r="S108" s="35">
        <v>-129</v>
      </c>
      <c r="T108" s="99">
        <v>14125</v>
      </c>
      <c r="U108" s="35">
        <v>7052</v>
      </c>
      <c r="V108" s="36">
        <v>7073</v>
      </c>
      <c r="W108" s="35">
        <v>14360</v>
      </c>
      <c r="X108" s="35">
        <v>7158</v>
      </c>
      <c r="Y108" s="313">
        <v>7202</v>
      </c>
      <c r="Z108" s="35"/>
    </row>
    <row r="109" spans="2:26" ht="11.25">
      <c r="B109" s="287" t="s">
        <v>22</v>
      </c>
      <c r="C109" s="140"/>
      <c r="D109" s="301"/>
      <c r="E109" s="99">
        <v>-1293</v>
      </c>
      <c r="F109" s="35">
        <v>-892</v>
      </c>
      <c r="G109" s="35">
        <v>-401</v>
      </c>
      <c r="H109" s="99">
        <v>-969</v>
      </c>
      <c r="I109" s="35">
        <v>-583</v>
      </c>
      <c r="J109" s="35">
        <v>-386</v>
      </c>
      <c r="K109" s="268">
        <v>3741</v>
      </c>
      <c r="L109" s="35">
        <v>1898</v>
      </c>
      <c r="M109" s="313">
        <v>1843</v>
      </c>
      <c r="N109" s="35">
        <v>4710</v>
      </c>
      <c r="O109" s="35">
        <v>2481</v>
      </c>
      <c r="P109" s="36">
        <v>2229</v>
      </c>
      <c r="Q109" s="35">
        <v>-324</v>
      </c>
      <c r="R109" s="35">
        <v>-309</v>
      </c>
      <c r="S109" s="35">
        <v>-15</v>
      </c>
      <c r="T109" s="99">
        <v>14676</v>
      </c>
      <c r="U109" s="35">
        <v>7304</v>
      </c>
      <c r="V109" s="36">
        <v>7372</v>
      </c>
      <c r="W109" s="35">
        <v>15000</v>
      </c>
      <c r="X109" s="35">
        <v>7613</v>
      </c>
      <c r="Y109" s="313">
        <v>7387</v>
      </c>
      <c r="Z109" s="35"/>
    </row>
    <row r="110" spans="2:26" ht="11.25">
      <c r="B110" s="319"/>
      <c r="C110" s="320"/>
      <c r="D110" s="302"/>
      <c r="E110" s="295"/>
      <c r="F110" s="295"/>
      <c r="G110" s="296"/>
      <c r="H110" s="295"/>
      <c r="I110" s="295"/>
      <c r="J110" s="296"/>
      <c r="K110" s="295"/>
      <c r="L110" s="295"/>
      <c r="M110" s="314"/>
      <c r="N110" s="295"/>
      <c r="O110" s="295"/>
      <c r="P110" s="296"/>
      <c r="Q110" s="295"/>
      <c r="R110" s="295"/>
      <c r="S110" s="296"/>
      <c r="T110" s="295"/>
      <c r="U110" s="295"/>
      <c r="V110" s="296"/>
      <c r="W110" s="295"/>
      <c r="X110" s="295"/>
      <c r="Y110" s="314"/>
      <c r="Z110" s="35"/>
    </row>
    <row r="111" spans="3:26" ht="11.25">
      <c r="C111" s="40"/>
      <c r="D111" s="297" t="s">
        <v>231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35"/>
    </row>
    <row r="112" spans="4:26" ht="11.25">
      <c r="D112" s="298" t="s">
        <v>232</v>
      </c>
      <c r="E112" s="40"/>
      <c r="F112" s="40"/>
      <c r="G112" s="40"/>
      <c r="H112" s="40"/>
      <c r="I112" s="40"/>
      <c r="J112" s="40"/>
      <c r="K112" s="40"/>
      <c r="L112" s="40"/>
      <c r="M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4:26" ht="11.25"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2:26" ht="11.2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2:4" ht="11.25">
      <c r="B115" s="299"/>
      <c r="C115" s="299"/>
      <c r="D115" s="300"/>
    </row>
    <row r="116" spans="2:4" ht="11.25">
      <c r="B116" s="299"/>
      <c r="C116" s="299"/>
      <c r="D116" s="300"/>
    </row>
    <row r="117" spans="2:4" ht="11.25">
      <c r="B117" s="299"/>
      <c r="C117" s="299"/>
      <c r="D117" s="300"/>
    </row>
    <row r="118" spans="2:4" ht="11.25">
      <c r="B118" s="299"/>
      <c r="C118" s="299"/>
      <c r="D118" s="300"/>
    </row>
    <row r="119" spans="2:4" ht="11.25">
      <c r="B119" s="299"/>
      <c r="C119" s="299"/>
      <c r="D119" s="300"/>
    </row>
    <row r="120" spans="2:4" ht="11.25">
      <c r="B120" s="299"/>
      <c r="C120" s="299"/>
      <c r="D120" s="300"/>
    </row>
  </sheetData>
  <sheetProtection/>
  <mergeCells count="7">
    <mergeCell ref="B3:C5"/>
    <mergeCell ref="Q4:S4"/>
    <mergeCell ref="T4:V4"/>
    <mergeCell ref="W4:Y4"/>
    <mergeCell ref="Q3:Y3"/>
    <mergeCell ref="H3:P3"/>
    <mergeCell ref="H4:J4"/>
  </mergeCells>
  <printOptions/>
  <pageMargins left="0.5118110236220472" right="0" top="0.3937007874015748" bottom="0.3937007874015748" header="0.1968503937007874" footer="0.1968503937007874"/>
  <pageSetup blackAndWhite="1" firstPageNumber="7" useFirstPageNumber="1" horizontalDpi="600" verticalDpi="600" orientation="portrait" paperSize="9" r:id="rId1"/>
  <headerFooter alignWithMargins="0">
    <oddFooter>&amp;C&amp;"ＭＳ Ｐゴシック,標準"&amp;9&amp;P</oddFooter>
  </headerFooter>
  <colBreaks count="1" manualBreakCount="1">
    <brk id="13" min="1" max="1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57" sqref="O57"/>
    </sheetView>
  </sheetViews>
  <sheetFormatPr defaultColWidth="8.75390625" defaultRowHeight="12" customHeight="1"/>
  <cols>
    <col min="1" max="1" width="3.00390625" style="2" bestFit="1" customWidth="1"/>
    <col min="2" max="2" width="3.75390625" style="2" bestFit="1" customWidth="1"/>
    <col min="3" max="3" width="9.50390625" style="2" customWidth="1"/>
    <col min="4" max="5" width="11.00390625" style="5" bestFit="1" customWidth="1"/>
    <col min="6" max="6" width="8.375" style="2" bestFit="1" customWidth="1"/>
    <col min="7" max="7" width="7.625" style="2" bestFit="1" customWidth="1"/>
    <col min="8" max="8" width="7.50390625" style="2" bestFit="1" customWidth="1"/>
    <col min="9" max="9" width="8.125" style="2" bestFit="1" customWidth="1"/>
    <col min="10" max="11" width="7.50390625" style="2" bestFit="1" customWidth="1"/>
    <col min="12" max="12" width="2.375" style="2" customWidth="1"/>
    <col min="13" max="16384" width="8.75390625" style="2" customWidth="1"/>
  </cols>
  <sheetData>
    <row r="1" spans="3:12" ht="14.25">
      <c r="C1" s="90" t="s">
        <v>251</v>
      </c>
      <c r="D1" s="92"/>
      <c r="E1" s="92"/>
      <c r="F1" s="93"/>
      <c r="G1" s="93"/>
      <c r="H1" s="93"/>
      <c r="I1" s="93"/>
      <c r="J1" s="93"/>
      <c r="K1" s="93"/>
      <c r="L1" s="94"/>
    </row>
    <row r="2" spans="3:12" ht="21" customHeight="1">
      <c r="C2" s="378" t="s">
        <v>37</v>
      </c>
      <c r="D2" s="141" t="s">
        <v>38</v>
      </c>
      <c r="E2" s="141"/>
      <c r="F2" s="143" t="s">
        <v>39</v>
      </c>
      <c r="G2" s="142"/>
      <c r="H2" s="144"/>
      <c r="I2" s="380" t="s">
        <v>40</v>
      </c>
      <c r="J2" s="380"/>
      <c r="K2" s="381"/>
      <c r="L2" s="95"/>
    </row>
    <row r="3" spans="3:12" ht="21" customHeight="1">
      <c r="C3" s="379"/>
      <c r="D3" s="248" t="s">
        <v>252</v>
      </c>
      <c r="E3" s="150" t="s">
        <v>253</v>
      </c>
      <c r="F3" s="151" t="s">
        <v>225</v>
      </c>
      <c r="G3" s="152" t="s">
        <v>226</v>
      </c>
      <c r="H3" s="153" t="s">
        <v>227</v>
      </c>
      <c r="I3" s="149" t="s">
        <v>225</v>
      </c>
      <c r="J3" s="152" t="s">
        <v>226</v>
      </c>
      <c r="K3" s="153" t="s">
        <v>227</v>
      </c>
      <c r="L3" s="96"/>
    </row>
    <row r="4" spans="3:12" ht="11.25">
      <c r="C4" s="154"/>
      <c r="D4" s="129" t="s">
        <v>41</v>
      </c>
      <c r="E4" s="145" t="s">
        <v>41</v>
      </c>
      <c r="F4" s="146" t="s">
        <v>41</v>
      </c>
      <c r="G4" s="147" t="s">
        <v>41</v>
      </c>
      <c r="H4" s="148" t="s">
        <v>41</v>
      </c>
      <c r="I4" s="129" t="s">
        <v>42</v>
      </c>
      <c r="J4" s="145" t="s">
        <v>42</v>
      </c>
      <c r="K4" s="358" t="s">
        <v>42</v>
      </c>
      <c r="L4" s="97"/>
    </row>
    <row r="5" spans="3:12" ht="12" customHeight="1">
      <c r="C5" s="155" t="s">
        <v>43</v>
      </c>
      <c r="D5" s="250">
        <v>5570578</v>
      </c>
      <c r="E5" s="250">
        <v>5555213</v>
      </c>
      <c r="F5" s="321">
        <v>-15365</v>
      </c>
      <c r="G5" s="322">
        <v>-8730</v>
      </c>
      <c r="H5" s="323">
        <v>-6635</v>
      </c>
      <c r="I5" s="359">
        <f>F5/D5*100</f>
        <v>-0.27582416043721136</v>
      </c>
      <c r="J5" s="359">
        <f>G5/D5*100</f>
        <v>-0.15671623303721804</v>
      </c>
      <c r="K5" s="359">
        <f>H5/D5*100</f>
        <v>-0.11910792739999332</v>
      </c>
      <c r="L5" s="98"/>
    </row>
    <row r="6" spans="3:12" ht="12" customHeight="1">
      <c r="C6" s="180"/>
      <c r="D6" s="339"/>
      <c r="E6" s="253"/>
      <c r="F6" s="178"/>
      <c r="G6" s="91"/>
      <c r="H6" s="179"/>
      <c r="I6" s="360"/>
      <c r="J6" s="360"/>
      <c r="K6" s="360"/>
      <c r="L6" s="98"/>
    </row>
    <row r="7" spans="1:12" ht="12" customHeight="1">
      <c r="A7" s="1">
        <v>1</v>
      </c>
      <c r="C7" s="155" t="s">
        <v>44</v>
      </c>
      <c r="D7" s="253">
        <v>1541749</v>
      </c>
      <c r="E7" s="340">
        <v>1540242</v>
      </c>
      <c r="F7" s="251">
        <v>-1507</v>
      </c>
      <c r="G7" s="252">
        <v>-2586</v>
      </c>
      <c r="H7" s="254">
        <v>1079</v>
      </c>
      <c r="I7" s="359">
        <f aca="true" t="shared" si="0" ref="I7:I66">F7/D7*100</f>
        <v>-0.0977461311795889</v>
      </c>
      <c r="J7" s="359">
        <f aca="true" t="shared" si="1" ref="J7:J66">G7/D7*100</f>
        <v>-0.16773158276736355</v>
      </c>
      <c r="K7" s="359">
        <f aca="true" t="shared" si="2" ref="K7:K66">H7/D7*100</f>
        <v>0.06998545158777467</v>
      </c>
      <c r="L7" s="98"/>
    </row>
    <row r="8" spans="1:12" ht="12" customHeight="1">
      <c r="A8" s="1">
        <v>2</v>
      </c>
      <c r="C8" s="155" t="s">
        <v>45</v>
      </c>
      <c r="D8" s="253">
        <v>1030181</v>
      </c>
      <c r="E8" s="340">
        <v>1029599</v>
      </c>
      <c r="F8" s="251">
        <v>-582</v>
      </c>
      <c r="G8" s="252">
        <v>83</v>
      </c>
      <c r="H8" s="254">
        <v>-665</v>
      </c>
      <c r="I8" s="359">
        <f t="shared" si="0"/>
        <v>-0.0564949266196911</v>
      </c>
      <c r="J8" s="359">
        <f t="shared" si="1"/>
        <v>0.008056836614148388</v>
      </c>
      <c r="K8" s="359">
        <f t="shared" si="2"/>
        <v>-0.06455176323383949</v>
      </c>
      <c r="L8" s="98"/>
    </row>
    <row r="9" spans="1:12" ht="12" customHeight="1">
      <c r="A9" s="1">
        <v>3</v>
      </c>
      <c r="C9" s="155" t="s">
        <v>46</v>
      </c>
      <c r="D9" s="253">
        <v>728176</v>
      </c>
      <c r="E9" s="340">
        <v>727653</v>
      </c>
      <c r="F9" s="251">
        <v>-523</v>
      </c>
      <c r="G9" s="252">
        <v>74</v>
      </c>
      <c r="H9" s="254">
        <v>-597</v>
      </c>
      <c r="I9" s="359">
        <f t="shared" si="0"/>
        <v>-0.07182329546702995</v>
      </c>
      <c r="J9" s="359">
        <f t="shared" si="1"/>
        <v>0.01016237832611896</v>
      </c>
      <c r="K9" s="359">
        <f t="shared" si="2"/>
        <v>-0.08198567379314892</v>
      </c>
      <c r="L9" s="98"/>
    </row>
    <row r="10" spans="1:12" ht="12" customHeight="1">
      <c r="A10" s="1">
        <v>4</v>
      </c>
      <c r="C10" s="155" t="s">
        <v>47</v>
      </c>
      <c r="D10" s="253">
        <v>716486</v>
      </c>
      <c r="E10" s="340">
        <v>715576</v>
      </c>
      <c r="F10" s="251">
        <v>-910</v>
      </c>
      <c r="G10" s="252">
        <v>-253</v>
      </c>
      <c r="H10" s="254">
        <v>-657</v>
      </c>
      <c r="I10" s="359">
        <f t="shared" si="0"/>
        <v>-0.12700876220889173</v>
      </c>
      <c r="J10" s="359">
        <f t="shared" si="1"/>
        <v>-0.035311227295439125</v>
      </c>
      <c r="K10" s="359">
        <f t="shared" si="2"/>
        <v>-0.0916975349134526</v>
      </c>
      <c r="L10" s="98"/>
    </row>
    <row r="11" spans="1:12" ht="12" customHeight="1">
      <c r="A11" s="1">
        <v>5</v>
      </c>
      <c r="C11" s="155" t="s">
        <v>48</v>
      </c>
      <c r="D11" s="253">
        <v>280645</v>
      </c>
      <c r="E11" s="341">
        <v>278032</v>
      </c>
      <c r="F11" s="251">
        <v>-2613</v>
      </c>
      <c r="G11" s="252">
        <v>-1101</v>
      </c>
      <c r="H11" s="254">
        <v>-1512</v>
      </c>
      <c r="I11" s="359">
        <f t="shared" si="0"/>
        <v>-0.9310695006146554</v>
      </c>
      <c r="J11" s="359">
        <f t="shared" si="1"/>
        <v>-0.3923105702934312</v>
      </c>
      <c r="K11" s="359">
        <f t="shared" si="2"/>
        <v>-0.5387589303212243</v>
      </c>
      <c r="L11" s="98"/>
    </row>
    <row r="12" spans="1:12" s="5" customFormat="1" ht="12" customHeight="1">
      <c r="A12" s="41">
        <v>6</v>
      </c>
      <c r="C12" s="112" t="s">
        <v>49</v>
      </c>
      <c r="D12" s="253">
        <v>580803</v>
      </c>
      <c r="E12" s="342">
        <v>579695</v>
      </c>
      <c r="F12" s="321">
        <v>-1108</v>
      </c>
      <c r="G12" s="322">
        <v>-517</v>
      </c>
      <c r="H12" s="324">
        <v>-591</v>
      </c>
      <c r="I12" s="359">
        <f t="shared" si="0"/>
        <v>-0.1907703644781449</v>
      </c>
      <c r="J12" s="359">
        <f t="shared" si="1"/>
        <v>-0.08901469172852068</v>
      </c>
      <c r="K12" s="359">
        <f t="shared" si="2"/>
        <v>-0.10175567274962423</v>
      </c>
      <c r="L12" s="104"/>
    </row>
    <row r="13" spans="1:12" ht="12" customHeight="1">
      <c r="A13" s="1">
        <v>7</v>
      </c>
      <c r="C13" s="155" t="s">
        <v>50</v>
      </c>
      <c r="D13" s="253">
        <v>267917</v>
      </c>
      <c r="E13" s="342">
        <v>265237</v>
      </c>
      <c r="F13" s="251">
        <v>-2680</v>
      </c>
      <c r="G13" s="252">
        <v>-1267</v>
      </c>
      <c r="H13" s="254">
        <v>-1413</v>
      </c>
      <c r="I13" s="359">
        <f t="shared" si="0"/>
        <v>-1.000309797437266</v>
      </c>
      <c r="J13" s="359">
        <f t="shared" si="1"/>
        <v>-0.4729076542362</v>
      </c>
      <c r="K13" s="359">
        <f t="shared" si="2"/>
        <v>-0.527402143201066</v>
      </c>
      <c r="L13" s="98"/>
    </row>
    <row r="14" spans="1:12" ht="12" customHeight="1">
      <c r="A14" s="1">
        <v>8</v>
      </c>
      <c r="C14" s="155" t="s">
        <v>51</v>
      </c>
      <c r="D14" s="253">
        <v>175793</v>
      </c>
      <c r="E14" s="340">
        <v>173387</v>
      </c>
      <c r="F14" s="251">
        <v>-2406</v>
      </c>
      <c r="G14" s="252">
        <v>-1350</v>
      </c>
      <c r="H14" s="254">
        <v>-1056</v>
      </c>
      <c r="I14" s="359">
        <f t="shared" si="0"/>
        <v>-1.3686551796715456</v>
      </c>
      <c r="J14" s="359">
        <f t="shared" si="1"/>
        <v>-0.7679486668979993</v>
      </c>
      <c r="K14" s="359">
        <f t="shared" si="2"/>
        <v>-0.6007065127735461</v>
      </c>
      <c r="L14" s="98"/>
    </row>
    <row r="15" spans="1:12" ht="12" customHeight="1">
      <c r="A15" s="1">
        <v>9</v>
      </c>
      <c r="C15" s="155" t="s">
        <v>52</v>
      </c>
      <c r="D15" s="253">
        <v>108983</v>
      </c>
      <c r="E15" s="340">
        <v>107756</v>
      </c>
      <c r="F15" s="251">
        <v>-1227</v>
      </c>
      <c r="G15" s="252">
        <v>-689</v>
      </c>
      <c r="H15" s="254">
        <v>-538</v>
      </c>
      <c r="I15" s="359">
        <f t="shared" si="0"/>
        <v>-1.12586366681042</v>
      </c>
      <c r="J15" s="359">
        <f t="shared" si="1"/>
        <v>-0.6322086930989237</v>
      </c>
      <c r="K15" s="359">
        <f t="shared" si="2"/>
        <v>-0.4936549737114963</v>
      </c>
      <c r="L15" s="98"/>
    </row>
    <row r="16" spans="1:12" ht="12" customHeight="1">
      <c r="A16" s="1">
        <v>10</v>
      </c>
      <c r="C16" s="155" t="s">
        <v>53</v>
      </c>
      <c r="D16" s="253">
        <v>139845</v>
      </c>
      <c r="E16" s="342">
        <v>138036</v>
      </c>
      <c r="F16" s="251">
        <v>-1809</v>
      </c>
      <c r="G16" s="252">
        <v>-1124</v>
      </c>
      <c r="H16" s="254">
        <v>-685</v>
      </c>
      <c r="I16" s="359">
        <f t="shared" si="0"/>
        <v>-1.293575029496943</v>
      </c>
      <c r="J16" s="359">
        <f t="shared" si="1"/>
        <v>-0.8037470056133577</v>
      </c>
      <c r="K16" s="359">
        <f t="shared" si="2"/>
        <v>-0.48982802388358543</v>
      </c>
      <c r="L16" s="98"/>
    </row>
    <row r="17" spans="1:12" ht="15.75" customHeight="1">
      <c r="A17" s="1">
        <v>1</v>
      </c>
      <c r="B17" s="61">
        <v>100</v>
      </c>
      <c r="C17" s="156" t="s">
        <v>242</v>
      </c>
      <c r="D17" s="255">
        <v>1541749</v>
      </c>
      <c r="E17" s="342">
        <v>1540242</v>
      </c>
      <c r="F17" s="256">
        <v>-1507</v>
      </c>
      <c r="G17" s="257">
        <v>-2586</v>
      </c>
      <c r="H17" s="258">
        <v>1079</v>
      </c>
      <c r="I17" s="359">
        <f t="shared" si="0"/>
        <v>-0.0977461311795889</v>
      </c>
      <c r="J17" s="359">
        <f t="shared" si="1"/>
        <v>-0.16773158276736355</v>
      </c>
      <c r="K17" s="359">
        <f t="shared" si="2"/>
        <v>0.06998545158777467</v>
      </c>
      <c r="L17" s="98"/>
    </row>
    <row r="18" spans="1:12" ht="12" customHeight="1">
      <c r="A18" s="1"/>
      <c r="B18" s="61">
        <v>101</v>
      </c>
      <c r="C18" s="330" t="s">
        <v>54</v>
      </c>
      <c r="D18" s="253">
        <v>212173</v>
      </c>
      <c r="E18" s="342">
        <v>213159</v>
      </c>
      <c r="F18" s="321">
        <v>986</v>
      </c>
      <c r="G18" s="322">
        <v>360</v>
      </c>
      <c r="H18" s="324">
        <v>626</v>
      </c>
      <c r="I18" s="359">
        <f t="shared" si="0"/>
        <v>0.46471511455274706</v>
      </c>
      <c r="J18" s="359">
        <f t="shared" si="1"/>
        <v>0.169672861297149</v>
      </c>
      <c r="K18" s="359">
        <f t="shared" si="2"/>
        <v>0.295042253255598</v>
      </c>
      <c r="L18" s="98"/>
    </row>
    <row r="19" spans="1:12" ht="12" customHeight="1">
      <c r="A19" s="1"/>
      <c r="B19" s="61">
        <v>102</v>
      </c>
      <c r="C19" s="330" t="s">
        <v>158</v>
      </c>
      <c r="D19" s="253">
        <v>134564</v>
      </c>
      <c r="E19" s="342">
        <v>135015</v>
      </c>
      <c r="F19" s="321">
        <v>451</v>
      </c>
      <c r="G19" s="322">
        <v>-32</v>
      </c>
      <c r="H19" s="324">
        <v>483</v>
      </c>
      <c r="I19" s="359">
        <f t="shared" si="0"/>
        <v>0.3351565054546536</v>
      </c>
      <c r="J19" s="359">
        <f t="shared" si="1"/>
        <v>-0.02378050593026367</v>
      </c>
      <c r="K19" s="359">
        <f t="shared" si="2"/>
        <v>0.3589370113849172</v>
      </c>
      <c r="L19" s="98"/>
    </row>
    <row r="20" spans="1:12" ht="12" customHeight="1">
      <c r="A20" s="1"/>
      <c r="B20" s="61">
        <v>105</v>
      </c>
      <c r="C20" s="330" t="s">
        <v>236</v>
      </c>
      <c r="D20" s="253">
        <v>106780</v>
      </c>
      <c r="E20" s="342">
        <v>106564</v>
      </c>
      <c r="F20" s="321">
        <v>-216</v>
      </c>
      <c r="G20" s="322">
        <v>-695</v>
      </c>
      <c r="H20" s="324">
        <v>479</v>
      </c>
      <c r="I20" s="359">
        <f t="shared" si="0"/>
        <v>-0.2022850721108822</v>
      </c>
      <c r="J20" s="359">
        <f t="shared" si="1"/>
        <v>-0.650870949616033</v>
      </c>
      <c r="K20" s="359">
        <f t="shared" si="2"/>
        <v>0.4485858775051508</v>
      </c>
      <c r="L20" s="98"/>
    </row>
    <row r="21" spans="1:12" s="5" customFormat="1" ht="12" customHeight="1">
      <c r="A21" s="41"/>
      <c r="B21" s="325">
        <v>106</v>
      </c>
      <c r="C21" s="330" t="s">
        <v>237</v>
      </c>
      <c r="D21" s="253">
        <v>99407</v>
      </c>
      <c r="E21" s="342">
        <v>98774</v>
      </c>
      <c r="F21" s="321">
        <v>-633</v>
      </c>
      <c r="G21" s="322">
        <v>-771</v>
      </c>
      <c r="H21" s="324">
        <v>138</v>
      </c>
      <c r="I21" s="359">
        <f t="shared" si="0"/>
        <v>-0.6367760821672518</v>
      </c>
      <c r="J21" s="359">
        <f t="shared" si="1"/>
        <v>-0.7755993038719607</v>
      </c>
      <c r="K21" s="359">
        <f t="shared" si="2"/>
        <v>0.13882322170470893</v>
      </c>
      <c r="L21" s="104"/>
    </row>
    <row r="22" spans="1:12" ht="12" customHeight="1">
      <c r="A22" s="1"/>
      <c r="B22" s="61">
        <v>107</v>
      </c>
      <c r="C22" s="330" t="s">
        <v>238</v>
      </c>
      <c r="D22" s="253">
        <v>164933</v>
      </c>
      <c r="E22" s="342">
        <v>164388</v>
      </c>
      <c r="F22" s="321">
        <v>-545</v>
      </c>
      <c r="G22" s="322">
        <v>-416</v>
      </c>
      <c r="H22" s="324">
        <v>-129</v>
      </c>
      <c r="I22" s="359">
        <f t="shared" si="0"/>
        <v>-0.33043720783590913</v>
      </c>
      <c r="J22" s="359">
        <f t="shared" si="1"/>
        <v>-0.2522236302013545</v>
      </c>
      <c r="K22" s="359">
        <f t="shared" si="2"/>
        <v>-0.07821357763455464</v>
      </c>
      <c r="L22" s="98"/>
    </row>
    <row r="23" spans="1:12" ht="12" customHeight="1">
      <c r="A23" s="1"/>
      <c r="B23" s="61">
        <v>108</v>
      </c>
      <c r="C23" s="330" t="s">
        <v>239</v>
      </c>
      <c r="D23" s="253">
        <v>220399</v>
      </c>
      <c r="E23" s="342">
        <v>220076</v>
      </c>
      <c r="F23" s="321">
        <v>-323</v>
      </c>
      <c r="G23" s="322">
        <v>-472</v>
      </c>
      <c r="H23" s="324">
        <v>149</v>
      </c>
      <c r="I23" s="359">
        <f t="shared" si="0"/>
        <v>-0.1465523890761755</v>
      </c>
      <c r="J23" s="359">
        <f t="shared" si="1"/>
        <v>-0.21415705152927192</v>
      </c>
      <c r="K23" s="359">
        <f t="shared" si="2"/>
        <v>0.06760466245309643</v>
      </c>
      <c r="L23" s="98"/>
    </row>
    <row r="24" spans="1:12" ht="12" customHeight="1">
      <c r="A24" s="1"/>
      <c r="B24" s="61">
        <v>109</v>
      </c>
      <c r="C24" s="330" t="s">
        <v>240</v>
      </c>
      <c r="D24" s="253">
        <v>225617</v>
      </c>
      <c r="E24" s="342">
        <v>224139</v>
      </c>
      <c r="F24" s="321">
        <v>-1478</v>
      </c>
      <c r="G24" s="322">
        <v>-462</v>
      </c>
      <c r="H24" s="324">
        <v>-1016</v>
      </c>
      <c r="I24" s="359">
        <f t="shared" si="0"/>
        <v>-0.6550924797333534</v>
      </c>
      <c r="J24" s="359">
        <f t="shared" si="1"/>
        <v>-0.2047718035431727</v>
      </c>
      <c r="K24" s="359">
        <f t="shared" si="2"/>
        <v>-0.45032067619018074</v>
      </c>
      <c r="L24" s="98"/>
    </row>
    <row r="25" spans="1:12" ht="12" customHeight="1">
      <c r="A25" s="1"/>
      <c r="B25" s="61">
        <v>110</v>
      </c>
      <c r="C25" s="330" t="s">
        <v>241</v>
      </c>
      <c r="D25" s="253">
        <v>128326</v>
      </c>
      <c r="E25" s="342">
        <v>129530</v>
      </c>
      <c r="F25" s="321">
        <v>1204</v>
      </c>
      <c r="G25" s="322">
        <v>-159</v>
      </c>
      <c r="H25" s="324">
        <v>1363</v>
      </c>
      <c r="I25" s="359">
        <f t="shared" si="0"/>
        <v>0.9382354316350545</v>
      </c>
      <c r="J25" s="359">
        <f t="shared" si="1"/>
        <v>-0.1239031840780512</v>
      </c>
      <c r="K25" s="359">
        <f t="shared" si="2"/>
        <v>1.0621386157131056</v>
      </c>
      <c r="L25" s="98"/>
    </row>
    <row r="26" spans="1:12" ht="12" customHeight="1">
      <c r="A26" s="1"/>
      <c r="B26" s="61">
        <v>111</v>
      </c>
      <c r="C26" s="330" t="s">
        <v>159</v>
      </c>
      <c r="D26" s="253">
        <v>249550</v>
      </c>
      <c r="E26" s="342">
        <v>248597</v>
      </c>
      <c r="F26" s="321">
        <v>-953</v>
      </c>
      <c r="G26" s="322">
        <v>61</v>
      </c>
      <c r="H26" s="324">
        <v>-1014</v>
      </c>
      <c r="I26" s="359">
        <f t="shared" si="0"/>
        <v>-0.3818873973151673</v>
      </c>
      <c r="J26" s="359">
        <f t="shared" si="1"/>
        <v>0.024443999198557404</v>
      </c>
      <c r="K26" s="359">
        <f t="shared" si="2"/>
        <v>-0.4063313965137247</v>
      </c>
      <c r="L26" s="98"/>
    </row>
    <row r="27" spans="1:12" ht="12" customHeight="1">
      <c r="A27" s="1">
        <v>6</v>
      </c>
      <c r="B27" s="6">
        <v>201</v>
      </c>
      <c r="C27" s="155" t="s">
        <v>60</v>
      </c>
      <c r="D27" s="253">
        <v>536323</v>
      </c>
      <c r="E27" s="342">
        <v>535573</v>
      </c>
      <c r="F27" s="251">
        <v>-750</v>
      </c>
      <c r="G27" s="252">
        <v>-238</v>
      </c>
      <c r="H27" s="254">
        <v>-512</v>
      </c>
      <c r="I27" s="359">
        <f t="shared" si="0"/>
        <v>-0.13984110321578602</v>
      </c>
      <c r="J27" s="359">
        <f t="shared" si="1"/>
        <v>-0.044376243420476094</v>
      </c>
      <c r="K27" s="359">
        <f t="shared" si="2"/>
        <v>-0.09546485979530991</v>
      </c>
      <c r="L27" s="98"/>
    </row>
    <row r="28" spans="1:12" ht="12" customHeight="1">
      <c r="A28" s="1">
        <v>2</v>
      </c>
      <c r="B28" s="6">
        <v>202</v>
      </c>
      <c r="C28" s="155" t="s">
        <v>61</v>
      </c>
      <c r="D28" s="253">
        <v>450142</v>
      </c>
      <c r="E28" s="342">
        <v>448688</v>
      </c>
      <c r="F28" s="251">
        <v>-1454</v>
      </c>
      <c r="G28" s="252">
        <v>-490</v>
      </c>
      <c r="H28" s="254">
        <v>-964</v>
      </c>
      <c r="I28" s="359">
        <f t="shared" si="0"/>
        <v>-0.32300918376867743</v>
      </c>
      <c r="J28" s="359">
        <f t="shared" si="1"/>
        <v>-0.10885453923428606</v>
      </c>
      <c r="K28" s="359">
        <f t="shared" si="2"/>
        <v>-0.2141546445343914</v>
      </c>
      <c r="L28" s="98"/>
    </row>
    <row r="29" spans="1:12" ht="12" customHeight="1">
      <c r="A29" s="1">
        <v>4</v>
      </c>
      <c r="B29" s="6">
        <v>203</v>
      </c>
      <c r="C29" s="155" t="s">
        <v>62</v>
      </c>
      <c r="D29" s="253">
        <v>290685</v>
      </c>
      <c r="E29" s="342">
        <v>291141</v>
      </c>
      <c r="F29" s="251">
        <v>456</v>
      </c>
      <c r="G29" s="252">
        <v>29</v>
      </c>
      <c r="H29" s="254">
        <v>427</v>
      </c>
      <c r="I29" s="359">
        <f t="shared" si="0"/>
        <v>0.1568708395686052</v>
      </c>
      <c r="J29" s="359">
        <f t="shared" si="1"/>
        <v>0.009976434972564804</v>
      </c>
      <c r="K29" s="359">
        <f t="shared" si="2"/>
        <v>0.1468944045960404</v>
      </c>
      <c r="L29" s="98"/>
    </row>
    <row r="30" spans="1:12" ht="12" customHeight="1">
      <c r="A30" s="1">
        <v>2</v>
      </c>
      <c r="B30" s="6">
        <v>204</v>
      </c>
      <c r="C30" s="155" t="s">
        <v>63</v>
      </c>
      <c r="D30" s="253">
        <v>485435</v>
      </c>
      <c r="E30" s="342">
        <v>486350</v>
      </c>
      <c r="F30" s="251">
        <v>915</v>
      </c>
      <c r="G30" s="252">
        <v>633</v>
      </c>
      <c r="H30" s="254">
        <v>282</v>
      </c>
      <c r="I30" s="359">
        <f t="shared" si="0"/>
        <v>0.18849073511386694</v>
      </c>
      <c r="J30" s="359">
        <f t="shared" si="1"/>
        <v>0.13039850855418336</v>
      </c>
      <c r="K30" s="359">
        <f t="shared" si="2"/>
        <v>0.05809222655968359</v>
      </c>
      <c r="L30" s="98"/>
    </row>
    <row r="31" spans="1:12" ht="12" customHeight="1">
      <c r="A31" s="1">
        <v>10</v>
      </c>
      <c r="B31" s="6">
        <v>205</v>
      </c>
      <c r="C31" s="155" t="s">
        <v>64</v>
      </c>
      <c r="D31" s="253">
        <v>45952</v>
      </c>
      <c r="E31" s="342">
        <v>45265</v>
      </c>
      <c r="F31" s="251">
        <v>-687</v>
      </c>
      <c r="G31" s="252">
        <v>-343</v>
      </c>
      <c r="H31" s="254">
        <v>-344</v>
      </c>
      <c r="I31" s="359">
        <f t="shared" si="0"/>
        <v>-1.4950383008356545</v>
      </c>
      <c r="J31" s="359">
        <f t="shared" si="1"/>
        <v>-0.7464310584958217</v>
      </c>
      <c r="K31" s="359">
        <f t="shared" si="2"/>
        <v>-0.7486072423398329</v>
      </c>
      <c r="L31" s="98"/>
    </row>
    <row r="32" spans="1:12" ht="12" customHeight="1">
      <c r="A32" s="1">
        <v>2</v>
      </c>
      <c r="B32" s="6">
        <v>206</v>
      </c>
      <c r="C32" s="155" t="s">
        <v>65</v>
      </c>
      <c r="D32" s="253">
        <v>94604</v>
      </c>
      <c r="E32" s="342">
        <v>94561</v>
      </c>
      <c r="F32" s="251">
        <v>-43</v>
      </c>
      <c r="G32" s="252">
        <v>-60</v>
      </c>
      <c r="H32" s="254">
        <v>17</v>
      </c>
      <c r="I32" s="359">
        <f t="shared" si="0"/>
        <v>-0.04545262356771384</v>
      </c>
      <c r="J32" s="359">
        <f t="shared" si="1"/>
        <v>-0.06342226544332163</v>
      </c>
      <c r="K32" s="359">
        <f t="shared" si="2"/>
        <v>0.017969641875607796</v>
      </c>
      <c r="L32" s="98"/>
    </row>
    <row r="33" spans="1:12" ht="12" customHeight="1">
      <c r="A33" s="1">
        <v>3</v>
      </c>
      <c r="B33" s="6">
        <v>207</v>
      </c>
      <c r="C33" s="155" t="s">
        <v>66</v>
      </c>
      <c r="D33" s="253">
        <v>197502</v>
      </c>
      <c r="E33" s="342">
        <v>197682</v>
      </c>
      <c r="F33" s="251">
        <v>180</v>
      </c>
      <c r="G33" s="252">
        <v>329</v>
      </c>
      <c r="H33" s="254">
        <v>-149</v>
      </c>
      <c r="I33" s="359">
        <f t="shared" si="0"/>
        <v>0.09113831758665734</v>
      </c>
      <c r="J33" s="359">
        <f t="shared" si="1"/>
        <v>0.16658059158894595</v>
      </c>
      <c r="K33" s="359">
        <f t="shared" si="2"/>
        <v>-0.07544227400228859</v>
      </c>
      <c r="L33" s="98"/>
    </row>
    <row r="34" spans="1:12" ht="12" customHeight="1">
      <c r="A34" s="1">
        <v>7</v>
      </c>
      <c r="B34" s="6">
        <v>208</v>
      </c>
      <c r="C34" s="155" t="s">
        <v>67</v>
      </c>
      <c r="D34" s="253">
        <v>30565</v>
      </c>
      <c r="E34" s="342">
        <v>30344</v>
      </c>
      <c r="F34" s="251">
        <v>-221</v>
      </c>
      <c r="G34" s="252">
        <v>-191</v>
      </c>
      <c r="H34" s="254">
        <v>-30</v>
      </c>
      <c r="I34" s="359">
        <f t="shared" si="0"/>
        <v>-0.7230492393260265</v>
      </c>
      <c r="J34" s="359">
        <f t="shared" si="1"/>
        <v>-0.6248977588745297</v>
      </c>
      <c r="K34" s="359">
        <f t="shared" si="2"/>
        <v>-0.09815148045149681</v>
      </c>
      <c r="L34" s="98"/>
    </row>
    <row r="35" spans="1:12" ht="12" customHeight="1">
      <c r="A35" s="1">
        <v>8</v>
      </c>
      <c r="B35" s="6">
        <v>209</v>
      </c>
      <c r="C35" s="155" t="s">
        <v>68</v>
      </c>
      <c r="D35" s="259">
        <v>84027</v>
      </c>
      <c r="E35" s="342">
        <v>83243</v>
      </c>
      <c r="F35" s="251">
        <v>-784</v>
      </c>
      <c r="G35" s="252">
        <v>-446</v>
      </c>
      <c r="H35" s="254">
        <v>-338</v>
      </c>
      <c r="I35" s="359">
        <f t="shared" si="0"/>
        <v>-0.9330334297309198</v>
      </c>
      <c r="J35" s="359">
        <f t="shared" si="1"/>
        <v>-0.5307817725254977</v>
      </c>
      <c r="K35" s="359">
        <f t="shared" si="2"/>
        <v>-0.402251657205422</v>
      </c>
      <c r="L35" s="98"/>
    </row>
    <row r="36" spans="1:12" ht="12" customHeight="1">
      <c r="A36" s="1">
        <v>4</v>
      </c>
      <c r="B36" s="6">
        <v>210</v>
      </c>
      <c r="C36" s="155" t="s">
        <v>69</v>
      </c>
      <c r="D36" s="253">
        <v>268419</v>
      </c>
      <c r="E36" s="342">
        <v>267790</v>
      </c>
      <c r="F36" s="251">
        <v>-629</v>
      </c>
      <c r="G36" s="252">
        <v>-31</v>
      </c>
      <c r="H36" s="254">
        <v>-598</v>
      </c>
      <c r="I36" s="359">
        <f t="shared" si="0"/>
        <v>-0.234335125307821</v>
      </c>
      <c r="J36" s="359">
        <f t="shared" si="1"/>
        <v>-0.011549107924550795</v>
      </c>
      <c r="K36" s="359">
        <f t="shared" si="2"/>
        <v>-0.2227860173832702</v>
      </c>
      <c r="L36" s="98"/>
    </row>
    <row r="37" spans="1:12" ht="12" customHeight="1">
      <c r="A37" s="1">
        <v>7</v>
      </c>
      <c r="B37" s="6">
        <v>212</v>
      </c>
      <c r="C37" s="155" t="s">
        <v>70</v>
      </c>
      <c r="D37" s="253">
        <v>49768</v>
      </c>
      <c r="E37" s="342">
        <v>49365</v>
      </c>
      <c r="F37" s="251">
        <v>-403</v>
      </c>
      <c r="G37" s="252">
        <v>-174</v>
      </c>
      <c r="H37" s="254">
        <v>-229</v>
      </c>
      <c r="I37" s="359">
        <f t="shared" si="0"/>
        <v>-0.809757273750201</v>
      </c>
      <c r="J37" s="359">
        <f t="shared" si="1"/>
        <v>-0.3496222472271339</v>
      </c>
      <c r="K37" s="359">
        <f t="shared" si="2"/>
        <v>-0.46013502652306704</v>
      </c>
      <c r="L37" s="98"/>
    </row>
    <row r="38" spans="1:12" ht="12" customHeight="1">
      <c r="A38" s="1">
        <v>5</v>
      </c>
      <c r="B38" s="6">
        <v>213</v>
      </c>
      <c r="C38" s="155" t="s">
        <v>71</v>
      </c>
      <c r="D38" s="250">
        <v>41968</v>
      </c>
      <c r="E38" s="342">
        <v>41580</v>
      </c>
      <c r="F38" s="251">
        <v>-388</v>
      </c>
      <c r="G38" s="252">
        <v>-226</v>
      </c>
      <c r="H38" s="254">
        <v>-162</v>
      </c>
      <c r="I38" s="359">
        <f t="shared" si="0"/>
        <v>-0.9245139153640869</v>
      </c>
      <c r="J38" s="359">
        <f t="shared" si="1"/>
        <v>-0.5385055280213497</v>
      </c>
      <c r="K38" s="359">
        <f t="shared" si="2"/>
        <v>-0.38600838734273735</v>
      </c>
      <c r="L38" s="98"/>
    </row>
    <row r="39" spans="1:12" s="5" customFormat="1" ht="12" customHeight="1">
      <c r="A39" s="41">
        <v>3</v>
      </c>
      <c r="B39" s="326">
        <v>214</v>
      </c>
      <c r="C39" s="112" t="s">
        <v>72</v>
      </c>
      <c r="D39" s="253">
        <v>228470</v>
      </c>
      <c r="E39" s="342">
        <v>228303</v>
      </c>
      <c r="F39" s="321">
        <v>-167</v>
      </c>
      <c r="G39" s="322">
        <v>5</v>
      </c>
      <c r="H39" s="324">
        <v>-172</v>
      </c>
      <c r="I39" s="359">
        <f t="shared" si="0"/>
        <v>-0.07309493587779577</v>
      </c>
      <c r="J39" s="359">
        <f t="shared" si="1"/>
        <v>0.0021884711340657416</v>
      </c>
      <c r="K39" s="359">
        <f t="shared" si="2"/>
        <v>-0.07528340701186151</v>
      </c>
      <c r="L39" s="104"/>
    </row>
    <row r="40" spans="1:12" ht="12" customHeight="1">
      <c r="A40" s="1">
        <v>5</v>
      </c>
      <c r="B40" s="6">
        <v>215</v>
      </c>
      <c r="C40" s="155" t="s">
        <v>73</v>
      </c>
      <c r="D40" s="250">
        <v>79791</v>
      </c>
      <c r="E40" s="342">
        <v>78878</v>
      </c>
      <c r="F40" s="251">
        <v>-913</v>
      </c>
      <c r="G40" s="252">
        <v>-327</v>
      </c>
      <c r="H40" s="254">
        <v>-586</v>
      </c>
      <c r="I40" s="359">
        <f t="shared" si="0"/>
        <v>-1.144239325237182</v>
      </c>
      <c r="J40" s="359">
        <f t="shared" si="1"/>
        <v>-0.40982065646501487</v>
      </c>
      <c r="K40" s="359">
        <f t="shared" si="2"/>
        <v>-0.7344186687721673</v>
      </c>
      <c r="L40" s="98"/>
    </row>
    <row r="41" spans="1:12" ht="12" customHeight="1">
      <c r="A41" s="1">
        <v>4</v>
      </c>
      <c r="B41" s="6">
        <v>216</v>
      </c>
      <c r="C41" s="155" t="s">
        <v>74</v>
      </c>
      <c r="D41" s="253">
        <v>92571</v>
      </c>
      <c r="E41" s="342">
        <v>91883</v>
      </c>
      <c r="F41" s="251">
        <v>-688</v>
      </c>
      <c r="G41" s="252">
        <v>-187</v>
      </c>
      <c r="H41" s="254">
        <v>-501</v>
      </c>
      <c r="I41" s="359">
        <f t="shared" si="0"/>
        <v>-0.743213317345605</v>
      </c>
      <c r="J41" s="359">
        <f t="shared" si="1"/>
        <v>-0.20200710805759903</v>
      </c>
      <c r="K41" s="359">
        <f t="shared" si="2"/>
        <v>-0.541206209288006</v>
      </c>
      <c r="L41" s="98"/>
    </row>
    <row r="42" spans="1:12" ht="12" customHeight="1">
      <c r="A42" s="1">
        <v>3</v>
      </c>
      <c r="B42" s="6">
        <v>217</v>
      </c>
      <c r="C42" s="155" t="s">
        <v>75</v>
      </c>
      <c r="D42" s="253">
        <v>156268</v>
      </c>
      <c r="E42" s="342">
        <v>156143</v>
      </c>
      <c r="F42" s="251">
        <v>-125</v>
      </c>
      <c r="G42" s="252">
        <v>-173</v>
      </c>
      <c r="H42" s="254">
        <v>48</v>
      </c>
      <c r="I42" s="359">
        <f t="shared" si="0"/>
        <v>-0.0799907850615609</v>
      </c>
      <c r="J42" s="359">
        <f t="shared" si="1"/>
        <v>-0.1107072465252003</v>
      </c>
      <c r="K42" s="359">
        <f t="shared" si="2"/>
        <v>0.030716461463639388</v>
      </c>
      <c r="L42" s="98"/>
    </row>
    <row r="43" spans="1:12" ht="12" customHeight="1">
      <c r="A43" s="1">
        <v>5</v>
      </c>
      <c r="B43" s="6">
        <v>218</v>
      </c>
      <c r="C43" s="155" t="s">
        <v>76</v>
      </c>
      <c r="D43" s="253">
        <v>49491</v>
      </c>
      <c r="E43" s="342">
        <v>49248</v>
      </c>
      <c r="F43" s="251">
        <v>-243</v>
      </c>
      <c r="G43" s="252">
        <v>-85</v>
      </c>
      <c r="H43" s="254">
        <v>-158</v>
      </c>
      <c r="I43" s="359">
        <f t="shared" si="0"/>
        <v>-0.4909983633387889</v>
      </c>
      <c r="J43" s="359">
        <f t="shared" si="1"/>
        <v>-0.1717483986987533</v>
      </c>
      <c r="K43" s="359">
        <f t="shared" si="2"/>
        <v>-0.3192499646400356</v>
      </c>
      <c r="L43" s="98"/>
    </row>
    <row r="44" spans="1:12" ht="12" customHeight="1">
      <c r="A44" s="1">
        <v>3</v>
      </c>
      <c r="B44" s="6">
        <v>219</v>
      </c>
      <c r="C44" s="155" t="s">
        <v>77</v>
      </c>
      <c r="D44" s="253">
        <v>114579</v>
      </c>
      <c r="E44" s="342">
        <v>114426</v>
      </c>
      <c r="F44" s="251">
        <v>-153</v>
      </c>
      <c r="G44" s="252">
        <v>1</v>
      </c>
      <c r="H44" s="254">
        <v>-154</v>
      </c>
      <c r="I44" s="359">
        <f t="shared" si="0"/>
        <v>-0.13353232267693033</v>
      </c>
      <c r="J44" s="359">
        <f t="shared" si="1"/>
        <v>0.0008727602789341852</v>
      </c>
      <c r="K44" s="359">
        <f t="shared" si="2"/>
        <v>-0.1344050829558645</v>
      </c>
      <c r="L44" s="98"/>
    </row>
    <row r="45" spans="1:12" ht="12" customHeight="1">
      <c r="A45" s="1">
        <v>5</v>
      </c>
      <c r="B45" s="6">
        <v>220</v>
      </c>
      <c r="C45" s="155" t="s">
        <v>78</v>
      </c>
      <c r="D45" s="253">
        <v>46878</v>
      </c>
      <c r="E45" s="342">
        <v>46289</v>
      </c>
      <c r="F45" s="251">
        <v>-589</v>
      </c>
      <c r="G45" s="252">
        <v>-249</v>
      </c>
      <c r="H45" s="254">
        <v>-340</v>
      </c>
      <c r="I45" s="359">
        <f t="shared" si="0"/>
        <v>-1.2564529203464312</v>
      </c>
      <c r="J45" s="359">
        <f t="shared" si="1"/>
        <v>-0.531166005375656</v>
      </c>
      <c r="K45" s="359">
        <f t="shared" si="2"/>
        <v>-0.7252869149707751</v>
      </c>
      <c r="L45" s="98"/>
    </row>
    <row r="46" spans="1:12" ht="12" customHeight="1">
      <c r="A46" s="1">
        <v>9</v>
      </c>
      <c r="B46" s="6">
        <v>221</v>
      </c>
      <c r="C46" s="155" t="s">
        <v>79</v>
      </c>
      <c r="D46" s="253">
        <v>42573</v>
      </c>
      <c r="E46" s="342">
        <v>42105</v>
      </c>
      <c r="F46" s="251">
        <v>-468</v>
      </c>
      <c r="G46" s="252">
        <v>-294</v>
      </c>
      <c r="H46" s="254">
        <v>-174</v>
      </c>
      <c r="I46" s="359">
        <f t="shared" si="0"/>
        <v>-1.0992882813050526</v>
      </c>
      <c r="J46" s="359">
        <f t="shared" si="1"/>
        <v>-0.6905785356916355</v>
      </c>
      <c r="K46" s="359">
        <f t="shared" si="2"/>
        <v>-0.408709745613417</v>
      </c>
      <c r="L46" s="98"/>
    </row>
    <row r="47" spans="1:12" ht="12" customHeight="1">
      <c r="A47" s="1">
        <v>8</v>
      </c>
      <c r="B47" s="6">
        <v>222</v>
      </c>
      <c r="C47" s="155" t="s">
        <v>80</v>
      </c>
      <c r="D47" s="253">
        <v>25360</v>
      </c>
      <c r="E47" s="342">
        <v>24918</v>
      </c>
      <c r="F47" s="251">
        <v>-442</v>
      </c>
      <c r="G47" s="252">
        <v>-307</v>
      </c>
      <c r="H47" s="254">
        <v>-135</v>
      </c>
      <c r="I47" s="359">
        <f t="shared" si="0"/>
        <v>-1.7429022082018928</v>
      </c>
      <c r="J47" s="359">
        <f t="shared" si="1"/>
        <v>-1.2105678233438486</v>
      </c>
      <c r="K47" s="359">
        <f t="shared" si="2"/>
        <v>-0.5323343848580442</v>
      </c>
      <c r="L47" s="98"/>
    </row>
    <row r="48" spans="1:12" ht="12" customHeight="1">
      <c r="A48" s="1">
        <v>9</v>
      </c>
      <c r="B48" s="6">
        <v>223</v>
      </c>
      <c r="C48" s="155" t="s">
        <v>81</v>
      </c>
      <c r="D48" s="253">
        <v>66410</v>
      </c>
      <c r="E48" s="342">
        <v>65651</v>
      </c>
      <c r="F48" s="251">
        <v>-759</v>
      </c>
      <c r="G48" s="252">
        <v>-395</v>
      </c>
      <c r="H48" s="254">
        <v>-364</v>
      </c>
      <c r="I48" s="359">
        <f t="shared" si="0"/>
        <v>-1.1429001656377051</v>
      </c>
      <c r="J48" s="359">
        <f t="shared" si="1"/>
        <v>-0.5947899412739046</v>
      </c>
      <c r="K48" s="359">
        <f t="shared" si="2"/>
        <v>-0.5481102243638006</v>
      </c>
      <c r="L48" s="98"/>
    </row>
    <row r="49" spans="1:12" ht="12" customHeight="1">
      <c r="A49" s="1">
        <v>10</v>
      </c>
      <c r="B49" s="6">
        <v>224</v>
      </c>
      <c r="C49" s="155" t="s">
        <v>82</v>
      </c>
      <c r="D49" s="253">
        <v>48732</v>
      </c>
      <c r="E49" s="342">
        <v>48175</v>
      </c>
      <c r="F49" s="251">
        <v>-557</v>
      </c>
      <c r="G49" s="252">
        <v>-375</v>
      </c>
      <c r="H49" s="254">
        <v>-182</v>
      </c>
      <c r="I49" s="359">
        <f t="shared" si="0"/>
        <v>-1.1429861282114422</v>
      </c>
      <c r="J49" s="359">
        <f t="shared" si="1"/>
        <v>-0.7695148978084215</v>
      </c>
      <c r="K49" s="359">
        <f t="shared" si="2"/>
        <v>-0.3734712304030206</v>
      </c>
      <c r="L49" s="98"/>
    </row>
    <row r="50" spans="1:12" ht="12" customHeight="1">
      <c r="A50" s="1">
        <v>8</v>
      </c>
      <c r="B50" s="6">
        <v>225</v>
      </c>
      <c r="C50" s="155" t="s">
        <v>83</v>
      </c>
      <c r="D50" s="253">
        <v>32076</v>
      </c>
      <c r="E50" s="342">
        <v>31541</v>
      </c>
      <c r="F50" s="251">
        <v>-535</v>
      </c>
      <c r="G50" s="252">
        <v>-261</v>
      </c>
      <c r="H50" s="254">
        <v>-274</v>
      </c>
      <c r="I50" s="359">
        <f t="shared" si="0"/>
        <v>-1.667913704950742</v>
      </c>
      <c r="J50" s="359">
        <f t="shared" si="1"/>
        <v>-0.813692480359147</v>
      </c>
      <c r="K50" s="359">
        <f t="shared" si="2"/>
        <v>-0.854221224591595</v>
      </c>
      <c r="L50" s="98"/>
    </row>
    <row r="51" spans="1:12" ht="12" customHeight="1">
      <c r="A51" s="1">
        <v>10</v>
      </c>
      <c r="B51" s="6">
        <v>226</v>
      </c>
      <c r="C51" s="155" t="s">
        <v>84</v>
      </c>
      <c r="D51" s="253">
        <v>45161</v>
      </c>
      <c r="E51" s="342">
        <v>44596</v>
      </c>
      <c r="F51" s="251">
        <v>-565</v>
      </c>
      <c r="G51" s="252">
        <v>-406</v>
      </c>
      <c r="H51" s="254">
        <v>-159</v>
      </c>
      <c r="I51" s="359">
        <f t="shared" si="0"/>
        <v>-1.251079471225172</v>
      </c>
      <c r="J51" s="359">
        <f t="shared" si="1"/>
        <v>-0.8990057793228671</v>
      </c>
      <c r="K51" s="359">
        <f t="shared" si="2"/>
        <v>-0.3520736919023051</v>
      </c>
      <c r="L51" s="98"/>
    </row>
    <row r="52" spans="1:12" ht="12" customHeight="1">
      <c r="A52" s="1">
        <v>7</v>
      </c>
      <c r="B52" s="6">
        <v>227</v>
      </c>
      <c r="C52" s="155" t="s">
        <v>85</v>
      </c>
      <c r="D52" s="253">
        <v>39677</v>
      </c>
      <c r="E52" s="342">
        <v>39072</v>
      </c>
      <c r="F52" s="251">
        <v>-605</v>
      </c>
      <c r="G52" s="252">
        <v>-298</v>
      </c>
      <c r="H52" s="254">
        <v>-307</v>
      </c>
      <c r="I52" s="359">
        <f t="shared" si="0"/>
        <v>-1.524812863875797</v>
      </c>
      <c r="J52" s="359">
        <f t="shared" si="1"/>
        <v>-0.7510648486528719</v>
      </c>
      <c r="K52" s="359">
        <f t="shared" si="2"/>
        <v>-0.7737480152229251</v>
      </c>
      <c r="L52" s="98"/>
    </row>
    <row r="53" spans="1:12" ht="12" customHeight="1">
      <c r="A53" s="1">
        <v>5</v>
      </c>
      <c r="B53" s="6">
        <v>228</v>
      </c>
      <c r="C53" s="155" t="s">
        <v>86</v>
      </c>
      <c r="D53" s="253">
        <v>40177</v>
      </c>
      <c r="E53" s="342">
        <v>40049</v>
      </c>
      <c r="F53" s="251">
        <v>-128</v>
      </c>
      <c r="G53" s="252">
        <v>-7</v>
      </c>
      <c r="H53" s="254">
        <v>-121</v>
      </c>
      <c r="I53" s="359">
        <f t="shared" si="0"/>
        <v>-0.3185902381959828</v>
      </c>
      <c r="J53" s="359">
        <f t="shared" si="1"/>
        <v>-0.01742290365134281</v>
      </c>
      <c r="K53" s="359">
        <f t="shared" si="2"/>
        <v>-0.30116733454463995</v>
      </c>
      <c r="L53" s="98"/>
    </row>
    <row r="54" spans="1:12" s="5" customFormat="1" ht="12" customHeight="1">
      <c r="A54" s="41">
        <v>7</v>
      </c>
      <c r="B54" s="326">
        <v>229</v>
      </c>
      <c r="C54" s="112" t="s">
        <v>87</v>
      </c>
      <c r="D54" s="259">
        <v>79456</v>
      </c>
      <c r="E54" s="342">
        <v>78843</v>
      </c>
      <c r="F54" s="321">
        <v>-613</v>
      </c>
      <c r="G54" s="322">
        <v>-276</v>
      </c>
      <c r="H54" s="324">
        <v>-337</v>
      </c>
      <c r="I54" s="359">
        <f t="shared" si="0"/>
        <v>-0.771496173983085</v>
      </c>
      <c r="J54" s="359">
        <f t="shared" si="1"/>
        <v>-0.34736206202174785</v>
      </c>
      <c r="K54" s="359">
        <f t="shared" si="2"/>
        <v>-0.42413411196133716</v>
      </c>
      <c r="L54" s="104"/>
    </row>
    <row r="55" spans="1:12" ht="12" customHeight="1">
      <c r="A55" s="1">
        <v>3</v>
      </c>
      <c r="B55" s="6">
        <v>301</v>
      </c>
      <c r="C55" s="155" t="s">
        <v>88</v>
      </c>
      <c r="D55" s="124">
        <v>31357</v>
      </c>
      <c r="E55" s="342">
        <v>31099</v>
      </c>
      <c r="F55" s="251">
        <v>-258</v>
      </c>
      <c r="G55" s="252">
        <v>-88</v>
      </c>
      <c r="H55" s="254">
        <v>-170</v>
      </c>
      <c r="I55" s="359">
        <f t="shared" si="0"/>
        <v>-0.8227827917211469</v>
      </c>
      <c r="J55" s="359">
        <f t="shared" si="1"/>
        <v>-0.2806390917498485</v>
      </c>
      <c r="K55" s="359">
        <f t="shared" si="2"/>
        <v>-0.5421436999712983</v>
      </c>
      <c r="L55" s="98"/>
    </row>
    <row r="56" spans="1:12" ht="12" customHeight="1">
      <c r="A56" s="1">
        <v>5</v>
      </c>
      <c r="B56" s="6">
        <v>365</v>
      </c>
      <c r="C56" s="155" t="s">
        <v>89</v>
      </c>
      <c r="D56" s="250">
        <v>22340</v>
      </c>
      <c r="E56" s="342">
        <v>21988</v>
      </c>
      <c r="F56" s="251">
        <v>-352</v>
      </c>
      <c r="G56" s="252">
        <v>-207</v>
      </c>
      <c r="H56" s="254">
        <v>-145</v>
      </c>
      <c r="I56" s="359">
        <f t="shared" si="0"/>
        <v>-1.5756490599820947</v>
      </c>
      <c r="J56" s="359">
        <f t="shared" si="1"/>
        <v>-0.9265890778871978</v>
      </c>
      <c r="K56" s="359">
        <f t="shared" si="2"/>
        <v>-0.6490599820948971</v>
      </c>
      <c r="L56" s="98"/>
    </row>
    <row r="57" spans="1:12" ht="12" customHeight="1">
      <c r="A57" s="1">
        <v>4</v>
      </c>
      <c r="B57" s="6">
        <v>381</v>
      </c>
      <c r="C57" s="155" t="s">
        <v>90</v>
      </c>
      <c r="D57" s="250">
        <v>30960</v>
      </c>
      <c r="E57" s="342">
        <v>30904</v>
      </c>
      <c r="F57" s="251">
        <v>-56</v>
      </c>
      <c r="G57" s="252">
        <v>-93</v>
      </c>
      <c r="H57" s="254">
        <v>37</v>
      </c>
      <c r="I57" s="359">
        <f t="shared" si="0"/>
        <v>-0.1808785529715762</v>
      </c>
      <c r="J57" s="359">
        <f t="shared" si="1"/>
        <v>-0.3003875968992248</v>
      </c>
      <c r="K57" s="359">
        <f t="shared" si="2"/>
        <v>0.11950904392764858</v>
      </c>
      <c r="L57" s="98"/>
    </row>
    <row r="58" spans="1:12" ht="12" customHeight="1">
      <c r="A58" s="1">
        <v>4</v>
      </c>
      <c r="B58" s="6">
        <v>382</v>
      </c>
      <c r="C58" s="155" t="s">
        <v>91</v>
      </c>
      <c r="D58" s="124">
        <v>33851</v>
      </c>
      <c r="E58" s="342">
        <v>33858</v>
      </c>
      <c r="F58" s="251">
        <v>7</v>
      </c>
      <c r="G58" s="252">
        <v>29</v>
      </c>
      <c r="H58" s="254">
        <v>-22</v>
      </c>
      <c r="I58" s="359">
        <f t="shared" si="0"/>
        <v>0.02067885734542554</v>
      </c>
      <c r="J58" s="359">
        <f t="shared" si="1"/>
        <v>0.08566955185962011</v>
      </c>
      <c r="K58" s="359">
        <f t="shared" si="2"/>
        <v>-0.06499069451419456</v>
      </c>
      <c r="L58" s="98"/>
    </row>
    <row r="59" spans="1:12" ht="12" customHeight="1">
      <c r="A59" s="1">
        <v>6</v>
      </c>
      <c r="B59" s="6">
        <v>442</v>
      </c>
      <c r="C59" s="155" t="s">
        <v>92</v>
      </c>
      <c r="D59" s="260">
        <v>12811</v>
      </c>
      <c r="E59" s="342">
        <v>12687</v>
      </c>
      <c r="F59" s="251">
        <v>-124</v>
      </c>
      <c r="G59" s="252">
        <v>-98</v>
      </c>
      <c r="H59" s="254">
        <v>-26</v>
      </c>
      <c r="I59" s="359">
        <f t="shared" si="0"/>
        <v>-0.9679181953009132</v>
      </c>
      <c r="J59" s="359">
        <f t="shared" si="1"/>
        <v>-0.764967605963625</v>
      </c>
      <c r="K59" s="359">
        <f t="shared" si="2"/>
        <v>-0.20295058933728827</v>
      </c>
      <c r="L59" s="98"/>
    </row>
    <row r="60" spans="1:12" ht="12" customHeight="1">
      <c r="A60" s="1">
        <v>6</v>
      </c>
      <c r="B60" s="6">
        <v>443</v>
      </c>
      <c r="C60" s="155" t="s">
        <v>93</v>
      </c>
      <c r="D60" s="260">
        <v>19769</v>
      </c>
      <c r="E60" s="342">
        <v>19681</v>
      </c>
      <c r="F60" s="251">
        <v>-88</v>
      </c>
      <c r="G60" s="252">
        <v>-51</v>
      </c>
      <c r="H60" s="254">
        <v>-37</v>
      </c>
      <c r="I60" s="359">
        <f t="shared" si="0"/>
        <v>-0.4451413829733421</v>
      </c>
      <c r="J60" s="359">
        <f t="shared" si="1"/>
        <v>-0.25797966513227777</v>
      </c>
      <c r="K60" s="359">
        <f t="shared" si="2"/>
        <v>-0.18716171784106428</v>
      </c>
      <c r="L60" s="98"/>
    </row>
    <row r="61" spans="1:12" s="5" customFormat="1" ht="12" customHeight="1">
      <c r="A61" s="41">
        <v>6</v>
      </c>
      <c r="B61" s="326">
        <v>446</v>
      </c>
      <c r="C61" s="112" t="s">
        <v>94</v>
      </c>
      <c r="D61" s="260">
        <v>11900</v>
      </c>
      <c r="E61" s="342">
        <v>11754</v>
      </c>
      <c r="F61" s="321">
        <v>-146</v>
      </c>
      <c r="G61" s="322">
        <v>-130</v>
      </c>
      <c r="H61" s="324">
        <v>-16</v>
      </c>
      <c r="I61" s="359">
        <f t="shared" si="0"/>
        <v>-1.226890756302521</v>
      </c>
      <c r="J61" s="359">
        <f t="shared" si="1"/>
        <v>-1.0924369747899159</v>
      </c>
      <c r="K61" s="359">
        <f t="shared" si="2"/>
        <v>-0.13445378151260504</v>
      </c>
      <c r="L61" s="104"/>
    </row>
    <row r="62" spans="1:12" ht="12" customHeight="1">
      <c r="A62" s="1">
        <v>7</v>
      </c>
      <c r="B62" s="6">
        <v>464</v>
      </c>
      <c r="C62" s="155" t="s">
        <v>95</v>
      </c>
      <c r="D62" s="260">
        <v>33788</v>
      </c>
      <c r="E62" s="342">
        <v>33704</v>
      </c>
      <c r="F62" s="251">
        <v>-84</v>
      </c>
      <c r="G62" s="252">
        <v>19</v>
      </c>
      <c r="H62" s="254">
        <v>-103</v>
      </c>
      <c r="I62" s="359">
        <f t="shared" si="0"/>
        <v>-0.2486089736000947</v>
      </c>
      <c r="J62" s="359">
        <f t="shared" si="1"/>
        <v>0.056232982123830946</v>
      </c>
      <c r="K62" s="359">
        <f t="shared" si="2"/>
        <v>-0.30484195572392564</v>
      </c>
      <c r="L62" s="98"/>
    </row>
    <row r="63" spans="1:12" ht="12" customHeight="1">
      <c r="A63" s="1">
        <v>7</v>
      </c>
      <c r="B63" s="6">
        <v>481</v>
      </c>
      <c r="C63" s="155" t="s">
        <v>96</v>
      </c>
      <c r="D63" s="124">
        <v>16098</v>
      </c>
      <c r="E63" s="342">
        <v>15741</v>
      </c>
      <c r="F63" s="251">
        <v>-357</v>
      </c>
      <c r="G63" s="252">
        <v>-127</v>
      </c>
      <c r="H63" s="254">
        <v>-230</v>
      </c>
      <c r="I63" s="359">
        <f t="shared" si="0"/>
        <v>-2.2176667909057026</v>
      </c>
      <c r="J63" s="359">
        <f t="shared" si="1"/>
        <v>-0.7889178779972669</v>
      </c>
      <c r="K63" s="359">
        <f t="shared" si="2"/>
        <v>-1.4287489129084359</v>
      </c>
      <c r="L63" s="98"/>
    </row>
    <row r="64" spans="1:12" ht="12" customHeight="1">
      <c r="A64" s="1">
        <v>7</v>
      </c>
      <c r="B64" s="6">
        <v>501</v>
      </c>
      <c r="C64" s="155" t="s">
        <v>97</v>
      </c>
      <c r="D64" s="260">
        <v>18565</v>
      </c>
      <c r="E64" s="342">
        <v>18168</v>
      </c>
      <c r="F64" s="251">
        <v>-397</v>
      </c>
      <c r="G64" s="252">
        <v>-220</v>
      </c>
      <c r="H64" s="254">
        <v>-177</v>
      </c>
      <c r="I64" s="359">
        <f t="shared" si="0"/>
        <v>-2.1384325343388095</v>
      </c>
      <c r="J64" s="359">
        <f t="shared" si="1"/>
        <v>-1.185025585779693</v>
      </c>
      <c r="K64" s="359">
        <f t="shared" si="2"/>
        <v>-0.9534069485591166</v>
      </c>
      <c r="L64" s="98"/>
    </row>
    <row r="65" spans="1:12" ht="12" customHeight="1">
      <c r="A65" s="1">
        <v>8</v>
      </c>
      <c r="B65" s="7">
        <v>585</v>
      </c>
      <c r="C65" s="155" t="s">
        <v>98</v>
      </c>
      <c r="D65" s="260">
        <v>18925</v>
      </c>
      <c r="E65" s="342">
        <v>18544</v>
      </c>
      <c r="F65" s="251">
        <v>-381</v>
      </c>
      <c r="G65" s="252">
        <v>-208</v>
      </c>
      <c r="H65" s="254">
        <v>-173</v>
      </c>
      <c r="I65" s="359">
        <f t="shared" si="0"/>
        <v>-2.013210039630119</v>
      </c>
      <c r="J65" s="359">
        <f t="shared" si="1"/>
        <v>-1.0990752972258917</v>
      </c>
      <c r="K65" s="359">
        <f t="shared" si="2"/>
        <v>-0.9141347424042273</v>
      </c>
      <c r="L65" s="98"/>
    </row>
    <row r="66" spans="1:12" ht="12" customHeight="1">
      <c r="A66" s="1">
        <v>8</v>
      </c>
      <c r="B66" s="6">
        <v>586</v>
      </c>
      <c r="C66" s="155" t="s">
        <v>99</v>
      </c>
      <c r="D66" s="260">
        <v>15405</v>
      </c>
      <c r="E66" s="342">
        <v>15141</v>
      </c>
      <c r="F66" s="251">
        <v>-264</v>
      </c>
      <c r="G66" s="252">
        <v>-128</v>
      </c>
      <c r="H66" s="254">
        <v>-136</v>
      </c>
      <c r="I66" s="359">
        <f t="shared" si="0"/>
        <v>-1.7137293086660177</v>
      </c>
      <c r="J66" s="359">
        <f t="shared" si="1"/>
        <v>-0.83089905874716</v>
      </c>
      <c r="K66" s="359">
        <f t="shared" si="2"/>
        <v>-0.8828302499188576</v>
      </c>
      <c r="L66" s="98"/>
    </row>
    <row r="67" spans="2:12" ht="6.75" customHeight="1">
      <c r="B67" s="6"/>
      <c r="C67" s="181"/>
      <c r="D67" s="249"/>
      <c r="E67" s="121"/>
      <c r="F67" s="261"/>
      <c r="G67" s="262"/>
      <c r="H67" s="263"/>
      <c r="I67" s="264"/>
      <c r="J67" s="265"/>
      <c r="K67" s="266"/>
      <c r="L67" s="98"/>
    </row>
    <row r="68" ht="11.25">
      <c r="A68" s="3" t="s">
        <v>233</v>
      </c>
    </row>
    <row r="69" ht="11.25">
      <c r="A69" s="3"/>
    </row>
    <row r="70" ht="12" customHeight="1">
      <c r="C70" s="98"/>
    </row>
    <row r="71" spans="3:4" ht="12" customHeight="1">
      <c r="C71" s="98"/>
      <c r="D71" s="267"/>
    </row>
    <row r="72" spans="3:4" ht="12" customHeight="1">
      <c r="C72" s="98"/>
      <c r="D72" s="267"/>
    </row>
    <row r="73" spans="3:4" ht="12" customHeight="1">
      <c r="C73" s="98"/>
      <c r="D73" s="267"/>
    </row>
    <row r="74" ht="12" customHeight="1">
      <c r="D74" s="267"/>
    </row>
    <row r="75" ht="12" customHeight="1">
      <c r="D75" s="267"/>
    </row>
    <row r="76" ht="12" customHeight="1">
      <c r="D76" s="267"/>
    </row>
    <row r="77" ht="12" customHeight="1">
      <c r="D77" s="267"/>
    </row>
    <row r="78" ht="12" customHeight="1">
      <c r="D78" s="267"/>
    </row>
    <row r="79" ht="12" customHeight="1">
      <c r="D79" s="267"/>
    </row>
    <row r="80" ht="12" customHeight="1">
      <c r="D80" s="267"/>
    </row>
    <row r="81" ht="12" customHeight="1">
      <c r="D81" s="267"/>
    </row>
    <row r="82" ht="12" customHeight="1">
      <c r="D82" s="267"/>
    </row>
    <row r="83" ht="12" customHeight="1">
      <c r="D83" s="267"/>
    </row>
    <row r="84" ht="12" customHeight="1">
      <c r="D84" s="267"/>
    </row>
    <row r="85" ht="12" customHeight="1">
      <c r="D85" s="267"/>
    </row>
    <row r="86" ht="12" customHeight="1">
      <c r="D86" s="267"/>
    </row>
    <row r="87" ht="12" customHeight="1">
      <c r="D87" s="267"/>
    </row>
    <row r="88" ht="12" customHeight="1">
      <c r="D88" s="267"/>
    </row>
    <row r="89" ht="12" customHeight="1">
      <c r="D89" s="267"/>
    </row>
    <row r="90" ht="12" customHeight="1">
      <c r="D90" s="267"/>
    </row>
    <row r="91" ht="12" customHeight="1">
      <c r="D91" s="267"/>
    </row>
    <row r="92" ht="12" customHeight="1">
      <c r="D92" s="267"/>
    </row>
    <row r="93" ht="12" customHeight="1">
      <c r="D93" s="267"/>
    </row>
    <row r="94" ht="12" customHeight="1">
      <c r="D94" s="267"/>
    </row>
    <row r="95" ht="12" customHeight="1">
      <c r="D95" s="267"/>
    </row>
    <row r="96" ht="12" customHeight="1">
      <c r="D96" s="267"/>
    </row>
    <row r="97" ht="12" customHeight="1">
      <c r="D97" s="267"/>
    </row>
    <row r="98" ht="12" customHeight="1">
      <c r="D98" s="267"/>
    </row>
    <row r="99" ht="12" customHeight="1">
      <c r="D99" s="267"/>
    </row>
    <row r="100" ht="12" customHeight="1">
      <c r="D100" s="267"/>
    </row>
    <row r="101" ht="12" customHeight="1">
      <c r="D101" s="267"/>
    </row>
    <row r="102" ht="12" customHeight="1">
      <c r="D102" s="267"/>
    </row>
    <row r="103" ht="12" customHeight="1">
      <c r="D103" s="267"/>
    </row>
    <row r="104" ht="12" customHeight="1">
      <c r="D104" s="267"/>
    </row>
    <row r="105" ht="12" customHeight="1">
      <c r="D105" s="267"/>
    </row>
    <row r="106" ht="12" customHeight="1">
      <c r="D106" s="267"/>
    </row>
    <row r="107" ht="12" customHeight="1">
      <c r="D107" s="267"/>
    </row>
    <row r="108" ht="12" customHeight="1">
      <c r="D108" s="267"/>
    </row>
    <row r="109" ht="12" customHeight="1">
      <c r="D109" s="267"/>
    </row>
    <row r="110" ht="12" customHeight="1">
      <c r="D110" s="267"/>
    </row>
    <row r="111" ht="12" customHeight="1">
      <c r="D111" s="267"/>
    </row>
    <row r="112" ht="12" customHeight="1">
      <c r="D112" s="267"/>
    </row>
    <row r="113" ht="12" customHeight="1">
      <c r="D113" s="267"/>
    </row>
    <row r="115" ht="12" customHeight="1">
      <c r="D115" s="267"/>
    </row>
    <row r="117" ht="12" customHeight="1">
      <c r="D117" s="267"/>
    </row>
    <row r="119" ht="12" customHeight="1">
      <c r="D119" s="267"/>
    </row>
    <row r="120" ht="12" customHeight="1">
      <c r="D120" s="267"/>
    </row>
    <row r="121" ht="12" customHeight="1">
      <c r="D121" s="267"/>
    </row>
    <row r="123" ht="12" customHeight="1">
      <c r="D123" s="267"/>
    </row>
    <row r="124" ht="12" customHeight="1">
      <c r="D124" s="267"/>
    </row>
    <row r="125" ht="12" customHeight="1">
      <c r="D125" s="267"/>
    </row>
    <row r="126" ht="12" customHeight="1">
      <c r="D126" s="267"/>
    </row>
    <row r="128" ht="12" customHeight="1">
      <c r="D128" s="267"/>
    </row>
    <row r="129" ht="12" customHeight="1">
      <c r="D129" s="267"/>
    </row>
    <row r="131" ht="12" customHeight="1">
      <c r="D131" s="267"/>
    </row>
    <row r="132" ht="12" customHeight="1">
      <c r="D132" s="267"/>
    </row>
    <row r="134" ht="12" customHeight="1">
      <c r="D134" s="267"/>
    </row>
    <row r="135" ht="12" customHeight="1">
      <c r="D135" s="267"/>
    </row>
    <row r="136" ht="12" customHeight="1">
      <c r="D136" s="267"/>
    </row>
    <row r="137" ht="12" customHeight="1">
      <c r="D137" s="267"/>
    </row>
    <row r="138" ht="12" customHeight="1">
      <c r="D138" s="267"/>
    </row>
    <row r="140" ht="12" customHeight="1">
      <c r="D140" s="267"/>
    </row>
    <row r="141" ht="12" customHeight="1">
      <c r="D141" s="267"/>
    </row>
    <row r="142" ht="12" customHeight="1">
      <c r="D142" s="267"/>
    </row>
    <row r="143" ht="12" customHeight="1">
      <c r="D143" s="267"/>
    </row>
    <row r="145" ht="12" customHeight="1">
      <c r="D145" s="267"/>
    </row>
    <row r="147" ht="12" customHeight="1">
      <c r="D147" s="267"/>
    </row>
    <row r="148" ht="12" customHeight="1">
      <c r="D148" s="267"/>
    </row>
    <row r="149" ht="12" customHeight="1">
      <c r="D149" s="267"/>
    </row>
    <row r="150" ht="12" customHeight="1">
      <c r="D150" s="267"/>
    </row>
    <row r="152" ht="12" customHeight="1">
      <c r="D152" s="267"/>
    </row>
    <row r="153" ht="12" customHeight="1">
      <c r="D153" s="267"/>
    </row>
    <row r="154" ht="12" customHeight="1">
      <c r="D154" s="267"/>
    </row>
    <row r="155" ht="12" customHeight="1">
      <c r="D155" s="267"/>
    </row>
    <row r="156" ht="12" customHeight="1">
      <c r="D156" s="267"/>
    </row>
    <row r="157" ht="12" customHeight="1">
      <c r="D157" s="267"/>
    </row>
    <row r="158" ht="12" customHeight="1">
      <c r="D158" s="267"/>
    </row>
    <row r="159" ht="12" customHeight="1">
      <c r="D159" s="267"/>
    </row>
    <row r="160" ht="12" customHeight="1">
      <c r="D160" s="267"/>
    </row>
    <row r="161" ht="12" customHeight="1">
      <c r="D161" s="267"/>
    </row>
    <row r="162" ht="12" customHeight="1">
      <c r="D162" s="267"/>
    </row>
    <row r="163" ht="12" customHeight="1">
      <c r="D163" s="267"/>
    </row>
    <row r="165" ht="12" customHeight="1">
      <c r="D165" s="267"/>
    </row>
    <row r="166" ht="12" customHeight="1">
      <c r="D166" s="267"/>
    </row>
    <row r="167" ht="12" customHeight="1">
      <c r="D167" s="267"/>
    </row>
    <row r="168" ht="12" customHeight="1">
      <c r="D168" s="267"/>
    </row>
    <row r="170" ht="12" customHeight="1">
      <c r="D170" s="267"/>
    </row>
    <row r="171" ht="12" customHeight="1">
      <c r="D171" s="267"/>
    </row>
    <row r="173" ht="12" customHeight="1">
      <c r="D173" s="267"/>
    </row>
    <row r="174" ht="12" customHeight="1">
      <c r="D174" s="267"/>
    </row>
    <row r="175" ht="12" customHeight="1">
      <c r="D175" s="267"/>
    </row>
    <row r="176" ht="12" customHeight="1">
      <c r="D176" s="267"/>
    </row>
    <row r="178" ht="12" customHeight="1">
      <c r="D178" s="267"/>
    </row>
    <row r="179" ht="12" customHeight="1">
      <c r="D179" s="267"/>
    </row>
    <row r="180" ht="12" customHeight="1">
      <c r="D180" s="267"/>
    </row>
    <row r="181" ht="12" customHeight="1">
      <c r="D181" s="267"/>
    </row>
    <row r="183" ht="12" customHeight="1">
      <c r="D183" s="267"/>
    </row>
    <row r="184" ht="12" customHeight="1">
      <c r="D184" s="267"/>
    </row>
    <row r="185" ht="12" customHeight="1">
      <c r="D185" s="267"/>
    </row>
    <row r="186" ht="12" customHeight="1">
      <c r="D186" s="267"/>
    </row>
    <row r="188" ht="12" customHeight="1">
      <c r="D188" s="267"/>
    </row>
    <row r="189" ht="12" customHeight="1">
      <c r="D189" s="267"/>
    </row>
    <row r="190" ht="12" customHeight="1">
      <c r="D190" s="267"/>
    </row>
    <row r="191" ht="12" customHeight="1">
      <c r="D191" s="267"/>
    </row>
    <row r="192" ht="12" customHeight="1">
      <c r="D192" s="267"/>
    </row>
    <row r="193" ht="12" customHeight="1">
      <c r="D193" s="267"/>
    </row>
    <row r="195" ht="12" customHeight="1">
      <c r="D195" s="267"/>
    </row>
  </sheetData>
  <sheetProtection/>
  <mergeCells count="2">
    <mergeCell ref="C2:C3"/>
    <mergeCell ref="I2:K2"/>
  </mergeCells>
  <printOptions/>
  <pageMargins left="0.5905511811023623" right="0" top="0.3937007874015748" bottom="0.3937007874015748" header="0.5118110236220472" footer="0.31496062992125984"/>
  <pageSetup blackAndWhite="1" firstPageNumber="9" useFirstPageNumber="1" horizontalDpi="600" verticalDpi="600" orientation="portrait" paperSize="9" r:id="rId1"/>
  <headerFooter alignWithMargins="0">
    <oddFooter>&amp;C&amp;"ＭＳ Ｐゴシック,標準"&amp;9&amp;P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83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U62" sqref="AU62"/>
    </sheetView>
  </sheetViews>
  <sheetFormatPr defaultColWidth="11.875" defaultRowHeight="14.25"/>
  <cols>
    <col min="1" max="1" width="3.875" style="1" customWidth="1"/>
    <col min="2" max="2" width="3.875" style="61" customWidth="1"/>
    <col min="3" max="3" width="9.00390625" style="61" bestFit="1" customWidth="1"/>
    <col min="4" max="6" width="6.75390625" style="62" bestFit="1" customWidth="1"/>
    <col min="7" max="7" width="7.50390625" style="62" bestFit="1" customWidth="1"/>
    <col min="8" max="9" width="6.75390625" style="62" bestFit="1" customWidth="1"/>
    <col min="10" max="14" width="5.50390625" style="62" bestFit="1" customWidth="1"/>
    <col min="15" max="16" width="4.125" style="62" bestFit="1" customWidth="1"/>
    <col min="17" max="21" width="6.00390625" style="62" bestFit="1" customWidth="1"/>
    <col min="22" max="23" width="4.25390625" style="62" bestFit="1" customWidth="1"/>
    <col min="24" max="24" width="7.50390625" style="62" bestFit="1" customWidth="1"/>
    <col min="25" max="26" width="6.75390625" style="62" bestFit="1" customWidth="1"/>
    <col min="27" max="30" width="6.25390625" style="62" bestFit="1" customWidth="1"/>
    <col min="31" max="31" width="5.50390625" style="62" bestFit="1" customWidth="1"/>
    <col min="32" max="33" width="5.25390625" style="62" bestFit="1" customWidth="1"/>
    <col min="34" max="35" width="4.75390625" style="62" bestFit="1" customWidth="1"/>
    <col min="36" max="36" width="6.25390625" style="88" bestFit="1" customWidth="1"/>
    <col min="37" max="39" width="6.25390625" style="64" bestFit="1" customWidth="1"/>
    <col min="40" max="40" width="5.50390625" style="64" bestFit="1" customWidth="1"/>
    <col min="41" max="42" width="5.25390625" style="64" bestFit="1" customWidth="1"/>
    <col min="43" max="44" width="4.75390625" style="64" bestFit="1" customWidth="1"/>
    <col min="45" max="16384" width="11.875" style="61" customWidth="1"/>
  </cols>
  <sheetData>
    <row r="1" spans="3:45" ht="14.25">
      <c r="C1" s="1"/>
      <c r="D1" s="182" t="s">
        <v>254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82"/>
      <c r="Q1" s="182" t="s">
        <v>254</v>
      </c>
      <c r="R1" s="63"/>
      <c r="S1" s="63"/>
      <c r="T1" s="63"/>
      <c r="U1" s="63"/>
      <c r="V1" s="63"/>
      <c r="W1" s="63"/>
      <c r="X1" s="63"/>
      <c r="Y1" s="63"/>
      <c r="Z1" s="63"/>
      <c r="AA1" s="182"/>
      <c r="AB1" s="63"/>
      <c r="AC1" s="63"/>
      <c r="AD1" s="182" t="s">
        <v>254</v>
      </c>
      <c r="AE1" s="63"/>
      <c r="AF1" s="63"/>
      <c r="AG1" s="63"/>
      <c r="AH1" s="63"/>
      <c r="AI1" s="183"/>
      <c r="AJ1" s="182"/>
      <c r="AK1" s="184"/>
      <c r="AL1" s="184"/>
      <c r="AM1" s="184"/>
      <c r="AN1" s="184"/>
      <c r="AO1" s="184"/>
      <c r="AP1" s="184"/>
      <c r="AQ1" s="184"/>
      <c r="AR1" s="184"/>
      <c r="AS1" s="1"/>
    </row>
    <row r="2" spans="1:44" s="9" customFormat="1" ht="11.25">
      <c r="A2" s="8"/>
      <c r="C2" s="393" t="s">
        <v>131</v>
      </c>
      <c r="D2" s="157"/>
      <c r="E2" s="158"/>
      <c r="F2" s="158"/>
      <c r="G2" s="159"/>
      <c r="H2" s="159"/>
      <c r="I2" s="159"/>
      <c r="J2" s="159"/>
      <c r="K2" s="159"/>
      <c r="L2" s="159"/>
      <c r="M2" s="159"/>
      <c r="N2" s="159"/>
      <c r="O2" s="160"/>
      <c r="P2" s="160"/>
      <c r="Q2" s="160"/>
      <c r="R2" s="160"/>
      <c r="S2" s="159"/>
      <c r="T2" s="159"/>
      <c r="U2" s="159"/>
      <c r="V2" s="159"/>
      <c r="W2" s="159"/>
      <c r="X2" s="159"/>
      <c r="Y2" s="161"/>
      <c r="Z2" s="161"/>
      <c r="AA2" s="161"/>
      <c r="AB2" s="161"/>
      <c r="AC2" s="159"/>
      <c r="AD2" s="159"/>
      <c r="AE2" s="159"/>
      <c r="AF2" s="159"/>
      <c r="AG2" s="159"/>
      <c r="AH2" s="159"/>
      <c r="AI2" s="159"/>
      <c r="AJ2" s="159"/>
      <c r="AK2" s="159"/>
      <c r="AL2" s="163"/>
      <c r="AM2" s="163"/>
      <c r="AN2" s="163"/>
      <c r="AO2" s="163"/>
      <c r="AP2" s="163"/>
      <c r="AQ2" s="163"/>
      <c r="AR2" s="164"/>
    </row>
    <row r="3" spans="1:44" s="9" customFormat="1" ht="14.25" customHeight="1">
      <c r="A3" s="8"/>
      <c r="C3" s="394"/>
      <c r="D3" s="396" t="s">
        <v>130</v>
      </c>
      <c r="E3" s="397"/>
      <c r="F3" s="398"/>
      <c r="G3" s="42" t="s">
        <v>177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45" t="s">
        <v>178</v>
      </c>
      <c r="Y3" s="46"/>
      <c r="Z3" s="46"/>
      <c r="AA3" s="46"/>
      <c r="AB3" s="46"/>
      <c r="AC3" s="46"/>
      <c r="AD3" s="46"/>
      <c r="AE3" s="46"/>
      <c r="AF3" s="46"/>
      <c r="AG3" s="14"/>
      <c r="AH3" s="14"/>
      <c r="AI3" s="14"/>
      <c r="AJ3" s="14"/>
      <c r="AK3" s="43"/>
      <c r="AL3" s="43"/>
      <c r="AM3" s="43"/>
      <c r="AN3" s="43"/>
      <c r="AO3" s="43"/>
      <c r="AP3" s="43"/>
      <c r="AQ3" s="43"/>
      <c r="AR3" s="44"/>
    </row>
    <row r="4" spans="1:44" s="9" customFormat="1" ht="11.25">
      <c r="A4" s="8"/>
      <c r="C4" s="394"/>
      <c r="D4" s="10"/>
      <c r="E4" s="11"/>
      <c r="F4" s="12"/>
      <c r="G4" s="15"/>
      <c r="H4" s="11"/>
      <c r="I4" s="12"/>
      <c r="J4" s="16" t="s">
        <v>118</v>
      </c>
      <c r="K4" s="17"/>
      <c r="L4" s="17"/>
      <c r="M4" s="17"/>
      <c r="N4" s="17"/>
      <c r="O4" s="17"/>
      <c r="P4" s="17"/>
      <c r="Q4" s="16" t="s">
        <v>119</v>
      </c>
      <c r="R4" s="17"/>
      <c r="S4" s="17"/>
      <c r="T4" s="17"/>
      <c r="U4" s="17"/>
      <c r="V4" s="17"/>
      <c r="W4" s="4"/>
      <c r="X4" s="15"/>
      <c r="Y4" s="18"/>
      <c r="Z4" s="48"/>
      <c r="AA4" s="19" t="s">
        <v>120</v>
      </c>
      <c r="AB4" s="20"/>
      <c r="AC4" s="20"/>
      <c r="AD4" s="20"/>
      <c r="AE4" s="20"/>
      <c r="AF4" s="20"/>
      <c r="AG4" s="20"/>
      <c r="AH4" s="20"/>
      <c r="AI4" s="49"/>
      <c r="AJ4" s="19" t="s">
        <v>121</v>
      </c>
      <c r="AK4" s="13"/>
      <c r="AL4" s="13"/>
      <c r="AM4" s="13"/>
      <c r="AN4" s="13"/>
      <c r="AO4" s="13"/>
      <c r="AP4" s="13"/>
      <c r="AQ4" s="13"/>
      <c r="AR4" s="47"/>
    </row>
    <row r="5" spans="1:44" s="9" customFormat="1" ht="11.25">
      <c r="A5" s="8"/>
      <c r="C5" s="394"/>
      <c r="D5" s="21"/>
      <c r="E5" s="22"/>
      <c r="F5" s="23"/>
      <c r="G5" s="21"/>
      <c r="H5" s="22"/>
      <c r="I5" s="23"/>
      <c r="J5" s="21"/>
      <c r="K5" s="24"/>
      <c r="L5" s="25"/>
      <c r="M5" s="386" t="s">
        <v>224</v>
      </c>
      <c r="N5" s="387"/>
      <c r="O5" s="388" t="s">
        <v>122</v>
      </c>
      <c r="P5" s="387"/>
      <c r="Q5" s="21"/>
      <c r="R5" s="24"/>
      <c r="S5" s="24"/>
      <c r="T5" s="386" t="s">
        <v>132</v>
      </c>
      <c r="U5" s="387"/>
      <c r="V5" s="388" t="s">
        <v>122</v>
      </c>
      <c r="W5" s="389"/>
      <c r="X5" s="21"/>
      <c r="Y5" s="22"/>
      <c r="Z5" s="22"/>
      <c r="AA5" s="21"/>
      <c r="AB5" s="22"/>
      <c r="AC5" s="22"/>
      <c r="AD5" s="390" t="s">
        <v>100</v>
      </c>
      <c r="AE5" s="391"/>
      <c r="AF5" s="391"/>
      <c r="AG5" s="392"/>
      <c r="AH5" s="382" t="s">
        <v>101</v>
      </c>
      <c r="AI5" s="383"/>
      <c r="AJ5" s="21"/>
      <c r="AK5" s="28"/>
      <c r="AL5" s="29"/>
      <c r="AM5" s="30"/>
      <c r="AN5" s="31" t="s">
        <v>102</v>
      </c>
      <c r="AO5" s="32"/>
      <c r="AP5" s="33"/>
      <c r="AQ5" s="384" t="s">
        <v>103</v>
      </c>
      <c r="AR5" s="385"/>
    </row>
    <row r="6" spans="1:44" s="9" customFormat="1" ht="11.25">
      <c r="A6" s="8"/>
      <c r="C6" s="395"/>
      <c r="D6" s="52" t="s">
        <v>26</v>
      </c>
      <c r="E6" s="53" t="s">
        <v>28</v>
      </c>
      <c r="F6" s="27" t="s">
        <v>29</v>
      </c>
      <c r="G6" s="52" t="s">
        <v>26</v>
      </c>
      <c r="H6" s="53" t="s">
        <v>28</v>
      </c>
      <c r="I6" s="27" t="s">
        <v>29</v>
      </c>
      <c r="J6" s="52" t="s">
        <v>26</v>
      </c>
      <c r="K6" s="53" t="s">
        <v>28</v>
      </c>
      <c r="L6" s="27" t="s">
        <v>29</v>
      </c>
      <c r="M6" s="54" t="s">
        <v>133</v>
      </c>
      <c r="N6" s="55" t="s">
        <v>134</v>
      </c>
      <c r="O6" s="55" t="s">
        <v>133</v>
      </c>
      <c r="P6" s="162" t="s">
        <v>110</v>
      </c>
      <c r="Q6" s="52" t="s">
        <v>26</v>
      </c>
      <c r="R6" s="53" t="s">
        <v>28</v>
      </c>
      <c r="S6" s="27" t="s">
        <v>29</v>
      </c>
      <c r="T6" s="54" t="s">
        <v>135</v>
      </c>
      <c r="U6" s="55" t="s">
        <v>136</v>
      </c>
      <c r="V6" s="55" t="s">
        <v>135</v>
      </c>
      <c r="W6" s="56" t="s">
        <v>110</v>
      </c>
      <c r="X6" s="52" t="s">
        <v>108</v>
      </c>
      <c r="Y6" s="53" t="s">
        <v>109</v>
      </c>
      <c r="Z6" s="57" t="s">
        <v>110</v>
      </c>
      <c r="AA6" s="52" t="s">
        <v>26</v>
      </c>
      <c r="AB6" s="53" t="s">
        <v>28</v>
      </c>
      <c r="AC6" s="57" t="s">
        <v>29</v>
      </c>
      <c r="AD6" s="165" t="s">
        <v>104</v>
      </c>
      <c r="AE6" s="166" t="s">
        <v>105</v>
      </c>
      <c r="AF6" s="166" t="s">
        <v>106</v>
      </c>
      <c r="AG6" s="167" t="s">
        <v>107</v>
      </c>
      <c r="AH6" s="52" t="s">
        <v>28</v>
      </c>
      <c r="AI6" s="27" t="s">
        <v>29</v>
      </c>
      <c r="AJ6" s="26" t="s">
        <v>26</v>
      </c>
      <c r="AK6" s="58" t="s">
        <v>28</v>
      </c>
      <c r="AL6" s="59" t="s">
        <v>29</v>
      </c>
      <c r="AM6" s="165" t="s">
        <v>104</v>
      </c>
      <c r="AN6" s="166" t="s">
        <v>105</v>
      </c>
      <c r="AO6" s="166" t="s">
        <v>106</v>
      </c>
      <c r="AP6" s="167" t="s">
        <v>107</v>
      </c>
      <c r="AQ6" s="60" t="s">
        <v>28</v>
      </c>
      <c r="AR6" s="33" t="s">
        <v>29</v>
      </c>
    </row>
    <row r="7" spans="3:44" ht="11.25">
      <c r="C7" s="168"/>
      <c r="D7" s="65" t="s">
        <v>41</v>
      </c>
      <c r="E7" s="66" t="s">
        <v>41</v>
      </c>
      <c r="F7" s="67" t="s">
        <v>41</v>
      </c>
      <c r="G7" s="65" t="s">
        <v>41</v>
      </c>
      <c r="H7" s="66" t="s">
        <v>41</v>
      </c>
      <c r="I7" s="67" t="s">
        <v>41</v>
      </c>
      <c r="J7" s="65" t="s">
        <v>41</v>
      </c>
      <c r="K7" s="66" t="s">
        <v>41</v>
      </c>
      <c r="L7" s="67" t="s">
        <v>41</v>
      </c>
      <c r="M7" s="68" t="s">
        <v>41</v>
      </c>
      <c r="N7" s="69" t="s">
        <v>41</v>
      </c>
      <c r="O7" s="69" t="s">
        <v>41</v>
      </c>
      <c r="P7" s="71" t="s">
        <v>41</v>
      </c>
      <c r="Q7" s="65" t="s">
        <v>41</v>
      </c>
      <c r="R7" s="66" t="s">
        <v>41</v>
      </c>
      <c r="S7" s="67" t="s">
        <v>41</v>
      </c>
      <c r="T7" s="68" t="s">
        <v>41</v>
      </c>
      <c r="U7" s="69" t="s">
        <v>41</v>
      </c>
      <c r="V7" s="69" t="s">
        <v>41</v>
      </c>
      <c r="W7" s="70" t="s">
        <v>41</v>
      </c>
      <c r="X7" s="65" t="s">
        <v>41</v>
      </c>
      <c r="Y7" s="66" t="s">
        <v>41</v>
      </c>
      <c r="Z7" s="72" t="s">
        <v>41</v>
      </c>
      <c r="AA7" s="65" t="s">
        <v>41</v>
      </c>
      <c r="AB7" s="66" t="s">
        <v>41</v>
      </c>
      <c r="AC7" s="72" t="s">
        <v>41</v>
      </c>
      <c r="AD7" s="68" t="s">
        <v>41</v>
      </c>
      <c r="AE7" s="69" t="s">
        <v>41</v>
      </c>
      <c r="AF7" s="69" t="s">
        <v>41</v>
      </c>
      <c r="AG7" s="70" t="s">
        <v>41</v>
      </c>
      <c r="AH7" s="65" t="s">
        <v>41</v>
      </c>
      <c r="AI7" s="67" t="s">
        <v>41</v>
      </c>
      <c r="AJ7" s="73" t="s">
        <v>41</v>
      </c>
      <c r="AK7" s="74" t="s">
        <v>41</v>
      </c>
      <c r="AL7" s="75" t="s">
        <v>41</v>
      </c>
      <c r="AM7" s="76" t="s">
        <v>41</v>
      </c>
      <c r="AN7" s="77" t="s">
        <v>41</v>
      </c>
      <c r="AO7" s="77" t="s">
        <v>41</v>
      </c>
      <c r="AP7" s="78" t="s">
        <v>41</v>
      </c>
      <c r="AQ7" s="79" t="s">
        <v>41</v>
      </c>
      <c r="AR7" s="171" t="s">
        <v>41</v>
      </c>
    </row>
    <row r="8" spans="3:44" ht="14.25" customHeight="1">
      <c r="C8" s="169" t="s">
        <v>137</v>
      </c>
      <c r="D8" s="84">
        <v>-15365</v>
      </c>
      <c r="E8" s="303">
        <v>-8759</v>
      </c>
      <c r="F8" s="304">
        <v>-6606</v>
      </c>
      <c r="G8" s="84">
        <v>-8730</v>
      </c>
      <c r="H8" s="85">
        <v>-4768</v>
      </c>
      <c r="I8" s="222">
        <v>-3962</v>
      </c>
      <c r="J8" s="84">
        <v>46230</v>
      </c>
      <c r="K8" s="85">
        <v>23574</v>
      </c>
      <c r="L8" s="222">
        <v>22656</v>
      </c>
      <c r="M8" s="80">
        <v>23326</v>
      </c>
      <c r="N8" s="81">
        <v>22430</v>
      </c>
      <c r="O8" s="81">
        <v>248</v>
      </c>
      <c r="P8" s="83">
        <v>226</v>
      </c>
      <c r="Q8" s="223">
        <v>54960</v>
      </c>
      <c r="R8" s="224">
        <v>28342</v>
      </c>
      <c r="S8" s="225">
        <v>26618</v>
      </c>
      <c r="T8" s="226">
        <v>27967</v>
      </c>
      <c r="U8" s="224">
        <v>26299</v>
      </c>
      <c r="V8" s="224">
        <v>375</v>
      </c>
      <c r="W8" s="227">
        <v>319</v>
      </c>
      <c r="X8" s="84">
        <v>-6635</v>
      </c>
      <c r="Y8" s="228">
        <v>-3991</v>
      </c>
      <c r="Z8" s="228">
        <v>-2644</v>
      </c>
      <c r="AA8" s="229">
        <v>218206</v>
      </c>
      <c r="AB8" s="230">
        <v>112239</v>
      </c>
      <c r="AC8" s="231">
        <v>105967</v>
      </c>
      <c r="AD8" s="232">
        <v>102666</v>
      </c>
      <c r="AE8" s="230">
        <v>96927</v>
      </c>
      <c r="AF8" s="230">
        <v>6970</v>
      </c>
      <c r="AG8" s="233">
        <v>6929</v>
      </c>
      <c r="AH8" s="234">
        <v>2603</v>
      </c>
      <c r="AI8" s="233">
        <v>2111</v>
      </c>
      <c r="AJ8" s="235">
        <v>224841</v>
      </c>
      <c r="AK8" s="85">
        <v>116230</v>
      </c>
      <c r="AL8" s="86">
        <v>108611</v>
      </c>
      <c r="AM8" s="80">
        <v>107087</v>
      </c>
      <c r="AN8" s="81">
        <v>99718</v>
      </c>
      <c r="AO8" s="81">
        <v>5717</v>
      </c>
      <c r="AP8" s="82">
        <v>5715</v>
      </c>
      <c r="AQ8" s="236">
        <v>3426</v>
      </c>
      <c r="AR8" s="222">
        <v>3178</v>
      </c>
    </row>
    <row r="9" spans="3:44" ht="11.25">
      <c r="C9" s="169"/>
      <c r="D9" s="84"/>
      <c r="E9" s="85"/>
      <c r="F9" s="222"/>
      <c r="G9" s="84"/>
      <c r="H9" s="85"/>
      <c r="I9" s="222"/>
      <c r="J9" s="84"/>
      <c r="K9" s="85"/>
      <c r="L9" s="222"/>
      <c r="M9" s="80"/>
      <c r="N9" s="81"/>
      <c r="O9" s="81"/>
      <c r="P9" s="83"/>
      <c r="Q9" s="84"/>
      <c r="R9" s="85"/>
      <c r="S9" s="222"/>
      <c r="T9" s="80"/>
      <c r="U9" s="81"/>
      <c r="V9" s="81"/>
      <c r="W9" s="82"/>
      <c r="X9" s="84"/>
      <c r="Y9" s="85"/>
      <c r="Z9" s="86"/>
      <c r="AA9" s="84"/>
      <c r="AB9" s="85"/>
      <c r="AC9" s="86"/>
      <c r="AD9" s="237"/>
      <c r="AE9" s="238"/>
      <c r="AF9" s="238"/>
      <c r="AG9" s="239"/>
      <c r="AH9" s="240"/>
      <c r="AI9" s="239"/>
      <c r="AJ9" s="241"/>
      <c r="AK9" s="85"/>
      <c r="AL9" s="86"/>
      <c r="AM9" s="80"/>
      <c r="AN9" s="81"/>
      <c r="AO9" s="81"/>
      <c r="AP9" s="82"/>
      <c r="AQ9" s="236"/>
      <c r="AR9" s="222"/>
    </row>
    <row r="10" spans="1:44" ht="11.25">
      <c r="A10" s="1">
        <v>1</v>
      </c>
      <c r="C10" s="169" t="s">
        <v>44</v>
      </c>
      <c r="D10" s="84">
        <v>-1507</v>
      </c>
      <c r="E10" s="242">
        <v>-1228</v>
      </c>
      <c r="F10" s="243">
        <v>-279</v>
      </c>
      <c r="G10" s="84">
        <v>-2586</v>
      </c>
      <c r="H10" s="242">
        <v>-1437</v>
      </c>
      <c r="I10" s="243">
        <v>-1149</v>
      </c>
      <c r="J10" s="84">
        <v>12437</v>
      </c>
      <c r="K10" s="242">
        <v>6299</v>
      </c>
      <c r="L10" s="243">
        <v>6138</v>
      </c>
      <c r="M10" s="84">
        <v>6196</v>
      </c>
      <c r="N10" s="242">
        <v>6025</v>
      </c>
      <c r="O10" s="242">
        <v>103</v>
      </c>
      <c r="P10" s="228">
        <v>113</v>
      </c>
      <c r="Q10" s="236">
        <v>15023</v>
      </c>
      <c r="R10" s="85">
        <v>7736</v>
      </c>
      <c r="S10" s="86">
        <v>7287</v>
      </c>
      <c r="T10" s="84">
        <v>7572</v>
      </c>
      <c r="U10" s="242">
        <v>7144</v>
      </c>
      <c r="V10" s="242">
        <v>164</v>
      </c>
      <c r="W10" s="243">
        <v>143</v>
      </c>
      <c r="X10" s="84">
        <v>1079</v>
      </c>
      <c r="Y10" s="228">
        <v>209</v>
      </c>
      <c r="Z10" s="228">
        <v>870</v>
      </c>
      <c r="AA10" s="236">
        <v>78539</v>
      </c>
      <c r="AB10" s="85">
        <v>39896</v>
      </c>
      <c r="AC10" s="86">
        <v>38643</v>
      </c>
      <c r="AD10" s="84">
        <v>35662</v>
      </c>
      <c r="AE10" s="242">
        <v>34966</v>
      </c>
      <c r="AF10" s="242">
        <v>3604</v>
      </c>
      <c r="AG10" s="243">
        <v>3251</v>
      </c>
      <c r="AH10" s="84">
        <v>630</v>
      </c>
      <c r="AI10" s="243">
        <v>426</v>
      </c>
      <c r="AJ10" s="235">
        <v>77460</v>
      </c>
      <c r="AK10" s="85">
        <v>39687</v>
      </c>
      <c r="AL10" s="243">
        <v>37773</v>
      </c>
      <c r="AM10" s="84">
        <v>35511</v>
      </c>
      <c r="AN10" s="242">
        <v>34018</v>
      </c>
      <c r="AO10" s="242">
        <v>2829</v>
      </c>
      <c r="AP10" s="243">
        <v>2528</v>
      </c>
      <c r="AQ10" s="84">
        <v>1347</v>
      </c>
      <c r="AR10" s="243">
        <v>1227</v>
      </c>
    </row>
    <row r="11" spans="1:44" ht="11.25">
      <c r="A11" s="1">
        <v>2</v>
      </c>
      <c r="C11" s="169" t="s">
        <v>45</v>
      </c>
      <c r="D11" s="84">
        <v>-582</v>
      </c>
      <c r="E11" s="85">
        <v>-1025</v>
      </c>
      <c r="F11" s="222">
        <v>443</v>
      </c>
      <c r="G11" s="84">
        <v>83</v>
      </c>
      <c r="H11" s="242">
        <v>-77</v>
      </c>
      <c r="I11" s="243">
        <v>160</v>
      </c>
      <c r="J11" s="84">
        <v>9345</v>
      </c>
      <c r="K11" s="242">
        <v>4738</v>
      </c>
      <c r="L11" s="243">
        <v>4607</v>
      </c>
      <c r="M11" s="80">
        <v>4702</v>
      </c>
      <c r="N11" s="81">
        <v>4572</v>
      </c>
      <c r="O11" s="81">
        <v>36</v>
      </c>
      <c r="P11" s="83">
        <v>35</v>
      </c>
      <c r="Q11" s="236">
        <v>9262</v>
      </c>
      <c r="R11" s="85">
        <v>4815</v>
      </c>
      <c r="S11" s="86">
        <v>4447</v>
      </c>
      <c r="T11" s="84">
        <v>4740</v>
      </c>
      <c r="U11" s="242">
        <v>4368</v>
      </c>
      <c r="V11" s="242">
        <v>75</v>
      </c>
      <c r="W11" s="243">
        <v>79</v>
      </c>
      <c r="X11" s="84">
        <v>-665</v>
      </c>
      <c r="Y11" s="228">
        <v>-948</v>
      </c>
      <c r="Z11" s="228">
        <v>283</v>
      </c>
      <c r="AA11" s="236">
        <v>47176</v>
      </c>
      <c r="AB11" s="85">
        <v>24047</v>
      </c>
      <c r="AC11" s="86">
        <v>23129</v>
      </c>
      <c r="AD11" s="84">
        <v>22003</v>
      </c>
      <c r="AE11" s="242">
        <v>21131</v>
      </c>
      <c r="AF11" s="242">
        <v>1043</v>
      </c>
      <c r="AG11" s="243">
        <v>1162</v>
      </c>
      <c r="AH11" s="84">
        <v>1001</v>
      </c>
      <c r="AI11" s="243">
        <v>836</v>
      </c>
      <c r="AJ11" s="241">
        <v>47841</v>
      </c>
      <c r="AK11" s="85">
        <v>24995</v>
      </c>
      <c r="AL11" s="86">
        <v>22846</v>
      </c>
      <c r="AM11" s="80">
        <v>23200</v>
      </c>
      <c r="AN11" s="81">
        <v>21095</v>
      </c>
      <c r="AO11" s="81">
        <v>911</v>
      </c>
      <c r="AP11" s="82">
        <v>963</v>
      </c>
      <c r="AQ11" s="236">
        <v>884</v>
      </c>
      <c r="AR11" s="222">
        <v>788</v>
      </c>
    </row>
    <row r="12" spans="1:44" ht="11.25">
      <c r="A12" s="1">
        <v>3</v>
      </c>
      <c r="C12" s="169" t="s">
        <v>46</v>
      </c>
      <c r="D12" s="84">
        <v>-523</v>
      </c>
      <c r="E12" s="85">
        <v>-460</v>
      </c>
      <c r="F12" s="222">
        <v>-63</v>
      </c>
      <c r="G12" s="84">
        <v>74</v>
      </c>
      <c r="H12" s="242">
        <v>34</v>
      </c>
      <c r="I12" s="243">
        <v>40</v>
      </c>
      <c r="J12" s="84">
        <v>6046</v>
      </c>
      <c r="K12" s="242">
        <v>3148</v>
      </c>
      <c r="L12" s="243">
        <v>2898</v>
      </c>
      <c r="M12" s="80">
        <v>3125</v>
      </c>
      <c r="N12" s="81">
        <v>2889</v>
      </c>
      <c r="O12" s="81">
        <v>23</v>
      </c>
      <c r="P12" s="83">
        <v>9</v>
      </c>
      <c r="Q12" s="236">
        <v>5972</v>
      </c>
      <c r="R12" s="85">
        <v>3114</v>
      </c>
      <c r="S12" s="86">
        <v>2858</v>
      </c>
      <c r="T12" s="84">
        <v>3067</v>
      </c>
      <c r="U12" s="242">
        <v>2828</v>
      </c>
      <c r="V12" s="242">
        <v>47</v>
      </c>
      <c r="W12" s="243">
        <v>30</v>
      </c>
      <c r="X12" s="84">
        <v>-597</v>
      </c>
      <c r="Y12" s="228">
        <v>-494</v>
      </c>
      <c r="Z12" s="228">
        <v>-103</v>
      </c>
      <c r="AA12" s="236">
        <v>28914</v>
      </c>
      <c r="AB12" s="85">
        <v>14995</v>
      </c>
      <c r="AC12" s="86">
        <v>13919</v>
      </c>
      <c r="AD12" s="84">
        <v>14314</v>
      </c>
      <c r="AE12" s="242">
        <v>13284</v>
      </c>
      <c r="AF12" s="242">
        <v>536</v>
      </c>
      <c r="AG12" s="243">
        <v>514</v>
      </c>
      <c r="AH12" s="84">
        <v>145</v>
      </c>
      <c r="AI12" s="243">
        <v>121</v>
      </c>
      <c r="AJ12" s="241">
        <v>29511</v>
      </c>
      <c r="AK12" s="85">
        <v>15489</v>
      </c>
      <c r="AL12" s="86">
        <v>14022</v>
      </c>
      <c r="AM12" s="80">
        <v>14701</v>
      </c>
      <c r="AN12" s="81">
        <v>13308</v>
      </c>
      <c r="AO12" s="81">
        <v>480</v>
      </c>
      <c r="AP12" s="82">
        <v>469</v>
      </c>
      <c r="AQ12" s="236">
        <v>308</v>
      </c>
      <c r="AR12" s="222">
        <v>245</v>
      </c>
    </row>
    <row r="13" spans="1:44" ht="11.25">
      <c r="A13" s="1">
        <v>4</v>
      </c>
      <c r="C13" s="169" t="s">
        <v>47</v>
      </c>
      <c r="D13" s="84">
        <v>-910</v>
      </c>
      <c r="E13" s="85">
        <v>-648</v>
      </c>
      <c r="F13" s="222">
        <v>-262</v>
      </c>
      <c r="G13" s="84">
        <v>-253</v>
      </c>
      <c r="H13" s="242">
        <v>-290</v>
      </c>
      <c r="I13" s="243">
        <v>37</v>
      </c>
      <c r="J13" s="84">
        <v>6226</v>
      </c>
      <c r="K13" s="242">
        <v>3095</v>
      </c>
      <c r="L13" s="243">
        <v>3131</v>
      </c>
      <c r="M13" s="80">
        <v>3074</v>
      </c>
      <c r="N13" s="81">
        <v>3113</v>
      </c>
      <c r="O13" s="81">
        <v>21</v>
      </c>
      <c r="P13" s="83">
        <v>18</v>
      </c>
      <c r="Q13" s="236">
        <v>6479</v>
      </c>
      <c r="R13" s="85">
        <v>3385</v>
      </c>
      <c r="S13" s="86">
        <v>3094</v>
      </c>
      <c r="T13" s="84">
        <v>3356</v>
      </c>
      <c r="U13" s="242">
        <v>3075</v>
      </c>
      <c r="V13" s="242">
        <v>29</v>
      </c>
      <c r="W13" s="243">
        <v>19</v>
      </c>
      <c r="X13" s="84">
        <v>-657</v>
      </c>
      <c r="Y13" s="228">
        <v>-358</v>
      </c>
      <c r="Z13" s="228">
        <v>-299</v>
      </c>
      <c r="AA13" s="236">
        <v>23908</v>
      </c>
      <c r="AB13" s="85">
        <v>12658</v>
      </c>
      <c r="AC13" s="86">
        <v>11250</v>
      </c>
      <c r="AD13" s="84">
        <v>11847</v>
      </c>
      <c r="AE13" s="242">
        <v>10686</v>
      </c>
      <c r="AF13" s="242">
        <v>592</v>
      </c>
      <c r="AG13" s="243">
        <v>409</v>
      </c>
      <c r="AH13" s="84">
        <v>219</v>
      </c>
      <c r="AI13" s="243">
        <v>155</v>
      </c>
      <c r="AJ13" s="241">
        <v>24565</v>
      </c>
      <c r="AK13" s="85">
        <v>13016</v>
      </c>
      <c r="AL13" s="86">
        <v>11549</v>
      </c>
      <c r="AM13" s="80">
        <v>12304</v>
      </c>
      <c r="AN13" s="81">
        <v>11028</v>
      </c>
      <c r="AO13" s="81">
        <v>406</v>
      </c>
      <c r="AP13" s="82">
        <v>310</v>
      </c>
      <c r="AQ13" s="236">
        <v>306</v>
      </c>
      <c r="AR13" s="222">
        <v>211</v>
      </c>
    </row>
    <row r="14" spans="1:44" ht="11.25">
      <c r="A14" s="1">
        <v>5</v>
      </c>
      <c r="C14" s="169" t="s">
        <v>48</v>
      </c>
      <c r="D14" s="84">
        <v>-2613</v>
      </c>
      <c r="E14" s="85">
        <v>-1235</v>
      </c>
      <c r="F14" s="222">
        <v>-1378</v>
      </c>
      <c r="G14" s="84">
        <v>-1101</v>
      </c>
      <c r="H14" s="242">
        <v>-585</v>
      </c>
      <c r="I14" s="243">
        <v>-516</v>
      </c>
      <c r="J14" s="84">
        <v>2065</v>
      </c>
      <c r="K14" s="242">
        <v>1066</v>
      </c>
      <c r="L14" s="243">
        <v>999</v>
      </c>
      <c r="M14" s="80">
        <v>1053</v>
      </c>
      <c r="N14" s="81">
        <v>988</v>
      </c>
      <c r="O14" s="81">
        <v>13</v>
      </c>
      <c r="P14" s="83">
        <v>11</v>
      </c>
      <c r="Q14" s="236">
        <v>3166</v>
      </c>
      <c r="R14" s="85">
        <v>1651</v>
      </c>
      <c r="S14" s="86">
        <v>1515</v>
      </c>
      <c r="T14" s="84">
        <v>1644</v>
      </c>
      <c r="U14" s="242">
        <v>1510</v>
      </c>
      <c r="V14" s="242">
        <v>7</v>
      </c>
      <c r="W14" s="243">
        <v>5</v>
      </c>
      <c r="X14" s="84">
        <v>-1512</v>
      </c>
      <c r="Y14" s="228">
        <v>-650</v>
      </c>
      <c r="Z14" s="228">
        <v>-862</v>
      </c>
      <c r="AA14" s="236">
        <v>8114</v>
      </c>
      <c r="AB14" s="85">
        <v>4195</v>
      </c>
      <c r="AC14" s="86">
        <v>3919</v>
      </c>
      <c r="AD14" s="84">
        <v>3728</v>
      </c>
      <c r="AE14" s="242">
        <v>3406</v>
      </c>
      <c r="AF14" s="242">
        <v>407</v>
      </c>
      <c r="AG14" s="243">
        <v>440</v>
      </c>
      <c r="AH14" s="84">
        <v>60</v>
      </c>
      <c r="AI14" s="243">
        <v>73</v>
      </c>
      <c r="AJ14" s="241">
        <v>9626</v>
      </c>
      <c r="AK14" s="85">
        <v>4845</v>
      </c>
      <c r="AL14" s="86">
        <v>4781</v>
      </c>
      <c r="AM14" s="80">
        <v>4357</v>
      </c>
      <c r="AN14" s="81">
        <v>4276</v>
      </c>
      <c r="AO14" s="81">
        <v>379</v>
      </c>
      <c r="AP14" s="82">
        <v>436</v>
      </c>
      <c r="AQ14" s="236">
        <v>109</v>
      </c>
      <c r="AR14" s="222">
        <v>69</v>
      </c>
    </row>
    <row r="15" spans="1:44" ht="11.25">
      <c r="A15" s="1">
        <v>6</v>
      </c>
      <c r="C15" s="169" t="s">
        <v>49</v>
      </c>
      <c r="D15" s="84">
        <v>-1108</v>
      </c>
      <c r="E15" s="85">
        <v>-407</v>
      </c>
      <c r="F15" s="222">
        <v>-701</v>
      </c>
      <c r="G15" s="84">
        <v>-517</v>
      </c>
      <c r="H15" s="242">
        <v>-295</v>
      </c>
      <c r="I15" s="243">
        <v>-222</v>
      </c>
      <c r="J15" s="84">
        <v>5145</v>
      </c>
      <c r="K15" s="242">
        <v>2669</v>
      </c>
      <c r="L15" s="243">
        <v>2476</v>
      </c>
      <c r="M15" s="80">
        <v>2629</v>
      </c>
      <c r="N15" s="81">
        <v>2441</v>
      </c>
      <c r="O15" s="81">
        <v>40</v>
      </c>
      <c r="P15" s="83">
        <v>35</v>
      </c>
      <c r="Q15" s="236">
        <v>5662</v>
      </c>
      <c r="R15" s="85">
        <v>2964</v>
      </c>
      <c r="S15" s="86">
        <v>2698</v>
      </c>
      <c r="T15" s="84">
        <v>2925</v>
      </c>
      <c r="U15" s="242">
        <v>2659</v>
      </c>
      <c r="V15" s="242">
        <v>39</v>
      </c>
      <c r="W15" s="243">
        <v>39</v>
      </c>
      <c r="X15" s="84">
        <v>-591</v>
      </c>
      <c r="Y15" s="228">
        <v>-112</v>
      </c>
      <c r="Z15" s="228">
        <v>-479</v>
      </c>
      <c r="AA15" s="236">
        <v>15069</v>
      </c>
      <c r="AB15" s="85">
        <v>8180</v>
      </c>
      <c r="AC15" s="86">
        <v>6889</v>
      </c>
      <c r="AD15" s="84">
        <v>7471</v>
      </c>
      <c r="AE15" s="242">
        <v>6145</v>
      </c>
      <c r="AF15" s="242">
        <v>298</v>
      </c>
      <c r="AG15" s="243">
        <v>345</v>
      </c>
      <c r="AH15" s="84">
        <v>411</v>
      </c>
      <c r="AI15" s="243">
        <v>399</v>
      </c>
      <c r="AJ15" s="241">
        <v>15660</v>
      </c>
      <c r="AK15" s="85">
        <v>8292</v>
      </c>
      <c r="AL15" s="86">
        <v>7368</v>
      </c>
      <c r="AM15" s="80">
        <v>7746</v>
      </c>
      <c r="AN15" s="81">
        <v>6678</v>
      </c>
      <c r="AO15" s="81">
        <v>276</v>
      </c>
      <c r="AP15" s="82">
        <v>380</v>
      </c>
      <c r="AQ15" s="236">
        <v>270</v>
      </c>
      <c r="AR15" s="222">
        <v>310</v>
      </c>
    </row>
    <row r="16" spans="1:44" ht="11.25">
      <c r="A16" s="1">
        <v>7</v>
      </c>
      <c r="C16" s="169" t="s">
        <v>50</v>
      </c>
      <c r="D16" s="84">
        <v>-2680</v>
      </c>
      <c r="E16" s="85">
        <v>-1215</v>
      </c>
      <c r="F16" s="222">
        <v>-1465</v>
      </c>
      <c r="G16" s="84">
        <v>-1267</v>
      </c>
      <c r="H16" s="242">
        <v>-574</v>
      </c>
      <c r="I16" s="243">
        <v>-693</v>
      </c>
      <c r="J16" s="84">
        <v>1947</v>
      </c>
      <c r="K16" s="242">
        <v>1014</v>
      </c>
      <c r="L16" s="243">
        <v>933</v>
      </c>
      <c r="M16" s="80">
        <v>1010</v>
      </c>
      <c r="N16" s="81">
        <v>932</v>
      </c>
      <c r="O16" s="81">
        <v>4</v>
      </c>
      <c r="P16" s="83">
        <v>1</v>
      </c>
      <c r="Q16" s="236">
        <v>3214</v>
      </c>
      <c r="R16" s="85">
        <v>1588</v>
      </c>
      <c r="S16" s="86">
        <v>1626</v>
      </c>
      <c r="T16" s="84">
        <v>1581</v>
      </c>
      <c r="U16" s="242">
        <v>1624</v>
      </c>
      <c r="V16" s="242">
        <v>7</v>
      </c>
      <c r="W16" s="243">
        <v>2</v>
      </c>
      <c r="X16" s="84">
        <v>-1413</v>
      </c>
      <c r="Y16" s="228">
        <v>-641</v>
      </c>
      <c r="Z16" s="228">
        <v>-772</v>
      </c>
      <c r="AA16" s="236">
        <v>6487</v>
      </c>
      <c r="AB16" s="85">
        <v>3256</v>
      </c>
      <c r="AC16" s="86">
        <v>3231</v>
      </c>
      <c r="AD16" s="84">
        <v>3052</v>
      </c>
      <c r="AE16" s="242">
        <v>2972</v>
      </c>
      <c r="AF16" s="242">
        <v>144</v>
      </c>
      <c r="AG16" s="243">
        <v>212</v>
      </c>
      <c r="AH16" s="84">
        <v>60</v>
      </c>
      <c r="AI16" s="243">
        <v>47</v>
      </c>
      <c r="AJ16" s="241">
        <v>7900</v>
      </c>
      <c r="AK16" s="85">
        <v>3897</v>
      </c>
      <c r="AL16" s="86">
        <v>4003</v>
      </c>
      <c r="AM16" s="80">
        <v>3698</v>
      </c>
      <c r="AN16" s="81">
        <v>3763</v>
      </c>
      <c r="AO16" s="81">
        <v>143</v>
      </c>
      <c r="AP16" s="82">
        <v>186</v>
      </c>
      <c r="AQ16" s="236">
        <v>56</v>
      </c>
      <c r="AR16" s="222">
        <v>54</v>
      </c>
    </row>
    <row r="17" spans="1:44" ht="11.25">
      <c r="A17" s="1">
        <v>8</v>
      </c>
      <c r="C17" s="169" t="s">
        <v>51</v>
      </c>
      <c r="D17" s="84">
        <v>-2406</v>
      </c>
      <c r="E17" s="85">
        <v>-1151</v>
      </c>
      <c r="F17" s="222">
        <v>-1255</v>
      </c>
      <c r="G17" s="84">
        <v>-1350</v>
      </c>
      <c r="H17" s="242">
        <v>-649</v>
      </c>
      <c r="I17" s="243">
        <v>-701</v>
      </c>
      <c r="J17" s="84">
        <v>1275</v>
      </c>
      <c r="K17" s="242">
        <v>637</v>
      </c>
      <c r="L17" s="243">
        <v>638</v>
      </c>
      <c r="M17" s="80">
        <v>635</v>
      </c>
      <c r="N17" s="81">
        <v>638</v>
      </c>
      <c r="O17" s="81">
        <v>2</v>
      </c>
      <c r="P17" s="83">
        <v>0</v>
      </c>
      <c r="Q17" s="236">
        <v>2625</v>
      </c>
      <c r="R17" s="85">
        <v>1286</v>
      </c>
      <c r="S17" s="86">
        <v>1339</v>
      </c>
      <c r="T17" s="84">
        <v>1283</v>
      </c>
      <c r="U17" s="242">
        <v>1338</v>
      </c>
      <c r="V17" s="242">
        <v>3</v>
      </c>
      <c r="W17" s="243">
        <v>1</v>
      </c>
      <c r="X17" s="84">
        <v>-1056</v>
      </c>
      <c r="Y17" s="228">
        <v>-502</v>
      </c>
      <c r="Z17" s="228">
        <v>-554</v>
      </c>
      <c r="AA17" s="236">
        <v>3692</v>
      </c>
      <c r="AB17" s="85">
        <v>1877</v>
      </c>
      <c r="AC17" s="86">
        <v>1815</v>
      </c>
      <c r="AD17" s="84">
        <v>1780</v>
      </c>
      <c r="AE17" s="242">
        <v>1638</v>
      </c>
      <c r="AF17" s="242">
        <v>67</v>
      </c>
      <c r="AG17" s="243">
        <v>154</v>
      </c>
      <c r="AH17" s="84">
        <v>30</v>
      </c>
      <c r="AI17" s="243">
        <v>23</v>
      </c>
      <c r="AJ17" s="241">
        <v>4748</v>
      </c>
      <c r="AK17" s="85">
        <v>2379</v>
      </c>
      <c r="AL17" s="86">
        <v>2369</v>
      </c>
      <c r="AM17" s="80">
        <v>2288</v>
      </c>
      <c r="AN17" s="81">
        <v>2175</v>
      </c>
      <c r="AO17" s="81">
        <v>51</v>
      </c>
      <c r="AP17" s="82">
        <v>78</v>
      </c>
      <c r="AQ17" s="236">
        <v>40</v>
      </c>
      <c r="AR17" s="222">
        <v>116</v>
      </c>
    </row>
    <row r="18" spans="1:44" ht="11.25">
      <c r="A18" s="1">
        <v>9</v>
      </c>
      <c r="C18" s="169" t="s">
        <v>52</v>
      </c>
      <c r="D18" s="84">
        <v>-1227</v>
      </c>
      <c r="E18" s="85">
        <v>-514</v>
      </c>
      <c r="F18" s="222">
        <v>-713</v>
      </c>
      <c r="G18" s="84">
        <v>-689</v>
      </c>
      <c r="H18" s="242">
        <v>-297</v>
      </c>
      <c r="I18" s="243">
        <v>-392</v>
      </c>
      <c r="J18" s="84">
        <v>805</v>
      </c>
      <c r="K18" s="242">
        <v>434</v>
      </c>
      <c r="L18" s="243">
        <v>371</v>
      </c>
      <c r="M18" s="80">
        <v>429</v>
      </c>
      <c r="N18" s="81">
        <v>368</v>
      </c>
      <c r="O18" s="81">
        <v>5</v>
      </c>
      <c r="P18" s="83">
        <v>3</v>
      </c>
      <c r="Q18" s="236">
        <v>1494</v>
      </c>
      <c r="R18" s="85">
        <v>731</v>
      </c>
      <c r="S18" s="86">
        <v>763</v>
      </c>
      <c r="T18" s="84">
        <v>729</v>
      </c>
      <c r="U18" s="242">
        <v>763</v>
      </c>
      <c r="V18" s="242">
        <v>2</v>
      </c>
      <c r="W18" s="243">
        <v>0</v>
      </c>
      <c r="X18" s="84">
        <v>-538</v>
      </c>
      <c r="Y18" s="228">
        <v>-217</v>
      </c>
      <c r="Z18" s="228">
        <v>-321</v>
      </c>
      <c r="AA18" s="236">
        <v>2702</v>
      </c>
      <c r="AB18" s="85">
        <v>1345</v>
      </c>
      <c r="AC18" s="86">
        <v>1357</v>
      </c>
      <c r="AD18" s="84">
        <v>1187</v>
      </c>
      <c r="AE18" s="242">
        <v>1153</v>
      </c>
      <c r="AF18" s="242">
        <v>135</v>
      </c>
      <c r="AG18" s="243">
        <v>192</v>
      </c>
      <c r="AH18" s="84">
        <v>23</v>
      </c>
      <c r="AI18" s="243">
        <v>12</v>
      </c>
      <c r="AJ18" s="241">
        <v>3240</v>
      </c>
      <c r="AK18" s="85">
        <v>1562</v>
      </c>
      <c r="AL18" s="86">
        <v>1678</v>
      </c>
      <c r="AM18" s="80">
        <v>1374</v>
      </c>
      <c r="AN18" s="81">
        <v>1419</v>
      </c>
      <c r="AO18" s="81">
        <v>109</v>
      </c>
      <c r="AP18" s="82">
        <v>129</v>
      </c>
      <c r="AQ18" s="236">
        <v>79</v>
      </c>
      <c r="AR18" s="222">
        <v>130</v>
      </c>
    </row>
    <row r="19" spans="1:44" ht="11.25">
      <c r="A19" s="1">
        <v>10</v>
      </c>
      <c r="C19" s="169" t="s">
        <v>53</v>
      </c>
      <c r="D19" s="84">
        <v>-1809</v>
      </c>
      <c r="E19" s="85">
        <v>-876</v>
      </c>
      <c r="F19" s="222">
        <v>-933</v>
      </c>
      <c r="G19" s="84">
        <v>-1124</v>
      </c>
      <c r="H19" s="242">
        <v>-598</v>
      </c>
      <c r="I19" s="243">
        <v>-526</v>
      </c>
      <c r="J19" s="84">
        <v>939</v>
      </c>
      <c r="K19" s="242">
        <v>474</v>
      </c>
      <c r="L19" s="243">
        <v>465</v>
      </c>
      <c r="M19" s="80">
        <v>473</v>
      </c>
      <c r="N19" s="81">
        <v>464</v>
      </c>
      <c r="O19" s="81">
        <v>1</v>
      </c>
      <c r="P19" s="83">
        <v>1</v>
      </c>
      <c r="Q19" s="236">
        <v>2063</v>
      </c>
      <c r="R19" s="85">
        <v>1072</v>
      </c>
      <c r="S19" s="86">
        <v>991</v>
      </c>
      <c r="T19" s="84">
        <v>1070</v>
      </c>
      <c r="U19" s="242">
        <v>990</v>
      </c>
      <c r="V19" s="242">
        <v>2</v>
      </c>
      <c r="W19" s="243">
        <v>1</v>
      </c>
      <c r="X19" s="84">
        <v>-685</v>
      </c>
      <c r="Y19" s="228">
        <v>-278</v>
      </c>
      <c r="Z19" s="228">
        <v>-407</v>
      </c>
      <c r="AA19" s="236">
        <v>3605</v>
      </c>
      <c r="AB19" s="85">
        <v>1790</v>
      </c>
      <c r="AC19" s="86">
        <v>1815</v>
      </c>
      <c r="AD19" s="84">
        <v>1622</v>
      </c>
      <c r="AE19" s="242">
        <v>1546</v>
      </c>
      <c r="AF19" s="242">
        <v>144</v>
      </c>
      <c r="AG19" s="243">
        <v>250</v>
      </c>
      <c r="AH19" s="84">
        <v>24</v>
      </c>
      <c r="AI19" s="243">
        <v>19</v>
      </c>
      <c r="AJ19" s="241">
        <v>4290</v>
      </c>
      <c r="AK19" s="85">
        <v>2068</v>
      </c>
      <c r="AL19" s="86">
        <v>2222</v>
      </c>
      <c r="AM19" s="80">
        <v>1908</v>
      </c>
      <c r="AN19" s="81">
        <v>1958</v>
      </c>
      <c r="AO19" s="81">
        <v>133</v>
      </c>
      <c r="AP19" s="82">
        <v>236</v>
      </c>
      <c r="AQ19" s="236">
        <v>27</v>
      </c>
      <c r="AR19" s="222">
        <v>28</v>
      </c>
    </row>
    <row r="20" spans="1:44" ht="18" customHeight="1">
      <c r="A20" s="1">
        <v>1</v>
      </c>
      <c r="B20" s="61">
        <v>100</v>
      </c>
      <c r="C20" s="156" t="s">
        <v>138</v>
      </c>
      <c r="D20" s="236">
        <v>-1507</v>
      </c>
      <c r="E20" s="85">
        <v>-1228</v>
      </c>
      <c r="F20" s="222">
        <v>-279</v>
      </c>
      <c r="G20" s="236">
        <v>-2586</v>
      </c>
      <c r="H20" s="85">
        <v>-1437</v>
      </c>
      <c r="I20" s="222">
        <v>-1149</v>
      </c>
      <c r="J20" s="236">
        <v>12437</v>
      </c>
      <c r="K20" s="85">
        <v>6299</v>
      </c>
      <c r="L20" s="222">
        <v>6138</v>
      </c>
      <c r="M20" s="236">
        <v>6196</v>
      </c>
      <c r="N20" s="85">
        <v>6025</v>
      </c>
      <c r="O20" s="85">
        <v>103</v>
      </c>
      <c r="P20" s="86">
        <v>113</v>
      </c>
      <c r="Q20" s="236">
        <v>15023</v>
      </c>
      <c r="R20" s="85">
        <v>7736</v>
      </c>
      <c r="S20" s="86">
        <v>7287</v>
      </c>
      <c r="T20" s="84">
        <v>7572</v>
      </c>
      <c r="U20" s="242">
        <v>7144</v>
      </c>
      <c r="V20" s="242">
        <v>164</v>
      </c>
      <c r="W20" s="243">
        <v>143</v>
      </c>
      <c r="X20" s="84">
        <v>1079</v>
      </c>
      <c r="Y20" s="228">
        <v>209</v>
      </c>
      <c r="Z20" s="228">
        <v>870</v>
      </c>
      <c r="AA20" s="236">
        <v>78539</v>
      </c>
      <c r="AB20" s="85">
        <v>39896</v>
      </c>
      <c r="AC20" s="86">
        <v>38643</v>
      </c>
      <c r="AD20" s="84">
        <v>35662</v>
      </c>
      <c r="AE20" s="242">
        <v>34966</v>
      </c>
      <c r="AF20" s="242">
        <v>3604</v>
      </c>
      <c r="AG20" s="243">
        <v>3251</v>
      </c>
      <c r="AH20" s="84">
        <v>630</v>
      </c>
      <c r="AI20" s="243">
        <v>426</v>
      </c>
      <c r="AJ20" s="241">
        <v>77460</v>
      </c>
      <c r="AK20" s="85">
        <v>39687</v>
      </c>
      <c r="AL20" s="86">
        <v>37773</v>
      </c>
      <c r="AM20" s="236">
        <v>35511</v>
      </c>
      <c r="AN20" s="85">
        <v>34018</v>
      </c>
      <c r="AO20" s="85">
        <v>2829</v>
      </c>
      <c r="AP20" s="222">
        <v>2528</v>
      </c>
      <c r="AQ20" s="236">
        <v>1347</v>
      </c>
      <c r="AR20" s="222">
        <v>1227</v>
      </c>
    </row>
    <row r="21" spans="1:44" s="328" customFormat="1" ht="12" customHeight="1">
      <c r="A21" s="327"/>
      <c r="B21" s="328">
        <v>101</v>
      </c>
      <c r="C21" s="330" t="s">
        <v>54</v>
      </c>
      <c r="D21" s="236">
        <v>986</v>
      </c>
      <c r="E21" s="85">
        <v>334</v>
      </c>
      <c r="F21" s="222">
        <v>652</v>
      </c>
      <c r="G21" s="244">
        <v>360</v>
      </c>
      <c r="H21" s="85">
        <v>152</v>
      </c>
      <c r="I21" s="222">
        <v>208</v>
      </c>
      <c r="J21" s="244">
        <v>1976</v>
      </c>
      <c r="K21" s="85">
        <v>985</v>
      </c>
      <c r="L21" s="222">
        <v>991</v>
      </c>
      <c r="M21" s="80">
        <v>967</v>
      </c>
      <c r="N21" s="81">
        <v>978</v>
      </c>
      <c r="O21" s="81">
        <v>18</v>
      </c>
      <c r="P21" s="83">
        <v>13</v>
      </c>
      <c r="Q21" s="236">
        <v>1616</v>
      </c>
      <c r="R21" s="85">
        <v>833</v>
      </c>
      <c r="S21" s="222">
        <v>783</v>
      </c>
      <c r="T21" s="80">
        <v>826</v>
      </c>
      <c r="U21" s="81">
        <v>777</v>
      </c>
      <c r="V21" s="81">
        <v>7</v>
      </c>
      <c r="W21" s="82">
        <v>6</v>
      </c>
      <c r="X21" s="236">
        <v>626</v>
      </c>
      <c r="Y21" s="85">
        <v>182</v>
      </c>
      <c r="Z21" s="86">
        <v>444</v>
      </c>
      <c r="AA21" s="236">
        <v>12411</v>
      </c>
      <c r="AB21" s="85">
        <v>6209</v>
      </c>
      <c r="AC21" s="86">
        <v>6202</v>
      </c>
      <c r="AD21" s="80">
        <v>5653</v>
      </c>
      <c r="AE21" s="81">
        <v>5670</v>
      </c>
      <c r="AF21" s="81">
        <v>478</v>
      </c>
      <c r="AG21" s="82">
        <v>478</v>
      </c>
      <c r="AH21" s="236">
        <v>78</v>
      </c>
      <c r="AI21" s="222">
        <v>54</v>
      </c>
      <c r="AJ21" s="236">
        <v>11785</v>
      </c>
      <c r="AK21" s="85">
        <v>6027</v>
      </c>
      <c r="AL21" s="86">
        <v>5758</v>
      </c>
      <c r="AM21" s="80">
        <v>5345</v>
      </c>
      <c r="AN21" s="81">
        <v>5134</v>
      </c>
      <c r="AO21" s="81">
        <v>413</v>
      </c>
      <c r="AP21" s="82">
        <v>380</v>
      </c>
      <c r="AQ21" s="236">
        <v>269</v>
      </c>
      <c r="AR21" s="222">
        <v>244</v>
      </c>
    </row>
    <row r="22" spans="1:44" s="328" customFormat="1" ht="12" customHeight="1">
      <c r="A22" s="327"/>
      <c r="B22" s="328">
        <v>102</v>
      </c>
      <c r="C22" s="330" t="s">
        <v>158</v>
      </c>
      <c r="D22" s="236">
        <v>451</v>
      </c>
      <c r="E22" s="85">
        <v>200</v>
      </c>
      <c r="F22" s="222">
        <v>251</v>
      </c>
      <c r="G22" s="236">
        <v>-32</v>
      </c>
      <c r="H22" s="85">
        <v>-15</v>
      </c>
      <c r="I22" s="222">
        <v>-17</v>
      </c>
      <c r="J22" s="244">
        <v>1210</v>
      </c>
      <c r="K22" s="85">
        <v>607</v>
      </c>
      <c r="L22" s="222">
        <v>603</v>
      </c>
      <c r="M22" s="80">
        <v>595</v>
      </c>
      <c r="N22" s="81">
        <v>593</v>
      </c>
      <c r="O22" s="81">
        <v>12</v>
      </c>
      <c r="P22" s="83">
        <v>10</v>
      </c>
      <c r="Q22" s="236">
        <v>1242</v>
      </c>
      <c r="R22" s="85">
        <v>622</v>
      </c>
      <c r="S22" s="222">
        <v>620</v>
      </c>
      <c r="T22" s="80">
        <v>615</v>
      </c>
      <c r="U22" s="81">
        <v>610</v>
      </c>
      <c r="V22" s="81">
        <v>7</v>
      </c>
      <c r="W22" s="82">
        <v>10</v>
      </c>
      <c r="X22" s="236">
        <v>483</v>
      </c>
      <c r="Y22" s="85">
        <v>215</v>
      </c>
      <c r="Z22" s="86">
        <v>268</v>
      </c>
      <c r="AA22" s="236">
        <v>8224</v>
      </c>
      <c r="AB22" s="85">
        <v>4091</v>
      </c>
      <c r="AC22" s="86">
        <v>4133</v>
      </c>
      <c r="AD22" s="80">
        <v>3428</v>
      </c>
      <c r="AE22" s="81">
        <v>3555</v>
      </c>
      <c r="AF22" s="81">
        <v>602</v>
      </c>
      <c r="AG22" s="82">
        <v>529</v>
      </c>
      <c r="AH22" s="236">
        <v>61</v>
      </c>
      <c r="AI22" s="222">
        <v>49</v>
      </c>
      <c r="AJ22" s="236">
        <v>7741</v>
      </c>
      <c r="AK22" s="85">
        <v>3876</v>
      </c>
      <c r="AL22" s="86">
        <v>3865</v>
      </c>
      <c r="AM22" s="80">
        <v>3335</v>
      </c>
      <c r="AN22" s="81">
        <v>3344</v>
      </c>
      <c r="AO22" s="81">
        <v>409</v>
      </c>
      <c r="AP22" s="82">
        <v>352</v>
      </c>
      <c r="AQ22" s="236">
        <v>132</v>
      </c>
      <c r="AR22" s="222">
        <v>169</v>
      </c>
    </row>
    <row r="23" spans="1:44" s="328" customFormat="1" ht="12" customHeight="1">
      <c r="A23" s="327"/>
      <c r="B23" s="328">
        <v>105</v>
      </c>
      <c r="C23" s="330" t="s">
        <v>236</v>
      </c>
      <c r="D23" s="236">
        <v>-216</v>
      </c>
      <c r="E23" s="85">
        <v>-93</v>
      </c>
      <c r="F23" s="222">
        <v>-123</v>
      </c>
      <c r="G23" s="236">
        <v>-695</v>
      </c>
      <c r="H23" s="85">
        <v>-390</v>
      </c>
      <c r="I23" s="222">
        <v>-305</v>
      </c>
      <c r="J23" s="244">
        <v>823</v>
      </c>
      <c r="K23" s="85">
        <v>421</v>
      </c>
      <c r="L23" s="222">
        <v>402</v>
      </c>
      <c r="M23" s="80">
        <v>408</v>
      </c>
      <c r="N23" s="81">
        <v>395</v>
      </c>
      <c r="O23" s="81">
        <v>13</v>
      </c>
      <c r="P23" s="83">
        <v>7</v>
      </c>
      <c r="Q23" s="236">
        <v>1518</v>
      </c>
      <c r="R23" s="85">
        <v>811</v>
      </c>
      <c r="S23" s="222">
        <v>707</v>
      </c>
      <c r="T23" s="80">
        <v>794</v>
      </c>
      <c r="U23" s="81">
        <v>692</v>
      </c>
      <c r="V23" s="81">
        <v>17</v>
      </c>
      <c r="W23" s="82">
        <v>15</v>
      </c>
      <c r="X23" s="236">
        <v>479</v>
      </c>
      <c r="Y23" s="85">
        <v>297</v>
      </c>
      <c r="Z23" s="86">
        <v>182</v>
      </c>
      <c r="AA23" s="236">
        <v>7365</v>
      </c>
      <c r="AB23" s="85">
        <v>3946</v>
      </c>
      <c r="AC23" s="86">
        <v>3419</v>
      </c>
      <c r="AD23" s="80">
        <v>3366</v>
      </c>
      <c r="AE23" s="81">
        <v>2924</v>
      </c>
      <c r="AF23" s="81">
        <v>504</v>
      </c>
      <c r="AG23" s="82">
        <v>452</v>
      </c>
      <c r="AH23" s="236">
        <v>76</v>
      </c>
      <c r="AI23" s="222">
        <v>43</v>
      </c>
      <c r="AJ23" s="236">
        <v>6886</v>
      </c>
      <c r="AK23" s="85">
        <v>3649</v>
      </c>
      <c r="AL23" s="86">
        <v>3237</v>
      </c>
      <c r="AM23" s="80">
        <v>3092</v>
      </c>
      <c r="AN23" s="81">
        <v>2745</v>
      </c>
      <c r="AO23" s="81">
        <v>382</v>
      </c>
      <c r="AP23" s="82">
        <v>376</v>
      </c>
      <c r="AQ23" s="236">
        <v>175</v>
      </c>
      <c r="AR23" s="222">
        <v>116</v>
      </c>
    </row>
    <row r="24" spans="1:44" s="328" customFormat="1" ht="12" customHeight="1">
      <c r="A24" s="327"/>
      <c r="B24" s="328">
        <v>106</v>
      </c>
      <c r="C24" s="330" t="s">
        <v>237</v>
      </c>
      <c r="D24" s="236">
        <v>-633</v>
      </c>
      <c r="E24" s="85">
        <v>-260</v>
      </c>
      <c r="F24" s="222">
        <v>-373</v>
      </c>
      <c r="G24" s="236">
        <v>-771</v>
      </c>
      <c r="H24" s="85">
        <v>-410</v>
      </c>
      <c r="I24" s="222">
        <v>-361</v>
      </c>
      <c r="J24" s="244">
        <v>612</v>
      </c>
      <c r="K24" s="85">
        <v>311</v>
      </c>
      <c r="L24" s="222">
        <v>301</v>
      </c>
      <c r="M24" s="80">
        <v>301</v>
      </c>
      <c r="N24" s="81">
        <v>284</v>
      </c>
      <c r="O24" s="81">
        <v>10</v>
      </c>
      <c r="P24" s="83">
        <v>17</v>
      </c>
      <c r="Q24" s="236">
        <v>1383</v>
      </c>
      <c r="R24" s="85">
        <v>721</v>
      </c>
      <c r="S24" s="222">
        <v>662</v>
      </c>
      <c r="T24" s="80">
        <v>679</v>
      </c>
      <c r="U24" s="81">
        <v>631</v>
      </c>
      <c r="V24" s="81">
        <v>42</v>
      </c>
      <c r="W24" s="82">
        <v>31</v>
      </c>
      <c r="X24" s="236">
        <v>138</v>
      </c>
      <c r="Y24" s="85">
        <v>150</v>
      </c>
      <c r="Z24" s="86">
        <v>-12</v>
      </c>
      <c r="AA24" s="236">
        <v>5025</v>
      </c>
      <c r="AB24" s="85">
        <v>2667</v>
      </c>
      <c r="AC24" s="86">
        <v>2358</v>
      </c>
      <c r="AD24" s="80">
        <v>2312</v>
      </c>
      <c r="AE24" s="81">
        <v>2012</v>
      </c>
      <c r="AF24" s="81">
        <v>292</v>
      </c>
      <c r="AG24" s="82">
        <v>282</v>
      </c>
      <c r="AH24" s="236">
        <v>63</v>
      </c>
      <c r="AI24" s="222">
        <v>64</v>
      </c>
      <c r="AJ24" s="236">
        <v>4887</v>
      </c>
      <c r="AK24" s="85">
        <v>2517</v>
      </c>
      <c r="AL24" s="86">
        <v>2370</v>
      </c>
      <c r="AM24" s="80">
        <v>2247</v>
      </c>
      <c r="AN24" s="81">
        <v>2116</v>
      </c>
      <c r="AO24" s="81">
        <v>193</v>
      </c>
      <c r="AP24" s="82">
        <v>176</v>
      </c>
      <c r="AQ24" s="236">
        <v>77</v>
      </c>
      <c r="AR24" s="222">
        <v>78</v>
      </c>
    </row>
    <row r="25" spans="1:44" s="328" customFormat="1" ht="12" customHeight="1">
      <c r="A25" s="327"/>
      <c r="B25" s="328">
        <v>107</v>
      </c>
      <c r="C25" s="330" t="s">
        <v>238</v>
      </c>
      <c r="D25" s="236">
        <v>-545</v>
      </c>
      <c r="E25" s="85">
        <v>-401</v>
      </c>
      <c r="F25" s="222">
        <v>-144</v>
      </c>
      <c r="G25" s="236">
        <v>-416</v>
      </c>
      <c r="H25" s="85">
        <v>-233</v>
      </c>
      <c r="I25" s="222">
        <v>-183</v>
      </c>
      <c r="J25" s="244">
        <v>1210</v>
      </c>
      <c r="K25" s="85">
        <v>604</v>
      </c>
      <c r="L25" s="222">
        <v>606</v>
      </c>
      <c r="M25" s="80">
        <v>599</v>
      </c>
      <c r="N25" s="81">
        <v>600</v>
      </c>
      <c r="O25" s="81">
        <v>5</v>
      </c>
      <c r="P25" s="83">
        <v>6</v>
      </c>
      <c r="Q25" s="236">
        <v>1626</v>
      </c>
      <c r="R25" s="85">
        <v>837</v>
      </c>
      <c r="S25" s="222">
        <v>789</v>
      </c>
      <c r="T25" s="80">
        <v>814</v>
      </c>
      <c r="U25" s="81">
        <v>773</v>
      </c>
      <c r="V25" s="81">
        <v>23</v>
      </c>
      <c r="W25" s="82">
        <v>16</v>
      </c>
      <c r="X25" s="236">
        <v>-129</v>
      </c>
      <c r="Y25" s="85">
        <v>-168</v>
      </c>
      <c r="Z25" s="86">
        <v>39</v>
      </c>
      <c r="AA25" s="236">
        <v>7132</v>
      </c>
      <c r="AB25" s="85">
        <v>3400</v>
      </c>
      <c r="AC25" s="86">
        <v>3732</v>
      </c>
      <c r="AD25" s="80">
        <v>3226</v>
      </c>
      <c r="AE25" s="81">
        <v>3580</v>
      </c>
      <c r="AF25" s="81">
        <v>123</v>
      </c>
      <c r="AG25" s="82">
        <v>122</v>
      </c>
      <c r="AH25" s="236">
        <v>51</v>
      </c>
      <c r="AI25" s="222">
        <v>30</v>
      </c>
      <c r="AJ25" s="236">
        <v>7261</v>
      </c>
      <c r="AK25" s="85">
        <v>3568</v>
      </c>
      <c r="AL25" s="86">
        <v>3693</v>
      </c>
      <c r="AM25" s="80">
        <v>3380</v>
      </c>
      <c r="AN25" s="81">
        <v>3519</v>
      </c>
      <c r="AO25" s="81">
        <v>125</v>
      </c>
      <c r="AP25" s="82">
        <v>126</v>
      </c>
      <c r="AQ25" s="236">
        <v>63</v>
      </c>
      <c r="AR25" s="222">
        <v>48</v>
      </c>
    </row>
    <row r="26" spans="1:44" s="328" customFormat="1" ht="12" customHeight="1">
      <c r="A26" s="327"/>
      <c r="B26" s="328">
        <v>108</v>
      </c>
      <c r="C26" s="330" t="s">
        <v>239</v>
      </c>
      <c r="D26" s="236">
        <v>-323</v>
      </c>
      <c r="E26" s="85">
        <v>-258</v>
      </c>
      <c r="F26" s="222">
        <v>-65</v>
      </c>
      <c r="G26" s="236">
        <v>-472</v>
      </c>
      <c r="H26" s="85">
        <v>-256</v>
      </c>
      <c r="I26" s="222">
        <v>-216</v>
      </c>
      <c r="J26" s="244">
        <v>1879</v>
      </c>
      <c r="K26" s="85">
        <v>967</v>
      </c>
      <c r="L26" s="222">
        <v>912</v>
      </c>
      <c r="M26" s="80">
        <v>963</v>
      </c>
      <c r="N26" s="81">
        <v>904</v>
      </c>
      <c r="O26" s="81">
        <v>4</v>
      </c>
      <c r="P26" s="83">
        <v>8</v>
      </c>
      <c r="Q26" s="236">
        <v>2351</v>
      </c>
      <c r="R26" s="85">
        <v>1223</v>
      </c>
      <c r="S26" s="222">
        <v>1128</v>
      </c>
      <c r="T26" s="80">
        <v>1209</v>
      </c>
      <c r="U26" s="81">
        <v>1121</v>
      </c>
      <c r="V26" s="81">
        <v>14</v>
      </c>
      <c r="W26" s="82">
        <v>7</v>
      </c>
      <c r="X26" s="236">
        <v>149</v>
      </c>
      <c r="Y26" s="85">
        <v>-2</v>
      </c>
      <c r="Z26" s="86">
        <v>151</v>
      </c>
      <c r="AA26" s="236">
        <v>9093</v>
      </c>
      <c r="AB26" s="85">
        <v>4592</v>
      </c>
      <c r="AC26" s="86">
        <v>4501</v>
      </c>
      <c r="AD26" s="80">
        <v>4391</v>
      </c>
      <c r="AE26" s="81">
        <v>4320</v>
      </c>
      <c r="AF26" s="81">
        <v>149</v>
      </c>
      <c r="AG26" s="82">
        <v>145</v>
      </c>
      <c r="AH26" s="236">
        <v>52</v>
      </c>
      <c r="AI26" s="222">
        <v>36</v>
      </c>
      <c r="AJ26" s="236">
        <v>8944</v>
      </c>
      <c r="AK26" s="85">
        <v>4594</v>
      </c>
      <c r="AL26" s="86">
        <v>4350</v>
      </c>
      <c r="AM26" s="80">
        <v>4410</v>
      </c>
      <c r="AN26" s="81">
        <v>4155</v>
      </c>
      <c r="AO26" s="81">
        <v>132</v>
      </c>
      <c r="AP26" s="82">
        <v>129</v>
      </c>
      <c r="AQ26" s="236">
        <v>52</v>
      </c>
      <c r="AR26" s="222">
        <v>66</v>
      </c>
    </row>
    <row r="27" spans="1:44" s="328" customFormat="1" ht="12" customHeight="1">
      <c r="A27" s="327"/>
      <c r="B27" s="328">
        <v>109</v>
      </c>
      <c r="C27" s="330" t="s">
        <v>240</v>
      </c>
      <c r="D27" s="236">
        <v>-1478</v>
      </c>
      <c r="E27" s="85">
        <v>-754</v>
      </c>
      <c r="F27" s="222">
        <v>-724</v>
      </c>
      <c r="G27" s="236">
        <v>-462</v>
      </c>
      <c r="H27" s="85">
        <v>-295</v>
      </c>
      <c r="I27" s="222">
        <v>-167</v>
      </c>
      <c r="J27" s="244">
        <v>1577</v>
      </c>
      <c r="K27" s="85">
        <v>767</v>
      </c>
      <c r="L27" s="222">
        <v>810</v>
      </c>
      <c r="M27" s="80">
        <v>765</v>
      </c>
      <c r="N27" s="81">
        <v>805</v>
      </c>
      <c r="O27" s="81">
        <v>2</v>
      </c>
      <c r="P27" s="83">
        <v>5</v>
      </c>
      <c r="Q27" s="236">
        <v>2039</v>
      </c>
      <c r="R27" s="85">
        <v>1062</v>
      </c>
      <c r="S27" s="222">
        <v>977</v>
      </c>
      <c r="T27" s="80">
        <v>1050</v>
      </c>
      <c r="U27" s="81">
        <v>972</v>
      </c>
      <c r="V27" s="81">
        <v>12</v>
      </c>
      <c r="W27" s="82">
        <v>5</v>
      </c>
      <c r="X27" s="236">
        <v>-1016</v>
      </c>
      <c r="Y27" s="85">
        <v>-459</v>
      </c>
      <c r="Z27" s="86">
        <v>-557</v>
      </c>
      <c r="AA27" s="236">
        <v>7102</v>
      </c>
      <c r="AB27" s="85">
        <v>3567</v>
      </c>
      <c r="AC27" s="86">
        <v>3535</v>
      </c>
      <c r="AD27" s="80">
        <v>3394</v>
      </c>
      <c r="AE27" s="81">
        <v>3351</v>
      </c>
      <c r="AF27" s="81">
        <v>136</v>
      </c>
      <c r="AG27" s="82">
        <v>164</v>
      </c>
      <c r="AH27" s="236">
        <v>37</v>
      </c>
      <c r="AI27" s="222">
        <v>20</v>
      </c>
      <c r="AJ27" s="236">
        <v>8118</v>
      </c>
      <c r="AK27" s="85">
        <v>4026</v>
      </c>
      <c r="AL27" s="86">
        <v>4092</v>
      </c>
      <c r="AM27" s="80">
        <v>3858</v>
      </c>
      <c r="AN27" s="81">
        <v>3911</v>
      </c>
      <c r="AO27" s="81">
        <v>104</v>
      </c>
      <c r="AP27" s="82">
        <v>135</v>
      </c>
      <c r="AQ27" s="236">
        <v>64</v>
      </c>
      <c r="AR27" s="222">
        <v>46</v>
      </c>
    </row>
    <row r="28" spans="1:44" s="328" customFormat="1" ht="12" customHeight="1">
      <c r="A28" s="327"/>
      <c r="B28" s="328">
        <v>110</v>
      </c>
      <c r="C28" s="330" t="s">
        <v>241</v>
      </c>
      <c r="D28" s="236">
        <v>1204</v>
      </c>
      <c r="E28" s="85">
        <v>485</v>
      </c>
      <c r="F28" s="222">
        <v>719</v>
      </c>
      <c r="G28" s="236">
        <v>-159</v>
      </c>
      <c r="H28" s="85">
        <v>-74</v>
      </c>
      <c r="I28" s="222">
        <v>-85</v>
      </c>
      <c r="J28" s="244">
        <v>1127</v>
      </c>
      <c r="K28" s="85">
        <v>570</v>
      </c>
      <c r="L28" s="222">
        <v>557</v>
      </c>
      <c r="M28" s="80">
        <v>535</v>
      </c>
      <c r="N28" s="81">
        <v>516</v>
      </c>
      <c r="O28" s="81">
        <v>35</v>
      </c>
      <c r="P28" s="83">
        <v>41</v>
      </c>
      <c r="Q28" s="236">
        <v>1286</v>
      </c>
      <c r="R28" s="85">
        <v>644</v>
      </c>
      <c r="S28" s="222">
        <v>642</v>
      </c>
      <c r="T28" s="80">
        <v>609</v>
      </c>
      <c r="U28" s="81">
        <v>599</v>
      </c>
      <c r="V28" s="81">
        <v>35</v>
      </c>
      <c r="W28" s="82">
        <v>43</v>
      </c>
      <c r="X28" s="236">
        <v>1363</v>
      </c>
      <c r="Y28" s="85">
        <v>559</v>
      </c>
      <c r="Z28" s="86">
        <v>804</v>
      </c>
      <c r="AA28" s="236">
        <v>12782</v>
      </c>
      <c r="AB28" s="85">
        <v>6476</v>
      </c>
      <c r="AC28" s="86">
        <v>6306</v>
      </c>
      <c r="AD28" s="80">
        <v>5234</v>
      </c>
      <c r="AE28" s="81">
        <v>5306</v>
      </c>
      <c r="AF28" s="81">
        <v>1085</v>
      </c>
      <c r="AG28" s="82">
        <v>893</v>
      </c>
      <c r="AH28" s="236">
        <v>157</v>
      </c>
      <c r="AI28" s="222">
        <v>107</v>
      </c>
      <c r="AJ28" s="236">
        <v>11419</v>
      </c>
      <c r="AK28" s="85">
        <v>5917</v>
      </c>
      <c r="AL28" s="86">
        <v>5502</v>
      </c>
      <c r="AM28" s="80">
        <v>4572</v>
      </c>
      <c r="AN28" s="81">
        <v>4397</v>
      </c>
      <c r="AO28" s="81">
        <v>939</v>
      </c>
      <c r="AP28" s="82">
        <v>708</v>
      </c>
      <c r="AQ28" s="236">
        <v>406</v>
      </c>
      <c r="AR28" s="222">
        <v>397</v>
      </c>
    </row>
    <row r="29" spans="1:44" s="328" customFormat="1" ht="12" customHeight="1">
      <c r="A29" s="327"/>
      <c r="B29" s="328">
        <v>111</v>
      </c>
      <c r="C29" s="330" t="s">
        <v>159</v>
      </c>
      <c r="D29" s="236">
        <v>-953</v>
      </c>
      <c r="E29" s="85">
        <v>-481</v>
      </c>
      <c r="F29" s="222">
        <v>-472</v>
      </c>
      <c r="G29" s="236">
        <v>61</v>
      </c>
      <c r="H29" s="85">
        <v>84</v>
      </c>
      <c r="I29" s="222">
        <v>-23</v>
      </c>
      <c r="J29" s="244">
        <v>2023</v>
      </c>
      <c r="K29" s="85">
        <v>1067</v>
      </c>
      <c r="L29" s="222">
        <v>956</v>
      </c>
      <c r="M29" s="80">
        <v>1063</v>
      </c>
      <c r="N29" s="81">
        <v>950</v>
      </c>
      <c r="O29" s="81">
        <v>4</v>
      </c>
      <c r="P29" s="83">
        <v>6</v>
      </c>
      <c r="Q29" s="236">
        <v>1962</v>
      </c>
      <c r="R29" s="85">
        <v>983</v>
      </c>
      <c r="S29" s="222">
        <v>979</v>
      </c>
      <c r="T29" s="80">
        <v>976</v>
      </c>
      <c r="U29" s="81">
        <v>969</v>
      </c>
      <c r="V29" s="81">
        <v>7</v>
      </c>
      <c r="W29" s="82">
        <v>10</v>
      </c>
      <c r="X29" s="236">
        <v>-1014</v>
      </c>
      <c r="Y29" s="85">
        <v>-565</v>
      </c>
      <c r="Z29" s="86">
        <v>-449</v>
      </c>
      <c r="AA29" s="236">
        <v>9405</v>
      </c>
      <c r="AB29" s="85">
        <v>4948</v>
      </c>
      <c r="AC29" s="86">
        <v>4457</v>
      </c>
      <c r="AD29" s="80">
        <v>4658</v>
      </c>
      <c r="AE29" s="81">
        <v>4248</v>
      </c>
      <c r="AF29" s="81">
        <v>235</v>
      </c>
      <c r="AG29" s="82">
        <v>186</v>
      </c>
      <c r="AH29" s="236">
        <v>55</v>
      </c>
      <c r="AI29" s="222">
        <v>23</v>
      </c>
      <c r="AJ29" s="236">
        <v>10419</v>
      </c>
      <c r="AK29" s="85">
        <v>5513</v>
      </c>
      <c r="AL29" s="86">
        <v>4906</v>
      </c>
      <c r="AM29" s="80">
        <v>5272</v>
      </c>
      <c r="AN29" s="81">
        <v>4697</v>
      </c>
      <c r="AO29" s="81">
        <v>132</v>
      </c>
      <c r="AP29" s="82">
        <v>146</v>
      </c>
      <c r="AQ29" s="236">
        <v>109</v>
      </c>
      <c r="AR29" s="222">
        <v>63</v>
      </c>
    </row>
    <row r="30" spans="1:44" ht="12" customHeight="1">
      <c r="A30" s="1">
        <v>6</v>
      </c>
      <c r="B30" s="61">
        <v>201</v>
      </c>
      <c r="C30" s="169" t="s">
        <v>139</v>
      </c>
      <c r="D30" s="236">
        <v>-750</v>
      </c>
      <c r="E30" s="85">
        <v>-244</v>
      </c>
      <c r="F30" s="222">
        <v>-506</v>
      </c>
      <c r="G30" s="236">
        <v>-238</v>
      </c>
      <c r="H30" s="85">
        <v>-141</v>
      </c>
      <c r="I30" s="222">
        <v>-97</v>
      </c>
      <c r="J30" s="244">
        <v>4865</v>
      </c>
      <c r="K30" s="85">
        <v>2532</v>
      </c>
      <c r="L30" s="222">
        <v>2333</v>
      </c>
      <c r="M30" s="80">
        <v>2493</v>
      </c>
      <c r="N30" s="81">
        <v>2298</v>
      </c>
      <c r="O30" s="81">
        <v>39</v>
      </c>
      <c r="P30" s="83">
        <v>35</v>
      </c>
      <c r="Q30" s="236">
        <v>5103</v>
      </c>
      <c r="R30" s="85">
        <v>2673</v>
      </c>
      <c r="S30" s="222">
        <v>2430</v>
      </c>
      <c r="T30" s="80">
        <v>2634</v>
      </c>
      <c r="U30" s="81">
        <v>2393</v>
      </c>
      <c r="V30" s="81">
        <v>39</v>
      </c>
      <c r="W30" s="82">
        <v>37</v>
      </c>
      <c r="X30" s="236">
        <v>-512</v>
      </c>
      <c r="Y30" s="85">
        <v>-103</v>
      </c>
      <c r="Z30" s="86">
        <v>-409</v>
      </c>
      <c r="AA30" s="236">
        <v>13745</v>
      </c>
      <c r="AB30" s="85">
        <v>7555</v>
      </c>
      <c r="AC30" s="86">
        <v>6190</v>
      </c>
      <c r="AD30" s="80">
        <v>6884</v>
      </c>
      <c r="AE30" s="81">
        <v>5576</v>
      </c>
      <c r="AF30" s="81">
        <v>265</v>
      </c>
      <c r="AG30" s="82">
        <v>220</v>
      </c>
      <c r="AH30" s="236">
        <v>406</v>
      </c>
      <c r="AI30" s="222">
        <v>394</v>
      </c>
      <c r="AJ30" s="236">
        <v>14257</v>
      </c>
      <c r="AK30" s="85">
        <v>7658</v>
      </c>
      <c r="AL30" s="86">
        <v>6599</v>
      </c>
      <c r="AM30" s="80">
        <v>7135</v>
      </c>
      <c r="AN30" s="81">
        <v>6038</v>
      </c>
      <c r="AO30" s="81">
        <v>266</v>
      </c>
      <c r="AP30" s="82">
        <v>311</v>
      </c>
      <c r="AQ30" s="236">
        <v>257</v>
      </c>
      <c r="AR30" s="222">
        <v>250</v>
      </c>
    </row>
    <row r="31" spans="1:44" ht="12" customHeight="1">
      <c r="A31" s="1">
        <v>2</v>
      </c>
      <c r="B31" s="61">
        <v>202</v>
      </c>
      <c r="C31" s="169" t="s">
        <v>140</v>
      </c>
      <c r="D31" s="236">
        <v>-1454</v>
      </c>
      <c r="E31" s="85">
        <v>-1094</v>
      </c>
      <c r="F31" s="222">
        <v>-360</v>
      </c>
      <c r="G31" s="236">
        <v>-490</v>
      </c>
      <c r="H31" s="85">
        <v>-391</v>
      </c>
      <c r="I31" s="222">
        <v>-99</v>
      </c>
      <c r="J31" s="244">
        <v>4145</v>
      </c>
      <c r="K31" s="85">
        <v>2090</v>
      </c>
      <c r="L31" s="222">
        <v>2055</v>
      </c>
      <c r="M31" s="80">
        <v>2062</v>
      </c>
      <c r="N31" s="81">
        <v>2035</v>
      </c>
      <c r="O31" s="81">
        <v>28</v>
      </c>
      <c r="P31" s="83">
        <v>20</v>
      </c>
      <c r="Q31" s="236">
        <v>4635</v>
      </c>
      <c r="R31" s="85">
        <v>2481</v>
      </c>
      <c r="S31" s="222">
        <v>2154</v>
      </c>
      <c r="T31" s="80">
        <v>2437</v>
      </c>
      <c r="U31" s="81">
        <v>2100</v>
      </c>
      <c r="V31" s="81">
        <v>44</v>
      </c>
      <c r="W31" s="82">
        <v>54</v>
      </c>
      <c r="X31" s="236">
        <v>-964</v>
      </c>
      <c r="Y31" s="85">
        <v>-703</v>
      </c>
      <c r="Z31" s="86">
        <v>-261</v>
      </c>
      <c r="AA31" s="236">
        <v>18224</v>
      </c>
      <c r="AB31" s="85">
        <v>9592</v>
      </c>
      <c r="AC31" s="86">
        <v>8632</v>
      </c>
      <c r="AD31" s="80">
        <v>8427</v>
      </c>
      <c r="AE31" s="81">
        <v>7526</v>
      </c>
      <c r="AF31" s="81">
        <v>482</v>
      </c>
      <c r="AG31" s="82">
        <v>547</v>
      </c>
      <c r="AH31" s="236">
        <v>683</v>
      </c>
      <c r="AI31" s="222">
        <v>559</v>
      </c>
      <c r="AJ31" s="236">
        <v>19188</v>
      </c>
      <c r="AK31" s="85">
        <v>10295</v>
      </c>
      <c r="AL31" s="86">
        <v>8893</v>
      </c>
      <c r="AM31" s="80">
        <v>9296</v>
      </c>
      <c r="AN31" s="81">
        <v>7858</v>
      </c>
      <c r="AO31" s="81">
        <v>414</v>
      </c>
      <c r="AP31" s="82">
        <v>542</v>
      </c>
      <c r="AQ31" s="236">
        <v>585</v>
      </c>
      <c r="AR31" s="222">
        <v>493</v>
      </c>
    </row>
    <row r="32" spans="1:44" ht="12" customHeight="1">
      <c r="A32" s="1">
        <v>4</v>
      </c>
      <c r="B32" s="61">
        <v>203</v>
      </c>
      <c r="C32" s="169" t="s">
        <v>141</v>
      </c>
      <c r="D32" s="236">
        <v>456</v>
      </c>
      <c r="E32" s="85">
        <v>126</v>
      </c>
      <c r="F32" s="222">
        <v>330</v>
      </c>
      <c r="G32" s="236">
        <v>29</v>
      </c>
      <c r="H32" s="85">
        <v>-65</v>
      </c>
      <c r="I32" s="222">
        <v>94</v>
      </c>
      <c r="J32" s="244">
        <v>2627</v>
      </c>
      <c r="K32" s="85">
        <v>1305</v>
      </c>
      <c r="L32" s="222">
        <v>1322</v>
      </c>
      <c r="M32" s="80">
        <v>1294</v>
      </c>
      <c r="N32" s="81">
        <v>1317</v>
      </c>
      <c r="O32" s="81">
        <v>11</v>
      </c>
      <c r="P32" s="83">
        <v>5</v>
      </c>
      <c r="Q32" s="236">
        <v>2598</v>
      </c>
      <c r="R32" s="85">
        <v>1370</v>
      </c>
      <c r="S32" s="222">
        <v>1228</v>
      </c>
      <c r="T32" s="80">
        <v>1356</v>
      </c>
      <c r="U32" s="81">
        <v>1221</v>
      </c>
      <c r="V32" s="81">
        <v>14</v>
      </c>
      <c r="W32" s="82">
        <v>7</v>
      </c>
      <c r="X32" s="236">
        <v>427</v>
      </c>
      <c r="Y32" s="85">
        <v>191</v>
      </c>
      <c r="Z32" s="86">
        <v>236</v>
      </c>
      <c r="AA32" s="236">
        <v>10904</v>
      </c>
      <c r="AB32" s="85">
        <v>5737</v>
      </c>
      <c r="AC32" s="86">
        <v>5167</v>
      </c>
      <c r="AD32" s="80">
        <v>5383</v>
      </c>
      <c r="AE32" s="81">
        <v>4932</v>
      </c>
      <c r="AF32" s="81">
        <v>246</v>
      </c>
      <c r="AG32" s="82">
        <v>161</v>
      </c>
      <c r="AH32" s="236">
        <v>108</v>
      </c>
      <c r="AI32" s="222">
        <v>74</v>
      </c>
      <c r="AJ32" s="236">
        <v>10477</v>
      </c>
      <c r="AK32" s="85">
        <v>5546</v>
      </c>
      <c r="AL32" s="86">
        <v>4931</v>
      </c>
      <c r="AM32" s="80">
        <v>5257</v>
      </c>
      <c r="AN32" s="81">
        <v>4725</v>
      </c>
      <c r="AO32" s="81">
        <v>188</v>
      </c>
      <c r="AP32" s="82">
        <v>134</v>
      </c>
      <c r="AQ32" s="236">
        <v>101</v>
      </c>
      <c r="AR32" s="222">
        <v>72</v>
      </c>
    </row>
    <row r="33" spans="1:44" ht="12" customHeight="1">
      <c r="A33" s="1">
        <v>2</v>
      </c>
      <c r="B33" s="61">
        <v>204</v>
      </c>
      <c r="C33" s="169" t="s">
        <v>142</v>
      </c>
      <c r="D33" s="236">
        <v>915</v>
      </c>
      <c r="E33" s="85">
        <v>171</v>
      </c>
      <c r="F33" s="222">
        <v>744</v>
      </c>
      <c r="G33" s="236">
        <v>633</v>
      </c>
      <c r="H33" s="85">
        <v>323</v>
      </c>
      <c r="I33" s="222">
        <v>310</v>
      </c>
      <c r="J33" s="244">
        <v>4413</v>
      </c>
      <c r="K33" s="85">
        <v>2263</v>
      </c>
      <c r="L33" s="222">
        <v>2150</v>
      </c>
      <c r="M33" s="80">
        <v>2257</v>
      </c>
      <c r="N33" s="81">
        <v>2138</v>
      </c>
      <c r="O33" s="81">
        <v>6</v>
      </c>
      <c r="P33" s="83">
        <v>12</v>
      </c>
      <c r="Q33" s="236">
        <v>3780</v>
      </c>
      <c r="R33" s="85">
        <v>1940</v>
      </c>
      <c r="S33" s="222">
        <v>1840</v>
      </c>
      <c r="T33" s="80">
        <v>1914</v>
      </c>
      <c r="U33" s="81">
        <v>1818</v>
      </c>
      <c r="V33" s="81">
        <v>26</v>
      </c>
      <c r="W33" s="82">
        <v>22</v>
      </c>
      <c r="X33" s="236">
        <v>282</v>
      </c>
      <c r="Y33" s="85">
        <v>-152</v>
      </c>
      <c r="Z33" s="86">
        <v>434</v>
      </c>
      <c r="AA33" s="236">
        <v>23192</v>
      </c>
      <c r="AB33" s="85">
        <v>11582</v>
      </c>
      <c r="AC33" s="86">
        <v>11610</v>
      </c>
      <c r="AD33" s="80">
        <v>10862</v>
      </c>
      <c r="AE33" s="81">
        <v>10855</v>
      </c>
      <c r="AF33" s="81">
        <v>418</v>
      </c>
      <c r="AG33" s="82">
        <v>497</v>
      </c>
      <c r="AH33" s="236">
        <v>302</v>
      </c>
      <c r="AI33" s="222">
        <v>258</v>
      </c>
      <c r="AJ33" s="236">
        <v>22910</v>
      </c>
      <c r="AK33" s="85">
        <v>11734</v>
      </c>
      <c r="AL33" s="86">
        <v>11176</v>
      </c>
      <c r="AM33" s="80">
        <v>11134</v>
      </c>
      <c r="AN33" s="81">
        <v>10632</v>
      </c>
      <c r="AO33" s="81">
        <v>346</v>
      </c>
      <c r="AP33" s="82">
        <v>289</v>
      </c>
      <c r="AQ33" s="236">
        <v>254</v>
      </c>
      <c r="AR33" s="222">
        <v>255</v>
      </c>
    </row>
    <row r="34" spans="1:44" ht="12" customHeight="1">
      <c r="A34" s="1">
        <v>10</v>
      </c>
      <c r="B34" s="61">
        <v>205</v>
      </c>
      <c r="C34" s="169" t="s">
        <v>143</v>
      </c>
      <c r="D34" s="236">
        <v>-687</v>
      </c>
      <c r="E34" s="85">
        <v>-309</v>
      </c>
      <c r="F34" s="222">
        <v>-378</v>
      </c>
      <c r="G34" s="236">
        <v>-343</v>
      </c>
      <c r="H34" s="85">
        <v>-189</v>
      </c>
      <c r="I34" s="222">
        <v>-154</v>
      </c>
      <c r="J34" s="244">
        <v>285</v>
      </c>
      <c r="K34" s="85">
        <v>146</v>
      </c>
      <c r="L34" s="222">
        <v>139</v>
      </c>
      <c r="M34" s="80">
        <v>145</v>
      </c>
      <c r="N34" s="81">
        <v>139</v>
      </c>
      <c r="O34" s="81">
        <v>1</v>
      </c>
      <c r="P34" s="83">
        <v>0</v>
      </c>
      <c r="Q34" s="236">
        <v>628</v>
      </c>
      <c r="R34" s="85">
        <v>335</v>
      </c>
      <c r="S34" s="222">
        <v>293</v>
      </c>
      <c r="T34" s="80">
        <v>333</v>
      </c>
      <c r="U34" s="81">
        <v>293</v>
      </c>
      <c r="V34" s="81">
        <v>2</v>
      </c>
      <c r="W34" s="82">
        <v>0</v>
      </c>
      <c r="X34" s="236">
        <v>-344</v>
      </c>
      <c r="Y34" s="85">
        <v>-120</v>
      </c>
      <c r="Z34" s="86">
        <v>-224</v>
      </c>
      <c r="AA34" s="236">
        <v>1446</v>
      </c>
      <c r="AB34" s="85">
        <v>711</v>
      </c>
      <c r="AC34" s="86">
        <v>735</v>
      </c>
      <c r="AD34" s="80">
        <v>657</v>
      </c>
      <c r="AE34" s="81">
        <v>582</v>
      </c>
      <c r="AF34" s="81">
        <v>48</v>
      </c>
      <c r="AG34" s="82">
        <v>144</v>
      </c>
      <c r="AH34" s="236">
        <v>6</v>
      </c>
      <c r="AI34" s="222">
        <v>9</v>
      </c>
      <c r="AJ34" s="236">
        <v>1790</v>
      </c>
      <c r="AK34" s="85">
        <v>831</v>
      </c>
      <c r="AL34" s="86">
        <v>959</v>
      </c>
      <c r="AM34" s="80">
        <v>792</v>
      </c>
      <c r="AN34" s="81">
        <v>799</v>
      </c>
      <c r="AO34" s="81">
        <v>34</v>
      </c>
      <c r="AP34" s="82">
        <v>157</v>
      </c>
      <c r="AQ34" s="236">
        <v>5</v>
      </c>
      <c r="AR34" s="222">
        <v>3</v>
      </c>
    </row>
    <row r="35" spans="1:44" ht="12" customHeight="1">
      <c r="A35" s="1">
        <v>2</v>
      </c>
      <c r="B35" s="61">
        <v>206</v>
      </c>
      <c r="C35" s="169" t="s">
        <v>144</v>
      </c>
      <c r="D35" s="236">
        <v>-43</v>
      </c>
      <c r="E35" s="85">
        <v>-102</v>
      </c>
      <c r="F35" s="222">
        <v>59</v>
      </c>
      <c r="G35" s="236">
        <v>-60</v>
      </c>
      <c r="H35" s="85">
        <v>-9</v>
      </c>
      <c r="I35" s="222">
        <v>-51</v>
      </c>
      <c r="J35" s="244">
        <v>787</v>
      </c>
      <c r="K35" s="85">
        <v>385</v>
      </c>
      <c r="L35" s="222">
        <v>402</v>
      </c>
      <c r="M35" s="80">
        <v>383</v>
      </c>
      <c r="N35" s="81">
        <v>399</v>
      </c>
      <c r="O35" s="81">
        <v>2</v>
      </c>
      <c r="P35" s="83">
        <v>3</v>
      </c>
      <c r="Q35" s="236">
        <v>847</v>
      </c>
      <c r="R35" s="85">
        <v>394</v>
      </c>
      <c r="S35" s="222">
        <v>453</v>
      </c>
      <c r="T35" s="80">
        <v>389</v>
      </c>
      <c r="U35" s="81">
        <v>450</v>
      </c>
      <c r="V35" s="81">
        <v>5</v>
      </c>
      <c r="W35" s="82">
        <v>3</v>
      </c>
      <c r="X35" s="236">
        <v>17</v>
      </c>
      <c r="Y35" s="85">
        <v>-93</v>
      </c>
      <c r="Z35" s="86">
        <v>110</v>
      </c>
      <c r="AA35" s="236">
        <v>5760</v>
      </c>
      <c r="AB35" s="85">
        <v>2873</v>
      </c>
      <c r="AC35" s="86">
        <v>2887</v>
      </c>
      <c r="AD35" s="80">
        <v>2714</v>
      </c>
      <c r="AE35" s="81">
        <v>2750</v>
      </c>
      <c r="AF35" s="81">
        <v>143</v>
      </c>
      <c r="AG35" s="82">
        <v>118</v>
      </c>
      <c r="AH35" s="236">
        <v>16</v>
      </c>
      <c r="AI35" s="222">
        <v>19</v>
      </c>
      <c r="AJ35" s="236">
        <v>5743</v>
      </c>
      <c r="AK35" s="85">
        <v>2966</v>
      </c>
      <c r="AL35" s="86">
        <v>2777</v>
      </c>
      <c r="AM35" s="80">
        <v>2770</v>
      </c>
      <c r="AN35" s="81">
        <v>2605</v>
      </c>
      <c r="AO35" s="81">
        <v>151</v>
      </c>
      <c r="AP35" s="82">
        <v>132</v>
      </c>
      <c r="AQ35" s="236">
        <v>45</v>
      </c>
      <c r="AR35" s="222">
        <v>40</v>
      </c>
    </row>
    <row r="36" spans="1:44" ht="12" customHeight="1">
      <c r="A36" s="1">
        <v>3</v>
      </c>
      <c r="B36" s="61">
        <v>207</v>
      </c>
      <c r="C36" s="169" t="s">
        <v>145</v>
      </c>
      <c r="D36" s="236">
        <v>180</v>
      </c>
      <c r="E36" s="85">
        <v>-20</v>
      </c>
      <c r="F36" s="222">
        <v>200</v>
      </c>
      <c r="G36" s="236">
        <v>329</v>
      </c>
      <c r="H36" s="85">
        <v>115</v>
      </c>
      <c r="I36" s="222">
        <v>214</v>
      </c>
      <c r="J36" s="244">
        <v>1916</v>
      </c>
      <c r="K36" s="85">
        <v>962</v>
      </c>
      <c r="L36" s="222">
        <v>954</v>
      </c>
      <c r="M36" s="80">
        <v>954</v>
      </c>
      <c r="N36" s="81">
        <v>953</v>
      </c>
      <c r="O36" s="81">
        <v>8</v>
      </c>
      <c r="P36" s="83">
        <v>1</v>
      </c>
      <c r="Q36" s="236">
        <v>1587</v>
      </c>
      <c r="R36" s="85">
        <v>847</v>
      </c>
      <c r="S36" s="222">
        <v>740</v>
      </c>
      <c r="T36" s="80">
        <v>832</v>
      </c>
      <c r="U36" s="81">
        <v>729</v>
      </c>
      <c r="V36" s="81">
        <v>15</v>
      </c>
      <c r="W36" s="82">
        <v>11</v>
      </c>
      <c r="X36" s="236">
        <v>-149</v>
      </c>
      <c r="Y36" s="85">
        <v>-135</v>
      </c>
      <c r="Z36" s="86">
        <v>-14</v>
      </c>
      <c r="AA36" s="236">
        <v>8394</v>
      </c>
      <c r="AB36" s="85">
        <v>4721</v>
      </c>
      <c r="AC36" s="86">
        <v>3673</v>
      </c>
      <c r="AD36" s="80">
        <v>4531</v>
      </c>
      <c r="AE36" s="81">
        <v>3504</v>
      </c>
      <c r="AF36" s="81">
        <v>148</v>
      </c>
      <c r="AG36" s="82">
        <v>124</v>
      </c>
      <c r="AH36" s="236">
        <v>42</v>
      </c>
      <c r="AI36" s="222">
        <v>45</v>
      </c>
      <c r="AJ36" s="236">
        <v>8543</v>
      </c>
      <c r="AK36" s="85">
        <v>4856</v>
      </c>
      <c r="AL36" s="86">
        <v>3687</v>
      </c>
      <c r="AM36" s="80">
        <v>4589</v>
      </c>
      <c r="AN36" s="81">
        <v>3513</v>
      </c>
      <c r="AO36" s="81">
        <v>137</v>
      </c>
      <c r="AP36" s="82">
        <v>108</v>
      </c>
      <c r="AQ36" s="236">
        <v>130</v>
      </c>
      <c r="AR36" s="222">
        <v>66</v>
      </c>
    </row>
    <row r="37" spans="1:44" ht="12" customHeight="1">
      <c r="A37" s="1">
        <v>7</v>
      </c>
      <c r="B37" s="61">
        <v>208</v>
      </c>
      <c r="C37" s="169" t="s">
        <v>146</v>
      </c>
      <c r="D37" s="236">
        <v>-221</v>
      </c>
      <c r="E37" s="85">
        <v>-129</v>
      </c>
      <c r="F37" s="222">
        <v>-92</v>
      </c>
      <c r="G37" s="236">
        <v>-191</v>
      </c>
      <c r="H37" s="85">
        <v>-91</v>
      </c>
      <c r="I37" s="222">
        <v>-100</v>
      </c>
      <c r="J37" s="244">
        <v>215</v>
      </c>
      <c r="K37" s="85">
        <v>113</v>
      </c>
      <c r="L37" s="222">
        <v>102</v>
      </c>
      <c r="M37" s="80">
        <v>112</v>
      </c>
      <c r="N37" s="81">
        <v>102</v>
      </c>
      <c r="O37" s="81">
        <v>1</v>
      </c>
      <c r="P37" s="83">
        <v>0</v>
      </c>
      <c r="Q37" s="236">
        <v>406</v>
      </c>
      <c r="R37" s="85">
        <v>204</v>
      </c>
      <c r="S37" s="222">
        <v>202</v>
      </c>
      <c r="T37" s="80">
        <v>204</v>
      </c>
      <c r="U37" s="81">
        <v>201</v>
      </c>
      <c r="V37" s="81">
        <v>0</v>
      </c>
      <c r="W37" s="82">
        <v>1</v>
      </c>
      <c r="X37" s="236">
        <v>-30</v>
      </c>
      <c r="Y37" s="85">
        <v>-38</v>
      </c>
      <c r="Z37" s="86">
        <v>8</v>
      </c>
      <c r="AA37" s="236">
        <v>888</v>
      </c>
      <c r="AB37" s="85">
        <v>446</v>
      </c>
      <c r="AC37" s="86">
        <v>442</v>
      </c>
      <c r="AD37" s="80">
        <v>419</v>
      </c>
      <c r="AE37" s="81">
        <v>414</v>
      </c>
      <c r="AF37" s="81">
        <v>21</v>
      </c>
      <c r="AG37" s="82">
        <v>25</v>
      </c>
      <c r="AH37" s="236">
        <v>6</v>
      </c>
      <c r="AI37" s="222">
        <v>3</v>
      </c>
      <c r="AJ37" s="236">
        <v>918</v>
      </c>
      <c r="AK37" s="85">
        <v>484</v>
      </c>
      <c r="AL37" s="86">
        <v>434</v>
      </c>
      <c r="AM37" s="80">
        <v>435</v>
      </c>
      <c r="AN37" s="81">
        <v>409</v>
      </c>
      <c r="AO37" s="81">
        <v>44</v>
      </c>
      <c r="AP37" s="82">
        <v>25</v>
      </c>
      <c r="AQ37" s="236">
        <v>5</v>
      </c>
      <c r="AR37" s="222">
        <v>0</v>
      </c>
    </row>
    <row r="38" spans="1:44" ht="12" customHeight="1">
      <c r="A38" s="1">
        <v>8</v>
      </c>
      <c r="B38" s="61">
        <v>209</v>
      </c>
      <c r="C38" s="169" t="s">
        <v>147</v>
      </c>
      <c r="D38" s="236">
        <v>-784</v>
      </c>
      <c r="E38" s="85">
        <v>-353</v>
      </c>
      <c r="F38" s="222">
        <v>-431</v>
      </c>
      <c r="G38" s="236">
        <v>-446</v>
      </c>
      <c r="H38" s="85">
        <v>-204</v>
      </c>
      <c r="I38" s="222">
        <v>-242</v>
      </c>
      <c r="J38" s="244">
        <v>681</v>
      </c>
      <c r="K38" s="85">
        <v>341</v>
      </c>
      <c r="L38" s="222">
        <v>340</v>
      </c>
      <c r="M38" s="80">
        <v>341</v>
      </c>
      <c r="N38" s="81">
        <v>340</v>
      </c>
      <c r="O38" s="81">
        <v>0</v>
      </c>
      <c r="P38" s="83">
        <v>0</v>
      </c>
      <c r="Q38" s="236">
        <v>1127</v>
      </c>
      <c r="R38" s="85">
        <v>545</v>
      </c>
      <c r="S38" s="222">
        <v>582</v>
      </c>
      <c r="T38" s="80">
        <v>542</v>
      </c>
      <c r="U38" s="81">
        <v>581</v>
      </c>
      <c r="V38" s="81">
        <v>3</v>
      </c>
      <c r="W38" s="82">
        <v>1</v>
      </c>
      <c r="X38" s="236">
        <v>-338</v>
      </c>
      <c r="Y38" s="85">
        <v>-149</v>
      </c>
      <c r="Z38" s="86">
        <v>-189</v>
      </c>
      <c r="AA38" s="236">
        <v>1822</v>
      </c>
      <c r="AB38" s="85">
        <v>943</v>
      </c>
      <c r="AC38" s="86">
        <v>879</v>
      </c>
      <c r="AD38" s="80">
        <v>895</v>
      </c>
      <c r="AE38" s="81">
        <v>792</v>
      </c>
      <c r="AF38" s="81">
        <v>36</v>
      </c>
      <c r="AG38" s="82">
        <v>75</v>
      </c>
      <c r="AH38" s="236">
        <v>12</v>
      </c>
      <c r="AI38" s="222">
        <v>12</v>
      </c>
      <c r="AJ38" s="236">
        <v>2160</v>
      </c>
      <c r="AK38" s="85">
        <v>1092</v>
      </c>
      <c r="AL38" s="86">
        <v>1068</v>
      </c>
      <c r="AM38" s="80">
        <v>1042</v>
      </c>
      <c r="AN38" s="81">
        <v>973</v>
      </c>
      <c r="AO38" s="81">
        <v>26</v>
      </c>
      <c r="AP38" s="82">
        <v>24</v>
      </c>
      <c r="AQ38" s="236">
        <v>24</v>
      </c>
      <c r="AR38" s="222">
        <v>71</v>
      </c>
    </row>
    <row r="39" spans="1:44" ht="12" customHeight="1">
      <c r="A39" s="1">
        <v>4</v>
      </c>
      <c r="B39" s="61">
        <v>210</v>
      </c>
      <c r="C39" s="169" t="s">
        <v>69</v>
      </c>
      <c r="D39" s="236">
        <v>-629</v>
      </c>
      <c r="E39" s="85">
        <v>-393</v>
      </c>
      <c r="F39" s="222">
        <v>-236</v>
      </c>
      <c r="G39" s="236">
        <v>-31</v>
      </c>
      <c r="H39" s="85">
        <v>-86</v>
      </c>
      <c r="I39" s="222">
        <v>55</v>
      </c>
      <c r="J39" s="244">
        <v>2337</v>
      </c>
      <c r="K39" s="85">
        <v>1142</v>
      </c>
      <c r="L39" s="222">
        <v>1195</v>
      </c>
      <c r="M39" s="80">
        <v>1136</v>
      </c>
      <c r="N39" s="81">
        <v>1186</v>
      </c>
      <c r="O39" s="81">
        <v>6</v>
      </c>
      <c r="P39" s="83">
        <v>9</v>
      </c>
      <c r="Q39" s="236">
        <v>2368</v>
      </c>
      <c r="R39" s="85">
        <v>1228</v>
      </c>
      <c r="S39" s="222">
        <v>1140</v>
      </c>
      <c r="T39" s="80">
        <v>1222</v>
      </c>
      <c r="U39" s="81">
        <v>1132</v>
      </c>
      <c r="V39" s="81">
        <v>6</v>
      </c>
      <c r="W39" s="82">
        <v>8</v>
      </c>
      <c r="X39" s="236">
        <v>-598</v>
      </c>
      <c r="Y39" s="85">
        <v>-307</v>
      </c>
      <c r="Z39" s="86">
        <v>-291</v>
      </c>
      <c r="AA39" s="236">
        <v>7865</v>
      </c>
      <c r="AB39" s="85">
        <v>4135</v>
      </c>
      <c r="AC39" s="86">
        <v>3730</v>
      </c>
      <c r="AD39" s="80">
        <v>3893</v>
      </c>
      <c r="AE39" s="81">
        <v>3514</v>
      </c>
      <c r="AF39" s="81">
        <v>174</v>
      </c>
      <c r="AG39" s="82">
        <v>163</v>
      </c>
      <c r="AH39" s="236">
        <v>68</v>
      </c>
      <c r="AI39" s="222">
        <v>53</v>
      </c>
      <c r="AJ39" s="236">
        <v>8463</v>
      </c>
      <c r="AK39" s="85">
        <v>4442</v>
      </c>
      <c r="AL39" s="86">
        <v>4021</v>
      </c>
      <c r="AM39" s="80">
        <v>4222</v>
      </c>
      <c r="AN39" s="81">
        <v>3815</v>
      </c>
      <c r="AO39" s="81">
        <v>107</v>
      </c>
      <c r="AP39" s="82">
        <v>121</v>
      </c>
      <c r="AQ39" s="236">
        <v>113</v>
      </c>
      <c r="AR39" s="222">
        <v>85</v>
      </c>
    </row>
    <row r="40" spans="1:44" ht="12" customHeight="1">
      <c r="A40" s="1">
        <v>7</v>
      </c>
      <c r="B40" s="61">
        <v>212</v>
      </c>
      <c r="C40" s="169" t="s">
        <v>148</v>
      </c>
      <c r="D40" s="236">
        <v>-403</v>
      </c>
      <c r="E40" s="85">
        <v>-184</v>
      </c>
      <c r="F40" s="222">
        <v>-219</v>
      </c>
      <c r="G40" s="236">
        <v>-174</v>
      </c>
      <c r="H40" s="85">
        <v>-88</v>
      </c>
      <c r="I40" s="222">
        <v>-86</v>
      </c>
      <c r="J40" s="244">
        <v>371</v>
      </c>
      <c r="K40" s="85">
        <v>182</v>
      </c>
      <c r="L40" s="222">
        <v>189</v>
      </c>
      <c r="M40" s="80">
        <v>180</v>
      </c>
      <c r="N40" s="81">
        <v>189</v>
      </c>
      <c r="O40" s="81">
        <v>2</v>
      </c>
      <c r="P40" s="83">
        <v>0</v>
      </c>
      <c r="Q40" s="236">
        <v>545</v>
      </c>
      <c r="R40" s="85">
        <v>270</v>
      </c>
      <c r="S40" s="222">
        <v>275</v>
      </c>
      <c r="T40" s="80">
        <v>268</v>
      </c>
      <c r="U40" s="81">
        <v>275</v>
      </c>
      <c r="V40" s="81">
        <v>2</v>
      </c>
      <c r="W40" s="82">
        <v>0</v>
      </c>
      <c r="X40" s="236">
        <v>-229</v>
      </c>
      <c r="Y40" s="85">
        <v>-96</v>
      </c>
      <c r="Z40" s="86">
        <v>-133</v>
      </c>
      <c r="AA40" s="236">
        <v>1165</v>
      </c>
      <c r="AB40" s="85">
        <v>607</v>
      </c>
      <c r="AC40" s="86">
        <v>558</v>
      </c>
      <c r="AD40" s="80">
        <v>572</v>
      </c>
      <c r="AE40" s="81">
        <v>532</v>
      </c>
      <c r="AF40" s="81">
        <v>25</v>
      </c>
      <c r="AG40" s="82">
        <v>21</v>
      </c>
      <c r="AH40" s="236">
        <v>10</v>
      </c>
      <c r="AI40" s="222">
        <v>5</v>
      </c>
      <c r="AJ40" s="236">
        <v>1394</v>
      </c>
      <c r="AK40" s="85">
        <v>703</v>
      </c>
      <c r="AL40" s="86">
        <v>691</v>
      </c>
      <c r="AM40" s="80">
        <v>673</v>
      </c>
      <c r="AN40" s="81">
        <v>669</v>
      </c>
      <c r="AO40" s="81">
        <v>17</v>
      </c>
      <c r="AP40" s="82">
        <v>21</v>
      </c>
      <c r="AQ40" s="236">
        <v>13</v>
      </c>
      <c r="AR40" s="222">
        <v>1</v>
      </c>
    </row>
    <row r="41" spans="1:44" ht="12" customHeight="1">
      <c r="A41" s="1">
        <v>5</v>
      </c>
      <c r="B41" s="61">
        <v>213</v>
      </c>
      <c r="C41" s="169" t="s">
        <v>149</v>
      </c>
      <c r="D41" s="236">
        <v>-388</v>
      </c>
      <c r="E41" s="85">
        <v>-211</v>
      </c>
      <c r="F41" s="222">
        <v>-177</v>
      </c>
      <c r="G41" s="236">
        <v>-226</v>
      </c>
      <c r="H41" s="85">
        <v>-132</v>
      </c>
      <c r="I41" s="222">
        <v>-94</v>
      </c>
      <c r="J41" s="244">
        <v>317</v>
      </c>
      <c r="K41" s="85">
        <v>171</v>
      </c>
      <c r="L41" s="222">
        <v>146</v>
      </c>
      <c r="M41" s="80">
        <v>171</v>
      </c>
      <c r="N41" s="81">
        <v>144</v>
      </c>
      <c r="O41" s="81">
        <v>0</v>
      </c>
      <c r="P41" s="83">
        <v>2</v>
      </c>
      <c r="Q41" s="236">
        <v>543</v>
      </c>
      <c r="R41" s="85">
        <v>303</v>
      </c>
      <c r="S41" s="222">
        <v>240</v>
      </c>
      <c r="T41" s="80">
        <v>302</v>
      </c>
      <c r="U41" s="81">
        <v>239</v>
      </c>
      <c r="V41" s="81">
        <v>1</v>
      </c>
      <c r="W41" s="82">
        <v>1</v>
      </c>
      <c r="X41" s="236">
        <v>-162</v>
      </c>
      <c r="Y41" s="85">
        <v>-79</v>
      </c>
      <c r="Z41" s="86">
        <v>-83</v>
      </c>
      <c r="AA41" s="236">
        <v>1091</v>
      </c>
      <c r="AB41" s="85">
        <v>560</v>
      </c>
      <c r="AC41" s="86">
        <v>531</v>
      </c>
      <c r="AD41" s="80">
        <v>528</v>
      </c>
      <c r="AE41" s="81">
        <v>490</v>
      </c>
      <c r="AF41" s="81">
        <v>27</v>
      </c>
      <c r="AG41" s="82">
        <v>32</v>
      </c>
      <c r="AH41" s="236">
        <v>5</v>
      </c>
      <c r="AI41" s="222">
        <v>9</v>
      </c>
      <c r="AJ41" s="236">
        <v>1253</v>
      </c>
      <c r="AK41" s="85">
        <v>639</v>
      </c>
      <c r="AL41" s="86">
        <v>614</v>
      </c>
      <c r="AM41" s="80">
        <v>611</v>
      </c>
      <c r="AN41" s="81">
        <v>582</v>
      </c>
      <c r="AO41" s="81">
        <v>18</v>
      </c>
      <c r="AP41" s="82">
        <v>15</v>
      </c>
      <c r="AQ41" s="236">
        <v>10</v>
      </c>
      <c r="AR41" s="222">
        <v>17</v>
      </c>
    </row>
    <row r="42" spans="1:44" ht="12" customHeight="1">
      <c r="A42" s="1">
        <v>3</v>
      </c>
      <c r="B42" s="61">
        <v>214</v>
      </c>
      <c r="C42" s="169" t="s">
        <v>150</v>
      </c>
      <c r="D42" s="236">
        <v>-167</v>
      </c>
      <c r="E42" s="85">
        <v>-55</v>
      </c>
      <c r="F42" s="222">
        <v>-112</v>
      </c>
      <c r="G42" s="236">
        <v>5</v>
      </c>
      <c r="H42" s="85">
        <v>64</v>
      </c>
      <c r="I42" s="222">
        <v>-59</v>
      </c>
      <c r="J42" s="244">
        <v>1968</v>
      </c>
      <c r="K42" s="85">
        <v>1068</v>
      </c>
      <c r="L42" s="222">
        <v>900</v>
      </c>
      <c r="M42" s="80">
        <v>1057</v>
      </c>
      <c r="N42" s="81">
        <v>893</v>
      </c>
      <c r="O42" s="81">
        <v>11</v>
      </c>
      <c r="P42" s="83">
        <v>7</v>
      </c>
      <c r="Q42" s="236">
        <v>1963</v>
      </c>
      <c r="R42" s="85">
        <v>1004</v>
      </c>
      <c r="S42" s="222">
        <v>959</v>
      </c>
      <c r="T42" s="80">
        <v>985</v>
      </c>
      <c r="U42" s="81">
        <v>947</v>
      </c>
      <c r="V42" s="81">
        <v>19</v>
      </c>
      <c r="W42" s="82">
        <v>12</v>
      </c>
      <c r="X42" s="236">
        <v>-172</v>
      </c>
      <c r="Y42" s="85">
        <v>-119</v>
      </c>
      <c r="Z42" s="86">
        <v>-53</v>
      </c>
      <c r="AA42" s="236">
        <v>9200</v>
      </c>
      <c r="AB42" s="85">
        <v>4461</v>
      </c>
      <c r="AC42" s="86">
        <v>4739</v>
      </c>
      <c r="AD42" s="80">
        <v>4249</v>
      </c>
      <c r="AE42" s="81">
        <v>4539</v>
      </c>
      <c r="AF42" s="81">
        <v>190</v>
      </c>
      <c r="AG42" s="82">
        <v>181</v>
      </c>
      <c r="AH42" s="236">
        <v>22</v>
      </c>
      <c r="AI42" s="222">
        <v>19</v>
      </c>
      <c r="AJ42" s="236">
        <v>9372</v>
      </c>
      <c r="AK42" s="85">
        <v>4580</v>
      </c>
      <c r="AL42" s="86">
        <v>4792</v>
      </c>
      <c r="AM42" s="80">
        <v>4278</v>
      </c>
      <c r="AN42" s="81">
        <v>4499</v>
      </c>
      <c r="AO42" s="81">
        <v>190</v>
      </c>
      <c r="AP42" s="82">
        <v>198</v>
      </c>
      <c r="AQ42" s="236">
        <v>112</v>
      </c>
      <c r="AR42" s="222">
        <v>95</v>
      </c>
    </row>
    <row r="43" spans="1:44" ht="12" customHeight="1">
      <c r="A43" s="1">
        <v>5</v>
      </c>
      <c r="B43" s="61">
        <v>215</v>
      </c>
      <c r="C43" s="169" t="s">
        <v>151</v>
      </c>
      <c r="D43" s="236">
        <v>-913</v>
      </c>
      <c r="E43" s="85">
        <v>-447</v>
      </c>
      <c r="F43" s="222">
        <v>-466</v>
      </c>
      <c r="G43" s="236">
        <v>-327</v>
      </c>
      <c r="H43" s="85">
        <v>-176</v>
      </c>
      <c r="I43" s="222">
        <v>-151</v>
      </c>
      <c r="J43" s="244">
        <v>525</v>
      </c>
      <c r="K43" s="85">
        <v>263</v>
      </c>
      <c r="L43" s="222">
        <v>262</v>
      </c>
      <c r="M43" s="80">
        <v>256</v>
      </c>
      <c r="N43" s="81">
        <v>256</v>
      </c>
      <c r="O43" s="81">
        <v>7</v>
      </c>
      <c r="P43" s="83">
        <v>6</v>
      </c>
      <c r="Q43" s="236">
        <v>852</v>
      </c>
      <c r="R43" s="85">
        <v>439</v>
      </c>
      <c r="S43" s="222">
        <v>413</v>
      </c>
      <c r="T43" s="80">
        <v>435</v>
      </c>
      <c r="U43" s="81">
        <v>412</v>
      </c>
      <c r="V43" s="81">
        <v>4</v>
      </c>
      <c r="W43" s="82">
        <v>1</v>
      </c>
      <c r="X43" s="236">
        <v>-586</v>
      </c>
      <c r="Y43" s="85">
        <v>-271</v>
      </c>
      <c r="Z43" s="86">
        <v>-315</v>
      </c>
      <c r="AA43" s="236">
        <v>2137</v>
      </c>
      <c r="AB43" s="85">
        <v>1088</v>
      </c>
      <c r="AC43" s="86">
        <v>1049</v>
      </c>
      <c r="AD43" s="80">
        <v>930</v>
      </c>
      <c r="AE43" s="81">
        <v>902</v>
      </c>
      <c r="AF43" s="81">
        <v>139</v>
      </c>
      <c r="AG43" s="82">
        <v>130</v>
      </c>
      <c r="AH43" s="236">
        <v>19</v>
      </c>
      <c r="AI43" s="222">
        <v>17</v>
      </c>
      <c r="AJ43" s="236">
        <v>2723</v>
      </c>
      <c r="AK43" s="85">
        <v>1359</v>
      </c>
      <c r="AL43" s="86">
        <v>1364</v>
      </c>
      <c r="AM43" s="80">
        <v>1197</v>
      </c>
      <c r="AN43" s="81">
        <v>1219</v>
      </c>
      <c r="AO43" s="81">
        <v>142</v>
      </c>
      <c r="AP43" s="82">
        <v>138</v>
      </c>
      <c r="AQ43" s="236">
        <v>20</v>
      </c>
      <c r="AR43" s="222">
        <v>7</v>
      </c>
    </row>
    <row r="44" spans="1:44" ht="12" customHeight="1">
      <c r="A44" s="1">
        <v>4</v>
      </c>
      <c r="B44" s="61">
        <v>216</v>
      </c>
      <c r="C44" s="169" t="s">
        <v>152</v>
      </c>
      <c r="D44" s="236">
        <v>-688</v>
      </c>
      <c r="E44" s="85">
        <v>-367</v>
      </c>
      <c r="F44" s="222">
        <v>-321</v>
      </c>
      <c r="G44" s="236">
        <v>-187</v>
      </c>
      <c r="H44" s="85">
        <v>-98</v>
      </c>
      <c r="I44" s="222">
        <v>-89</v>
      </c>
      <c r="J44" s="244">
        <v>705</v>
      </c>
      <c r="K44" s="85">
        <v>374</v>
      </c>
      <c r="L44" s="222">
        <v>331</v>
      </c>
      <c r="M44" s="80">
        <v>372</v>
      </c>
      <c r="N44" s="81">
        <v>330</v>
      </c>
      <c r="O44" s="81">
        <v>2</v>
      </c>
      <c r="P44" s="83">
        <v>1</v>
      </c>
      <c r="Q44" s="236">
        <v>892</v>
      </c>
      <c r="R44" s="85">
        <v>472</v>
      </c>
      <c r="S44" s="222">
        <v>420</v>
      </c>
      <c r="T44" s="80">
        <v>465</v>
      </c>
      <c r="U44" s="81">
        <v>417</v>
      </c>
      <c r="V44" s="81">
        <v>7</v>
      </c>
      <c r="W44" s="82">
        <v>3</v>
      </c>
      <c r="X44" s="236">
        <v>-501</v>
      </c>
      <c r="Y44" s="85">
        <v>-269</v>
      </c>
      <c r="Z44" s="86">
        <v>-232</v>
      </c>
      <c r="AA44" s="236">
        <v>2776</v>
      </c>
      <c r="AB44" s="85">
        <v>1526</v>
      </c>
      <c r="AC44" s="86">
        <v>1250</v>
      </c>
      <c r="AD44" s="80">
        <v>1452</v>
      </c>
      <c r="AE44" s="81">
        <v>1199</v>
      </c>
      <c r="AF44" s="81">
        <v>51</v>
      </c>
      <c r="AG44" s="82">
        <v>39</v>
      </c>
      <c r="AH44" s="236">
        <v>23</v>
      </c>
      <c r="AI44" s="222">
        <v>12</v>
      </c>
      <c r="AJ44" s="236">
        <v>3277</v>
      </c>
      <c r="AK44" s="85">
        <v>1795</v>
      </c>
      <c r="AL44" s="86">
        <v>1482</v>
      </c>
      <c r="AM44" s="80">
        <v>1704</v>
      </c>
      <c r="AN44" s="81">
        <v>1435</v>
      </c>
      <c r="AO44" s="81">
        <v>54</v>
      </c>
      <c r="AP44" s="82">
        <v>27</v>
      </c>
      <c r="AQ44" s="236">
        <v>37</v>
      </c>
      <c r="AR44" s="222">
        <v>20</v>
      </c>
    </row>
    <row r="45" spans="1:44" ht="12" customHeight="1">
      <c r="A45" s="1">
        <v>3</v>
      </c>
      <c r="B45" s="61">
        <v>217</v>
      </c>
      <c r="C45" s="169" t="s">
        <v>153</v>
      </c>
      <c r="D45" s="236">
        <v>-125</v>
      </c>
      <c r="E45" s="85">
        <v>-106</v>
      </c>
      <c r="F45" s="222">
        <v>-19</v>
      </c>
      <c r="G45" s="236">
        <v>-173</v>
      </c>
      <c r="H45" s="85">
        <v>-102</v>
      </c>
      <c r="I45" s="222">
        <v>-71</v>
      </c>
      <c r="J45" s="244">
        <v>1172</v>
      </c>
      <c r="K45" s="85">
        <v>602</v>
      </c>
      <c r="L45" s="222">
        <v>570</v>
      </c>
      <c r="M45" s="80">
        <v>600</v>
      </c>
      <c r="N45" s="81">
        <v>570</v>
      </c>
      <c r="O45" s="81">
        <v>2</v>
      </c>
      <c r="P45" s="83">
        <v>0</v>
      </c>
      <c r="Q45" s="236">
        <v>1345</v>
      </c>
      <c r="R45" s="85">
        <v>704</v>
      </c>
      <c r="S45" s="222">
        <v>641</v>
      </c>
      <c r="T45" s="80">
        <v>695</v>
      </c>
      <c r="U45" s="81">
        <v>637</v>
      </c>
      <c r="V45" s="81">
        <v>9</v>
      </c>
      <c r="W45" s="82">
        <v>4</v>
      </c>
      <c r="X45" s="236">
        <v>48</v>
      </c>
      <c r="Y45" s="85">
        <v>-4</v>
      </c>
      <c r="Z45" s="86">
        <v>52</v>
      </c>
      <c r="AA45" s="236">
        <v>5971</v>
      </c>
      <c r="AB45" s="85">
        <v>3027</v>
      </c>
      <c r="AC45" s="86">
        <v>2944</v>
      </c>
      <c r="AD45" s="80">
        <v>2876</v>
      </c>
      <c r="AE45" s="81">
        <v>2806</v>
      </c>
      <c r="AF45" s="81">
        <v>110</v>
      </c>
      <c r="AG45" s="82">
        <v>113</v>
      </c>
      <c r="AH45" s="236">
        <v>41</v>
      </c>
      <c r="AI45" s="222">
        <v>25</v>
      </c>
      <c r="AJ45" s="236">
        <v>5923</v>
      </c>
      <c r="AK45" s="85">
        <v>3031</v>
      </c>
      <c r="AL45" s="86">
        <v>2892</v>
      </c>
      <c r="AM45" s="80">
        <v>2913</v>
      </c>
      <c r="AN45" s="81">
        <v>2758</v>
      </c>
      <c r="AO45" s="81">
        <v>86</v>
      </c>
      <c r="AP45" s="82">
        <v>88</v>
      </c>
      <c r="AQ45" s="236">
        <v>32</v>
      </c>
      <c r="AR45" s="222">
        <v>46</v>
      </c>
    </row>
    <row r="46" spans="1:44" ht="12" customHeight="1">
      <c r="A46" s="1">
        <v>5</v>
      </c>
      <c r="B46" s="61">
        <v>218</v>
      </c>
      <c r="C46" s="169" t="s">
        <v>154</v>
      </c>
      <c r="D46" s="236">
        <v>-243</v>
      </c>
      <c r="E46" s="85">
        <v>-25</v>
      </c>
      <c r="F46" s="222">
        <v>-218</v>
      </c>
      <c r="G46" s="236">
        <v>-85</v>
      </c>
      <c r="H46" s="85">
        <v>-23</v>
      </c>
      <c r="I46" s="222">
        <v>-62</v>
      </c>
      <c r="J46" s="244">
        <v>408</v>
      </c>
      <c r="K46" s="85">
        <v>225</v>
      </c>
      <c r="L46" s="222">
        <v>183</v>
      </c>
      <c r="M46" s="80">
        <v>223</v>
      </c>
      <c r="N46" s="81">
        <v>183</v>
      </c>
      <c r="O46" s="81">
        <v>2</v>
      </c>
      <c r="P46" s="83">
        <v>0</v>
      </c>
      <c r="Q46" s="236">
        <v>493</v>
      </c>
      <c r="R46" s="85">
        <v>248</v>
      </c>
      <c r="S46" s="222">
        <v>245</v>
      </c>
      <c r="T46" s="80">
        <v>248</v>
      </c>
      <c r="U46" s="81">
        <v>244</v>
      </c>
      <c r="V46" s="81">
        <v>0</v>
      </c>
      <c r="W46" s="82">
        <v>1</v>
      </c>
      <c r="X46" s="236">
        <v>-158</v>
      </c>
      <c r="Y46" s="85">
        <v>-2</v>
      </c>
      <c r="Z46" s="86">
        <v>-156</v>
      </c>
      <c r="AA46" s="236">
        <v>1565</v>
      </c>
      <c r="AB46" s="85">
        <v>886</v>
      </c>
      <c r="AC46" s="86">
        <v>679</v>
      </c>
      <c r="AD46" s="80">
        <v>791</v>
      </c>
      <c r="AE46" s="81">
        <v>620</v>
      </c>
      <c r="AF46" s="81">
        <v>81</v>
      </c>
      <c r="AG46" s="82">
        <v>52</v>
      </c>
      <c r="AH46" s="236">
        <v>14</v>
      </c>
      <c r="AI46" s="222">
        <v>7</v>
      </c>
      <c r="AJ46" s="236">
        <v>1723</v>
      </c>
      <c r="AK46" s="85">
        <v>888</v>
      </c>
      <c r="AL46" s="86">
        <v>835</v>
      </c>
      <c r="AM46" s="80">
        <v>816</v>
      </c>
      <c r="AN46" s="81">
        <v>761</v>
      </c>
      <c r="AO46" s="81">
        <v>66</v>
      </c>
      <c r="AP46" s="82">
        <v>67</v>
      </c>
      <c r="AQ46" s="236">
        <v>6</v>
      </c>
      <c r="AR46" s="222">
        <v>7</v>
      </c>
    </row>
    <row r="47" spans="1:44" ht="12" customHeight="1">
      <c r="A47" s="1">
        <v>3</v>
      </c>
      <c r="B47" s="61">
        <v>219</v>
      </c>
      <c r="C47" s="169" t="s">
        <v>155</v>
      </c>
      <c r="D47" s="236">
        <v>-153</v>
      </c>
      <c r="E47" s="85">
        <v>-121</v>
      </c>
      <c r="F47" s="222">
        <v>-32</v>
      </c>
      <c r="G47" s="236">
        <v>1</v>
      </c>
      <c r="H47" s="85">
        <v>2</v>
      </c>
      <c r="I47" s="222">
        <v>-1</v>
      </c>
      <c r="J47" s="244">
        <v>825</v>
      </c>
      <c r="K47" s="85">
        <v>428</v>
      </c>
      <c r="L47" s="222">
        <v>397</v>
      </c>
      <c r="M47" s="80">
        <v>426</v>
      </c>
      <c r="N47" s="81">
        <v>396</v>
      </c>
      <c r="O47" s="81">
        <v>2</v>
      </c>
      <c r="P47" s="83">
        <v>1</v>
      </c>
      <c r="Q47" s="236">
        <v>824</v>
      </c>
      <c r="R47" s="85">
        <v>426</v>
      </c>
      <c r="S47" s="222">
        <v>398</v>
      </c>
      <c r="T47" s="80">
        <v>422</v>
      </c>
      <c r="U47" s="81">
        <v>395</v>
      </c>
      <c r="V47" s="81">
        <v>4</v>
      </c>
      <c r="W47" s="82">
        <v>3</v>
      </c>
      <c r="X47" s="236">
        <v>-154</v>
      </c>
      <c r="Y47" s="85">
        <v>-123</v>
      </c>
      <c r="Z47" s="86">
        <v>-31</v>
      </c>
      <c r="AA47" s="236">
        <v>4341</v>
      </c>
      <c r="AB47" s="85">
        <v>2314</v>
      </c>
      <c r="AC47" s="86">
        <v>2027</v>
      </c>
      <c r="AD47" s="80">
        <v>2198</v>
      </c>
      <c r="AE47" s="81">
        <v>1918</v>
      </c>
      <c r="AF47" s="81">
        <v>83</v>
      </c>
      <c r="AG47" s="82">
        <v>84</v>
      </c>
      <c r="AH47" s="236">
        <v>33</v>
      </c>
      <c r="AI47" s="222">
        <v>25</v>
      </c>
      <c r="AJ47" s="236">
        <v>4495</v>
      </c>
      <c r="AK47" s="85">
        <v>2437</v>
      </c>
      <c r="AL47" s="86">
        <v>2058</v>
      </c>
      <c r="AM47" s="80">
        <v>2346</v>
      </c>
      <c r="AN47" s="81">
        <v>1954</v>
      </c>
      <c r="AO47" s="81">
        <v>60</v>
      </c>
      <c r="AP47" s="82">
        <v>68</v>
      </c>
      <c r="AQ47" s="236">
        <v>31</v>
      </c>
      <c r="AR47" s="222">
        <v>36</v>
      </c>
    </row>
    <row r="48" spans="1:44" ht="12" customHeight="1">
      <c r="A48" s="1">
        <v>5</v>
      </c>
      <c r="B48" s="61">
        <v>220</v>
      </c>
      <c r="C48" s="169" t="s">
        <v>156</v>
      </c>
      <c r="D48" s="236">
        <v>-589</v>
      </c>
      <c r="E48" s="85">
        <v>-332</v>
      </c>
      <c r="F48" s="222">
        <v>-257</v>
      </c>
      <c r="G48" s="236">
        <v>-249</v>
      </c>
      <c r="H48" s="85">
        <v>-144</v>
      </c>
      <c r="I48" s="222">
        <v>-105</v>
      </c>
      <c r="J48" s="244">
        <v>307</v>
      </c>
      <c r="K48" s="85">
        <v>135</v>
      </c>
      <c r="L48" s="222">
        <v>172</v>
      </c>
      <c r="M48" s="80">
        <v>134</v>
      </c>
      <c r="N48" s="81">
        <v>172</v>
      </c>
      <c r="O48" s="81">
        <v>1</v>
      </c>
      <c r="P48" s="83">
        <v>0</v>
      </c>
      <c r="Q48" s="236">
        <v>556</v>
      </c>
      <c r="R48" s="85">
        <v>279</v>
      </c>
      <c r="S48" s="222">
        <v>277</v>
      </c>
      <c r="T48" s="80">
        <v>278</v>
      </c>
      <c r="U48" s="81">
        <v>276</v>
      </c>
      <c r="V48" s="81">
        <v>1</v>
      </c>
      <c r="W48" s="82">
        <v>1</v>
      </c>
      <c r="X48" s="236">
        <v>-340</v>
      </c>
      <c r="Y48" s="85">
        <v>-188</v>
      </c>
      <c r="Z48" s="86">
        <v>-152</v>
      </c>
      <c r="AA48" s="236">
        <v>1127</v>
      </c>
      <c r="AB48" s="85">
        <v>556</v>
      </c>
      <c r="AC48" s="86">
        <v>571</v>
      </c>
      <c r="AD48" s="80">
        <v>480</v>
      </c>
      <c r="AE48" s="81">
        <v>482</v>
      </c>
      <c r="AF48" s="81">
        <v>73</v>
      </c>
      <c r="AG48" s="82">
        <v>87</v>
      </c>
      <c r="AH48" s="236">
        <v>3</v>
      </c>
      <c r="AI48" s="222">
        <v>2</v>
      </c>
      <c r="AJ48" s="236">
        <v>1467</v>
      </c>
      <c r="AK48" s="85">
        <v>744</v>
      </c>
      <c r="AL48" s="86">
        <v>723</v>
      </c>
      <c r="AM48" s="80">
        <v>624</v>
      </c>
      <c r="AN48" s="81">
        <v>613</v>
      </c>
      <c r="AO48" s="81">
        <v>106</v>
      </c>
      <c r="AP48" s="82">
        <v>100</v>
      </c>
      <c r="AQ48" s="236">
        <v>14</v>
      </c>
      <c r="AR48" s="222">
        <v>10</v>
      </c>
    </row>
    <row r="49" spans="1:44" ht="12" customHeight="1">
      <c r="A49" s="1">
        <v>9</v>
      </c>
      <c r="B49" s="61">
        <v>221</v>
      </c>
      <c r="C49" s="169" t="s">
        <v>157</v>
      </c>
      <c r="D49" s="236">
        <v>-468</v>
      </c>
      <c r="E49" s="85">
        <v>-233</v>
      </c>
      <c r="F49" s="222">
        <v>-235</v>
      </c>
      <c r="G49" s="236">
        <v>-294</v>
      </c>
      <c r="H49" s="85">
        <v>-152</v>
      </c>
      <c r="I49" s="222">
        <v>-142</v>
      </c>
      <c r="J49" s="244">
        <v>296</v>
      </c>
      <c r="K49" s="85">
        <v>143</v>
      </c>
      <c r="L49" s="222">
        <v>153</v>
      </c>
      <c r="M49" s="80">
        <v>141</v>
      </c>
      <c r="N49" s="81">
        <v>150</v>
      </c>
      <c r="O49" s="81">
        <v>2</v>
      </c>
      <c r="P49" s="83">
        <v>3</v>
      </c>
      <c r="Q49" s="236">
        <v>590</v>
      </c>
      <c r="R49" s="85">
        <v>295</v>
      </c>
      <c r="S49" s="222">
        <v>295</v>
      </c>
      <c r="T49" s="80">
        <v>293</v>
      </c>
      <c r="U49" s="81">
        <v>295</v>
      </c>
      <c r="V49" s="81">
        <v>2</v>
      </c>
      <c r="W49" s="82">
        <v>0</v>
      </c>
      <c r="X49" s="236">
        <v>-174</v>
      </c>
      <c r="Y49" s="85">
        <v>-81</v>
      </c>
      <c r="Z49" s="86">
        <v>-93</v>
      </c>
      <c r="AA49" s="236">
        <v>1299</v>
      </c>
      <c r="AB49" s="85">
        <v>645</v>
      </c>
      <c r="AC49" s="86">
        <v>654</v>
      </c>
      <c r="AD49" s="80">
        <v>557</v>
      </c>
      <c r="AE49" s="81">
        <v>550</v>
      </c>
      <c r="AF49" s="81">
        <v>77</v>
      </c>
      <c r="AG49" s="82">
        <v>97</v>
      </c>
      <c r="AH49" s="236">
        <v>11</v>
      </c>
      <c r="AI49" s="222">
        <v>7</v>
      </c>
      <c r="AJ49" s="236">
        <v>1473</v>
      </c>
      <c r="AK49" s="85">
        <v>726</v>
      </c>
      <c r="AL49" s="86">
        <v>747</v>
      </c>
      <c r="AM49" s="80">
        <v>628</v>
      </c>
      <c r="AN49" s="81">
        <v>619</v>
      </c>
      <c r="AO49" s="81">
        <v>75</v>
      </c>
      <c r="AP49" s="82">
        <v>96</v>
      </c>
      <c r="AQ49" s="236">
        <v>23</v>
      </c>
      <c r="AR49" s="222">
        <v>32</v>
      </c>
    </row>
    <row r="50" spans="1:44" ht="12" customHeight="1">
      <c r="A50" s="1">
        <v>8</v>
      </c>
      <c r="B50" s="61">
        <v>222</v>
      </c>
      <c r="C50" s="169" t="s">
        <v>123</v>
      </c>
      <c r="D50" s="236">
        <v>-442</v>
      </c>
      <c r="E50" s="85">
        <v>-205</v>
      </c>
      <c r="F50" s="222">
        <v>-237</v>
      </c>
      <c r="G50" s="236">
        <v>-307</v>
      </c>
      <c r="H50" s="85">
        <v>-141</v>
      </c>
      <c r="I50" s="222">
        <v>-166</v>
      </c>
      <c r="J50" s="244">
        <v>154</v>
      </c>
      <c r="K50" s="85">
        <v>82</v>
      </c>
      <c r="L50" s="222">
        <v>72</v>
      </c>
      <c r="M50" s="80">
        <v>82</v>
      </c>
      <c r="N50" s="81">
        <v>72</v>
      </c>
      <c r="O50" s="81">
        <v>0</v>
      </c>
      <c r="P50" s="83">
        <v>0</v>
      </c>
      <c r="Q50" s="236">
        <v>461</v>
      </c>
      <c r="R50" s="85">
        <v>223</v>
      </c>
      <c r="S50" s="222">
        <v>238</v>
      </c>
      <c r="T50" s="80">
        <v>223</v>
      </c>
      <c r="U50" s="81">
        <v>238</v>
      </c>
      <c r="V50" s="81">
        <v>0</v>
      </c>
      <c r="W50" s="82">
        <v>0</v>
      </c>
      <c r="X50" s="236">
        <v>-135</v>
      </c>
      <c r="Y50" s="85">
        <v>-64</v>
      </c>
      <c r="Z50" s="86">
        <v>-71</v>
      </c>
      <c r="AA50" s="236">
        <v>524</v>
      </c>
      <c r="AB50" s="85">
        <v>265</v>
      </c>
      <c r="AC50" s="86">
        <v>259</v>
      </c>
      <c r="AD50" s="80">
        <v>254</v>
      </c>
      <c r="AE50" s="81">
        <v>243</v>
      </c>
      <c r="AF50" s="81">
        <v>8</v>
      </c>
      <c r="AG50" s="82">
        <v>14</v>
      </c>
      <c r="AH50" s="236">
        <v>3</v>
      </c>
      <c r="AI50" s="222">
        <v>2</v>
      </c>
      <c r="AJ50" s="236">
        <v>659</v>
      </c>
      <c r="AK50" s="85">
        <v>329</v>
      </c>
      <c r="AL50" s="86">
        <v>330</v>
      </c>
      <c r="AM50" s="80">
        <v>325</v>
      </c>
      <c r="AN50" s="81">
        <v>320</v>
      </c>
      <c r="AO50" s="81">
        <v>4</v>
      </c>
      <c r="AP50" s="82">
        <v>8</v>
      </c>
      <c r="AQ50" s="236">
        <v>0</v>
      </c>
      <c r="AR50" s="222">
        <v>2</v>
      </c>
    </row>
    <row r="51" spans="1:44" ht="12" customHeight="1">
      <c r="A51" s="1">
        <v>9</v>
      </c>
      <c r="B51" s="61">
        <v>223</v>
      </c>
      <c r="C51" s="169" t="s">
        <v>124</v>
      </c>
      <c r="D51" s="236">
        <v>-759</v>
      </c>
      <c r="E51" s="85">
        <v>-281</v>
      </c>
      <c r="F51" s="222">
        <v>-478</v>
      </c>
      <c r="G51" s="236">
        <v>-395</v>
      </c>
      <c r="H51" s="85">
        <v>-145</v>
      </c>
      <c r="I51" s="222">
        <v>-250</v>
      </c>
      <c r="J51" s="244">
        <v>509</v>
      </c>
      <c r="K51" s="85">
        <v>291</v>
      </c>
      <c r="L51" s="222">
        <v>218</v>
      </c>
      <c r="M51" s="80">
        <v>288</v>
      </c>
      <c r="N51" s="81">
        <v>218</v>
      </c>
      <c r="O51" s="81">
        <v>3</v>
      </c>
      <c r="P51" s="83">
        <v>0</v>
      </c>
      <c r="Q51" s="236">
        <v>904</v>
      </c>
      <c r="R51" s="85">
        <v>436</v>
      </c>
      <c r="S51" s="222">
        <v>468</v>
      </c>
      <c r="T51" s="80">
        <v>436</v>
      </c>
      <c r="U51" s="81">
        <v>468</v>
      </c>
      <c r="V51" s="81">
        <v>0</v>
      </c>
      <c r="W51" s="82">
        <v>0</v>
      </c>
      <c r="X51" s="236">
        <v>-364</v>
      </c>
      <c r="Y51" s="85">
        <v>-136</v>
      </c>
      <c r="Z51" s="86">
        <v>-228</v>
      </c>
      <c r="AA51" s="236">
        <v>1403</v>
      </c>
      <c r="AB51" s="85">
        <v>700</v>
      </c>
      <c r="AC51" s="86">
        <v>703</v>
      </c>
      <c r="AD51" s="80">
        <v>630</v>
      </c>
      <c r="AE51" s="81">
        <v>603</v>
      </c>
      <c r="AF51" s="81">
        <v>58</v>
      </c>
      <c r="AG51" s="82">
        <v>95</v>
      </c>
      <c r="AH51" s="236">
        <v>12</v>
      </c>
      <c r="AI51" s="222">
        <v>5</v>
      </c>
      <c r="AJ51" s="236">
        <v>1767</v>
      </c>
      <c r="AK51" s="85">
        <v>836</v>
      </c>
      <c r="AL51" s="86">
        <v>931</v>
      </c>
      <c r="AM51" s="80">
        <v>746</v>
      </c>
      <c r="AN51" s="81">
        <v>800</v>
      </c>
      <c r="AO51" s="81">
        <v>34</v>
      </c>
      <c r="AP51" s="82">
        <v>33</v>
      </c>
      <c r="AQ51" s="236">
        <v>56</v>
      </c>
      <c r="AR51" s="222">
        <v>98</v>
      </c>
    </row>
    <row r="52" spans="1:44" ht="12" customHeight="1">
      <c r="A52" s="1">
        <v>10</v>
      </c>
      <c r="B52" s="61">
        <v>224</v>
      </c>
      <c r="C52" s="169" t="s">
        <v>111</v>
      </c>
      <c r="D52" s="236">
        <v>-557</v>
      </c>
      <c r="E52" s="85">
        <v>-290</v>
      </c>
      <c r="F52" s="222">
        <v>-267</v>
      </c>
      <c r="G52" s="236">
        <v>-375</v>
      </c>
      <c r="H52" s="85">
        <v>-195</v>
      </c>
      <c r="I52" s="222">
        <v>-180</v>
      </c>
      <c r="J52" s="244">
        <v>355</v>
      </c>
      <c r="K52" s="85">
        <v>174</v>
      </c>
      <c r="L52" s="222">
        <v>181</v>
      </c>
      <c r="M52" s="80">
        <v>174</v>
      </c>
      <c r="N52" s="81">
        <v>180</v>
      </c>
      <c r="O52" s="81">
        <v>0</v>
      </c>
      <c r="P52" s="83">
        <v>1</v>
      </c>
      <c r="Q52" s="236">
        <v>730</v>
      </c>
      <c r="R52" s="85">
        <v>369</v>
      </c>
      <c r="S52" s="222">
        <v>361</v>
      </c>
      <c r="T52" s="80">
        <v>369</v>
      </c>
      <c r="U52" s="81">
        <v>361</v>
      </c>
      <c r="V52" s="81">
        <v>0</v>
      </c>
      <c r="W52" s="82">
        <v>0</v>
      </c>
      <c r="X52" s="236">
        <v>-182</v>
      </c>
      <c r="Y52" s="85">
        <v>-95</v>
      </c>
      <c r="Z52" s="86">
        <v>-87</v>
      </c>
      <c r="AA52" s="236">
        <v>1079</v>
      </c>
      <c r="AB52" s="85">
        <v>536</v>
      </c>
      <c r="AC52" s="86">
        <v>543</v>
      </c>
      <c r="AD52" s="80">
        <v>469</v>
      </c>
      <c r="AE52" s="81">
        <v>458</v>
      </c>
      <c r="AF52" s="81">
        <v>56</v>
      </c>
      <c r="AG52" s="82">
        <v>78</v>
      </c>
      <c r="AH52" s="236">
        <v>11</v>
      </c>
      <c r="AI52" s="222">
        <v>7</v>
      </c>
      <c r="AJ52" s="236">
        <v>1261</v>
      </c>
      <c r="AK52" s="85">
        <v>631</v>
      </c>
      <c r="AL52" s="86">
        <v>630</v>
      </c>
      <c r="AM52" s="80">
        <v>565</v>
      </c>
      <c r="AN52" s="81">
        <v>563</v>
      </c>
      <c r="AO52" s="81">
        <v>58</v>
      </c>
      <c r="AP52" s="82">
        <v>55</v>
      </c>
      <c r="AQ52" s="236">
        <v>8</v>
      </c>
      <c r="AR52" s="222">
        <v>12</v>
      </c>
    </row>
    <row r="53" spans="1:44" ht="12" customHeight="1">
      <c r="A53" s="1">
        <v>8</v>
      </c>
      <c r="B53" s="61">
        <v>225</v>
      </c>
      <c r="C53" s="169" t="s">
        <v>125</v>
      </c>
      <c r="D53" s="236">
        <v>-535</v>
      </c>
      <c r="E53" s="85">
        <v>-305</v>
      </c>
      <c r="F53" s="222">
        <v>-230</v>
      </c>
      <c r="G53" s="236">
        <v>-261</v>
      </c>
      <c r="H53" s="85">
        <v>-129</v>
      </c>
      <c r="I53" s="222">
        <v>-132</v>
      </c>
      <c r="J53" s="244">
        <v>235</v>
      </c>
      <c r="K53" s="85">
        <v>111</v>
      </c>
      <c r="L53" s="222">
        <v>124</v>
      </c>
      <c r="M53" s="80">
        <v>110</v>
      </c>
      <c r="N53" s="81">
        <v>124</v>
      </c>
      <c r="O53" s="81">
        <v>1</v>
      </c>
      <c r="P53" s="83">
        <v>0</v>
      </c>
      <c r="Q53" s="236">
        <v>496</v>
      </c>
      <c r="R53" s="85">
        <v>240</v>
      </c>
      <c r="S53" s="222">
        <v>256</v>
      </c>
      <c r="T53" s="80">
        <v>240</v>
      </c>
      <c r="U53" s="81">
        <v>256</v>
      </c>
      <c r="V53" s="81">
        <v>0</v>
      </c>
      <c r="W53" s="82">
        <v>0</v>
      </c>
      <c r="X53" s="236">
        <v>-274</v>
      </c>
      <c r="Y53" s="85">
        <v>-176</v>
      </c>
      <c r="Z53" s="86">
        <v>-98</v>
      </c>
      <c r="AA53" s="236">
        <v>743</v>
      </c>
      <c r="AB53" s="85">
        <v>358</v>
      </c>
      <c r="AC53" s="86">
        <v>385</v>
      </c>
      <c r="AD53" s="80">
        <v>340</v>
      </c>
      <c r="AE53" s="81">
        <v>360</v>
      </c>
      <c r="AF53" s="81">
        <v>13</v>
      </c>
      <c r="AG53" s="82">
        <v>23</v>
      </c>
      <c r="AH53" s="236">
        <v>5</v>
      </c>
      <c r="AI53" s="222">
        <v>2</v>
      </c>
      <c r="AJ53" s="236">
        <v>1017</v>
      </c>
      <c r="AK53" s="85">
        <v>534</v>
      </c>
      <c r="AL53" s="86">
        <v>483</v>
      </c>
      <c r="AM53" s="80">
        <v>512</v>
      </c>
      <c r="AN53" s="81">
        <v>444</v>
      </c>
      <c r="AO53" s="81">
        <v>11</v>
      </c>
      <c r="AP53" s="82">
        <v>14</v>
      </c>
      <c r="AQ53" s="236">
        <v>11</v>
      </c>
      <c r="AR53" s="222">
        <v>25</v>
      </c>
    </row>
    <row r="54" spans="1:44" ht="12" customHeight="1">
      <c r="A54" s="1">
        <v>10</v>
      </c>
      <c r="B54" s="61">
        <v>226</v>
      </c>
      <c r="C54" s="169" t="s">
        <v>126</v>
      </c>
      <c r="D54" s="236">
        <v>-565</v>
      </c>
      <c r="E54" s="85">
        <v>-277</v>
      </c>
      <c r="F54" s="222">
        <v>-288</v>
      </c>
      <c r="G54" s="236">
        <v>-406</v>
      </c>
      <c r="H54" s="85">
        <v>-214</v>
      </c>
      <c r="I54" s="222">
        <v>-192</v>
      </c>
      <c r="J54" s="244">
        <v>299</v>
      </c>
      <c r="K54" s="85">
        <v>154</v>
      </c>
      <c r="L54" s="222">
        <v>145</v>
      </c>
      <c r="M54" s="80">
        <v>154</v>
      </c>
      <c r="N54" s="81">
        <v>145</v>
      </c>
      <c r="O54" s="81">
        <v>0</v>
      </c>
      <c r="P54" s="83">
        <v>0</v>
      </c>
      <c r="Q54" s="236">
        <v>705</v>
      </c>
      <c r="R54" s="85">
        <v>368</v>
      </c>
      <c r="S54" s="222">
        <v>337</v>
      </c>
      <c r="T54" s="80">
        <v>368</v>
      </c>
      <c r="U54" s="81">
        <v>336</v>
      </c>
      <c r="V54" s="81">
        <v>0</v>
      </c>
      <c r="W54" s="82">
        <v>1</v>
      </c>
      <c r="X54" s="236">
        <v>-159</v>
      </c>
      <c r="Y54" s="85">
        <v>-63</v>
      </c>
      <c r="Z54" s="86">
        <v>-96</v>
      </c>
      <c r="AA54" s="236">
        <v>1080</v>
      </c>
      <c r="AB54" s="85">
        <v>543</v>
      </c>
      <c r="AC54" s="86">
        <v>537</v>
      </c>
      <c r="AD54" s="80">
        <v>496</v>
      </c>
      <c r="AE54" s="81">
        <v>506</v>
      </c>
      <c r="AF54" s="81">
        <v>40</v>
      </c>
      <c r="AG54" s="82">
        <v>28</v>
      </c>
      <c r="AH54" s="236">
        <v>7</v>
      </c>
      <c r="AI54" s="222">
        <v>3</v>
      </c>
      <c r="AJ54" s="236">
        <v>1239</v>
      </c>
      <c r="AK54" s="85">
        <v>606</v>
      </c>
      <c r="AL54" s="86">
        <v>633</v>
      </c>
      <c r="AM54" s="80">
        <v>551</v>
      </c>
      <c r="AN54" s="81">
        <v>596</v>
      </c>
      <c r="AO54" s="81">
        <v>41</v>
      </c>
      <c r="AP54" s="82">
        <v>24</v>
      </c>
      <c r="AQ54" s="236">
        <v>14</v>
      </c>
      <c r="AR54" s="222">
        <v>13</v>
      </c>
    </row>
    <row r="55" spans="1:44" s="87" customFormat="1" ht="12" customHeight="1">
      <c r="A55" s="1">
        <v>7</v>
      </c>
      <c r="B55" s="61">
        <v>227</v>
      </c>
      <c r="C55" s="169" t="s">
        <v>127</v>
      </c>
      <c r="D55" s="236">
        <v>-605</v>
      </c>
      <c r="E55" s="85">
        <v>-252</v>
      </c>
      <c r="F55" s="222">
        <v>-353</v>
      </c>
      <c r="G55" s="236">
        <v>-298</v>
      </c>
      <c r="H55" s="85">
        <v>-139</v>
      </c>
      <c r="I55" s="222">
        <v>-159</v>
      </c>
      <c r="J55" s="244">
        <v>269</v>
      </c>
      <c r="K55" s="85">
        <v>141</v>
      </c>
      <c r="L55" s="222">
        <v>128</v>
      </c>
      <c r="M55" s="80">
        <v>141</v>
      </c>
      <c r="N55" s="81">
        <v>128</v>
      </c>
      <c r="O55" s="81">
        <v>0</v>
      </c>
      <c r="P55" s="83">
        <v>0</v>
      </c>
      <c r="Q55" s="236">
        <v>567</v>
      </c>
      <c r="R55" s="85">
        <v>280</v>
      </c>
      <c r="S55" s="222">
        <v>287</v>
      </c>
      <c r="T55" s="80">
        <v>279</v>
      </c>
      <c r="U55" s="81">
        <v>287</v>
      </c>
      <c r="V55" s="81">
        <v>1</v>
      </c>
      <c r="W55" s="82">
        <v>0</v>
      </c>
      <c r="X55" s="236">
        <v>-307</v>
      </c>
      <c r="Y55" s="85">
        <v>-113</v>
      </c>
      <c r="Z55" s="86">
        <v>-194</v>
      </c>
      <c r="AA55" s="236">
        <v>808</v>
      </c>
      <c r="AB55" s="85">
        <v>372</v>
      </c>
      <c r="AC55" s="86">
        <v>436</v>
      </c>
      <c r="AD55" s="80">
        <v>342</v>
      </c>
      <c r="AE55" s="81">
        <v>345</v>
      </c>
      <c r="AF55" s="81">
        <v>10</v>
      </c>
      <c r="AG55" s="82">
        <v>68</v>
      </c>
      <c r="AH55" s="236">
        <v>20</v>
      </c>
      <c r="AI55" s="222">
        <v>23</v>
      </c>
      <c r="AJ55" s="236">
        <v>1115</v>
      </c>
      <c r="AK55" s="85">
        <v>485</v>
      </c>
      <c r="AL55" s="86">
        <v>630</v>
      </c>
      <c r="AM55" s="80">
        <v>474</v>
      </c>
      <c r="AN55" s="81">
        <v>551</v>
      </c>
      <c r="AO55" s="81">
        <v>4</v>
      </c>
      <c r="AP55" s="82">
        <v>73</v>
      </c>
      <c r="AQ55" s="236">
        <v>7</v>
      </c>
      <c r="AR55" s="222">
        <v>6</v>
      </c>
    </row>
    <row r="56" spans="1:44" ht="12" customHeight="1">
      <c r="A56" s="1">
        <v>5</v>
      </c>
      <c r="B56" s="61">
        <v>228</v>
      </c>
      <c r="C56" s="169" t="s">
        <v>128</v>
      </c>
      <c r="D56" s="236">
        <v>-128</v>
      </c>
      <c r="E56" s="85">
        <v>-79</v>
      </c>
      <c r="F56" s="222">
        <v>-49</v>
      </c>
      <c r="G56" s="236">
        <v>-7</v>
      </c>
      <c r="H56" s="85">
        <v>-12</v>
      </c>
      <c r="I56" s="222">
        <v>5</v>
      </c>
      <c r="J56" s="244">
        <v>396</v>
      </c>
      <c r="K56" s="85">
        <v>215</v>
      </c>
      <c r="L56" s="222">
        <v>181</v>
      </c>
      <c r="M56" s="80">
        <v>213</v>
      </c>
      <c r="N56" s="81">
        <v>178</v>
      </c>
      <c r="O56" s="81">
        <v>2</v>
      </c>
      <c r="P56" s="83">
        <v>3</v>
      </c>
      <c r="Q56" s="236">
        <v>403</v>
      </c>
      <c r="R56" s="85">
        <v>227</v>
      </c>
      <c r="S56" s="222">
        <v>176</v>
      </c>
      <c r="T56" s="80">
        <v>226</v>
      </c>
      <c r="U56" s="81">
        <v>175</v>
      </c>
      <c r="V56" s="81">
        <v>1</v>
      </c>
      <c r="W56" s="82">
        <v>1</v>
      </c>
      <c r="X56" s="236">
        <v>-121</v>
      </c>
      <c r="Y56" s="85">
        <v>-67</v>
      </c>
      <c r="Z56" s="86">
        <v>-54</v>
      </c>
      <c r="AA56" s="236">
        <v>1737</v>
      </c>
      <c r="AB56" s="85">
        <v>870</v>
      </c>
      <c r="AC56" s="86">
        <v>867</v>
      </c>
      <c r="AD56" s="80">
        <v>798</v>
      </c>
      <c r="AE56" s="81">
        <v>712</v>
      </c>
      <c r="AF56" s="81">
        <v>56</v>
      </c>
      <c r="AG56" s="82">
        <v>123</v>
      </c>
      <c r="AH56" s="236">
        <v>16</v>
      </c>
      <c r="AI56" s="222">
        <v>32</v>
      </c>
      <c r="AJ56" s="236">
        <v>1858</v>
      </c>
      <c r="AK56" s="85">
        <v>937</v>
      </c>
      <c r="AL56" s="86">
        <v>921</v>
      </c>
      <c r="AM56" s="80">
        <v>856</v>
      </c>
      <c r="AN56" s="81">
        <v>787</v>
      </c>
      <c r="AO56" s="81">
        <v>47</v>
      </c>
      <c r="AP56" s="82">
        <v>111</v>
      </c>
      <c r="AQ56" s="236">
        <v>34</v>
      </c>
      <c r="AR56" s="222">
        <v>23</v>
      </c>
    </row>
    <row r="57" spans="1:44" ht="12" customHeight="1">
      <c r="A57" s="1">
        <v>7</v>
      </c>
      <c r="B57" s="61">
        <v>229</v>
      </c>
      <c r="C57" s="169" t="s">
        <v>112</v>
      </c>
      <c r="D57" s="236">
        <v>-613</v>
      </c>
      <c r="E57" s="85">
        <v>-274</v>
      </c>
      <c r="F57" s="222">
        <v>-339</v>
      </c>
      <c r="G57" s="236">
        <v>-276</v>
      </c>
      <c r="H57" s="85">
        <v>-121</v>
      </c>
      <c r="I57" s="222">
        <v>-155</v>
      </c>
      <c r="J57" s="244">
        <v>610</v>
      </c>
      <c r="K57" s="85">
        <v>318</v>
      </c>
      <c r="L57" s="222">
        <v>292</v>
      </c>
      <c r="M57" s="80">
        <v>317</v>
      </c>
      <c r="N57" s="81">
        <v>291</v>
      </c>
      <c r="O57" s="81">
        <v>1</v>
      </c>
      <c r="P57" s="83">
        <v>1</v>
      </c>
      <c r="Q57" s="236">
        <v>886</v>
      </c>
      <c r="R57" s="85">
        <v>439</v>
      </c>
      <c r="S57" s="222">
        <v>447</v>
      </c>
      <c r="T57" s="80">
        <v>437</v>
      </c>
      <c r="U57" s="81">
        <v>447</v>
      </c>
      <c r="V57" s="81">
        <v>2</v>
      </c>
      <c r="W57" s="82">
        <v>0</v>
      </c>
      <c r="X57" s="236">
        <v>-337</v>
      </c>
      <c r="Y57" s="85">
        <v>-153</v>
      </c>
      <c r="Z57" s="86">
        <v>-184</v>
      </c>
      <c r="AA57" s="236">
        <v>1822</v>
      </c>
      <c r="AB57" s="85">
        <v>938</v>
      </c>
      <c r="AC57" s="86">
        <v>884</v>
      </c>
      <c r="AD57" s="80">
        <v>875</v>
      </c>
      <c r="AE57" s="81">
        <v>828</v>
      </c>
      <c r="AF57" s="81">
        <v>51</v>
      </c>
      <c r="AG57" s="82">
        <v>51</v>
      </c>
      <c r="AH57" s="236">
        <v>12</v>
      </c>
      <c r="AI57" s="222">
        <v>5</v>
      </c>
      <c r="AJ57" s="236">
        <v>2159</v>
      </c>
      <c r="AK57" s="85">
        <v>1091</v>
      </c>
      <c r="AL57" s="86">
        <v>1068</v>
      </c>
      <c r="AM57" s="80">
        <v>1032</v>
      </c>
      <c r="AN57" s="81">
        <v>1010</v>
      </c>
      <c r="AO57" s="81">
        <v>37</v>
      </c>
      <c r="AP57" s="82">
        <v>21</v>
      </c>
      <c r="AQ57" s="236">
        <v>22</v>
      </c>
      <c r="AR57" s="222">
        <v>37</v>
      </c>
    </row>
    <row r="58" spans="1:44" ht="12" customHeight="1">
      <c r="A58" s="1">
        <v>3</v>
      </c>
      <c r="B58" s="61">
        <v>301</v>
      </c>
      <c r="C58" s="169" t="s">
        <v>88</v>
      </c>
      <c r="D58" s="236">
        <v>-258</v>
      </c>
      <c r="E58" s="85">
        <v>-158</v>
      </c>
      <c r="F58" s="222">
        <v>-100</v>
      </c>
      <c r="G58" s="236">
        <v>-88</v>
      </c>
      <c r="H58" s="85">
        <v>-45</v>
      </c>
      <c r="I58" s="222">
        <v>-43</v>
      </c>
      <c r="J58" s="244">
        <v>165</v>
      </c>
      <c r="K58" s="85">
        <v>88</v>
      </c>
      <c r="L58" s="222">
        <v>77</v>
      </c>
      <c r="M58" s="80">
        <v>88</v>
      </c>
      <c r="N58" s="81">
        <v>77</v>
      </c>
      <c r="O58" s="81">
        <v>0</v>
      </c>
      <c r="P58" s="83">
        <v>0</v>
      </c>
      <c r="Q58" s="236">
        <v>253</v>
      </c>
      <c r="R58" s="85">
        <v>133</v>
      </c>
      <c r="S58" s="222">
        <v>120</v>
      </c>
      <c r="T58" s="80">
        <v>133</v>
      </c>
      <c r="U58" s="81">
        <v>120</v>
      </c>
      <c r="V58" s="81">
        <v>0</v>
      </c>
      <c r="W58" s="82">
        <v>0</v>
      </c>
      <c r="X58" s="236">
        <v>-170</v>
      </c>
      <c r="Y58" s="85">
        <v>-113</v>
      </c>
      <c r="Z58" s="86">
        <v>-57</v>
      </c>
      <c r="AA58" s="236">
        <v>1008</v>
      </c>
      <c r="AB58" s="85">
        <v>472</v>
      </c>
      <c r="AC58" s="86">
        <v>536</v>
      </c>
      <c r="AD58" s="80">
        <v>460</v>
      </c>
      <c r="AE58" s="81">
        <v>517</v>
      </c>
      <c r="AF58" s="81">
        <v>5</v>
      </c>
      <c r="AG58" s="82">
        <v>12</v>
      </c>
      <c r="AH58" s="236">
        <v>7</v>
      </c>
      <c r="AI58" s="222">
        <v>7</v>
      </c>
      <c r="AJ58" s="236">
        <v>1178</v>
      </c>
      <c r="AK58" s="85">
        <v>585</v>
      </c>
      <c r="AL58" s="86">
        <v>593</v>
      </c>
      <c r="AM58" s="80">
        <v>575</v>
      </c>
      <c r="AN58" s="81">
        <v>584</v>
      </c>
      <c r="AO58" s="81">
        <v>7</v>
      </c>
      <c r="AP58" s="82">
        <v>7</v>
      </c>
      <c r="AQ58" s="236">
        <v>3</v>
      </c>
      <c r="AR58" s="222">
        <v>2</v>
      </c>
    </row>
    <row r="59" spans="1:44" ht="12" customHeight="1">
      <c r="A59" s="1">
        <v>5</v>
      </c>
      <c r="B59" s="61">
        <v>365</v>
      </c>
      <c r="C59" s="169" t="s">
        <v>113</v>
      </c>
      <c r="D59" s="236">
        <v>-352</v>
      </c>
      <c r="E59" s="85">
        <v>-141</v>
      </c>
      <c r="F59" s="222">
        <v>-211</v>
      </c>
      <c r="G59" s="236">
        <v>-207</v>
      </c>
      <c r="H59" s="85">
        <v>-98</v>
      </c>
      <c r="I59" s="222">
        <v>-109</v>
      </c>
      <c r="J59" s="244">
        <v>112</v>
      </c>
      <c r="K59" s="85">
        <v>57</v>
      </c>
      <c r="L59" s="222">
        <v>55</v>
      </c>
      <c r="M59" s="80">
        <v>56</v>
      </c>
      <c r="N59" s="81">
        <v>55</v>
      </c>
      <c r="O59" s="81">
        <v>1</v>
      </c>
      <c r="P59" s="83">
        <v>0</v>
      </c>
      <c r="Q59" s="236">
        <v>319</v>
      </c>
      <c r="R59" s="85">
        <v>155</v>
      </c>
      <c r="S59" s="222">
        <v>164</v>
      </c>
      <c r="T59" s="80">
        <v>155</v>
      </c>
      <c r="U59" s="81">
        <v>164</v>
      </c>
      <c r="V59" s="81">
        <v>0</v>
      </c>
      <c r="W59" s="82">
        <v>0</v>
      </c>
      <c r="X59" s="236">
        <v>-145</v>
      </c>
      <c r="Y59" s="85">
        <v>-43</v>
      </c>
      <c r="Z59" s="86">
        <v>-102</v>
      </c>
      <c r="AA59" s="236">
        <v>457</v>
      </c>
      <c r="AB59" s="85">
        <v>235</v>
      </c>
      <c r="AC59" s="86">
        <v>222</v>
      </c>
      <c r="AD59" s="80">
        <v>201</v>
      </c>
      <c r="AE59" s="81">
        <v>200</v>
      </c>
      <c r="AF59" s="81">
        <v>31</v>
      </c>
      <c r="AG59" s="82">
        <v>16</v>
      </c>
      <c r="AH59" s="236">
        <v>3</v>
      </c>
      <c r="AI59" s="222">
        <v>6</v>
      </c>
      <c r="AJ59" s="236">
        <v>602</v>
      </c>
      <c r="AK59" s="85">
        <v>278</v>
      </c>
      <c r="AL59" s="86">
        <v>324</v>
      </c>
      <c r="AM59" s="80">
        <v>253</v>
      </c>
      <c r="AN59" s="81">
        <v>314</v>
      </c>
      <c r="AO59" s="81">
        <v>0</v>
      </c>
      <c r="AP59" s="82">
        <v>5</v>
      </c>
      <c r="AQ59" s="236">
        <v>25</v>
      </c>
      <c r="AR59" s="222">
        <v>5</v>
      </c>
    </row>
    <row r="60" spans="1:44" ht="12" customHeight="1">
      <c r="A60" s="1">
        <v>4</v>
      </c>
      <c r="B60" s="61">
        <v>381</v>
      </c>
      <c r="C60" s="169" t="s">
        <v>90</v>
      </c>
      <c r="D60" s="236">
        <v>-56</v>
      </c>
      <c r="E60" s="85">
        <v>-19</v>
      </c>
      <c r="F60" s="222">
        <v>-37</v>
      </c>
      <c r="G60" s="236">
        <v>-93</v>
      </c>
      <c r="H60" s="85">
        <v>-44</v>
      </c>
      <c r="I60" s="222">
        <v>-49</v>
      </c>
      <c r="J60" s="244">
        <v>229</v>
      </c>
      <c r="K60" s="85">
        <v>111</v>
      </c>
      <c r="L60" s="222">
        <v>118</v>
      </c>
      <c r="M60" s="80">
        <v>110</v>
      </c>
      <c r="N60" s="81">
        <v>117</v>
      </c>
      <c r="O60" s="81">
        <v>1</v>
      </c>
      <c r="P60" s="83">
        <v>1</v>
      </c>
      <c r="Q60" s="236">
        <v>322</v>
      </c>
      <c r="R60" s="85">
        <v>155</v>
      </c>
      <c r="S60" s="222">
        <v>167</v>
      </c>
      <c r="T60" s="80">
        <v>155</v>
      </c>
      <c r="U60" s="81">
        <v>166</v>
      </c>
      <c r="V60" s="81">
        <v>0</v>
      </c>
      <c r="W60" s="82">
        <v>1</v>
      </c>
      <c r="X60" s="236">
        <v>37</v>
      </c>
      <c r="Y60" s="85">
        <v>25</v>
      </c>
      <c r="Z60" s="86">
        <v>12</v>
      </c>
      <c r="AA60" s="236">
        <v>1005</v>
      </c>
      <c r="AB60" s="85">
        <v>523</v>
      </c>
      <c r="AC60" s="86">
        <v>482</v>
      </c>
      <c r="AD60" s="80">
        <v>455</v>
      </c>
      <c r="AE60" s="81">
        <v>469</v>
      </c>
      <c r="AF60" s="81">
        <v>62</v>
      </c>
      <c r="AG60" s="82">
        <v>7</v>
      </c>
      <c r="AH60" s="236">
        <v>6</v>
      </c>
      <c r="AI60" s="222">
        <v>6</v>
      </c>
      <c r="AJ60" s="236">
        <v>968</v>
      </c>
      <c r="AK60" s="85">
        <v>498</v>
      </c>
      <c r="AL60" s="86">
        <v>470</v>
      </c>
      <c r="AM60" s="80">
        <v>468</v>
      </c>
      <c r="AN60" s="81">
        <v>453</v>
      </c>
      <c r="AO60" s="81">
        <v>16</v>
      </c>
      <c r="AP60" s="82">
        <v>6</v>
      </c>
      <c r="AQ60" s="236">
        <v>14</v>
      </c>
      <c r="AR60" s="222">
        <v>11</v>
      </c>
    </row>
    <row r="61" spans="1:44" ht="12" customHeight="1">
      <c r="A61" s="1">
        <v>4</v>
      </c>
      <c r="B61" s="61">
        <v>382</v>
      </c>
      <c r="C61" s="169" t="s">
        <v>91</v>
      </c>
      <c r="D61" s="236">
        <v>7</v>
      </c>
      <c r="E61" s="85">
        <v>5</v>
      </c>
      <c r="F61" s="222">
        <v>2</v>
      </c>
      <c r="G61" s="236">
        <v>29</v>
      </c>
      <c r="H61" s="85">
        <v>3</v>
      </c>
      <c r="I61" s="222">
        <v>26</v>
      </c>
      <c r="J61" s="244">
        <v>328</v>
      </c>
      <c r="K61" s="85">
        <v>163</v>
      </c>
      <c r="L61" s="222">
        <v>165</v>
      </c>
      <c r="M61" s="80">
        <v>162</v>
      </c>
      <c r="N61" s="81">
        <v>163</v>
      </c>
      <c r="O61" s="81">
        <v>1</v>
      </c>
      <c r="P61" s="83">
        <v>2</v>
      </c>
      <c r="Q61" s="236">
        <v>299</v>
      </c>
      <c r="R61" s="85">
        <v>160</v>
      </c>
      <c r="S61" s="222">
        <v>139</v>
      </c>
      <c r="T61" s="80">
        <v>158</v>
      </c>
      <c r="U61" s="81">
        <v>139</v>
      </c>
      <c r="V61" s="81">
        <v>2</v>
      </c>
      <c r="W61" s="82">
        <v>0</v>
      </c>
      <c r="X61" s="236">
        <v>-22</v>
      </c>
      <c r="Y61" s="85">
        <v>2</v>
      </c>
      <c r="Z61" s="86">
        <v>-24</v>
      </c>
      <c r="AA61" s="236">
        <v>1358</v>
      </c>
      <c r="AB61" s="85">
        <v>737</v>
      </c>
      <c r="AC61" s="86">
        <v>621</v>
      </c>
      <c r="AD61" s="80">
        <v>664</v>
      </c>
      <c r="AE61" s="81">
        <v>572</v>
      </c>
      <c r="AF61" s="81">
        <v>59</v>
      </c>
      <c r="AG61" s="82">
        <v>39</v>
      </c>
      <c r="AH61" s="236">
        <v>14</v>
      </c>
      <c r="AI61" s="222">
        <v>10</v>
      </c>
      <c r="AJ61" s="236">
        <v>1380</v>
      </c>
      <c r="AK61" s="85">
        <v>735</v>
      </c>
      <c r="AL61" s="86">
        <v>645</v>
      </c>
      <c r="AM61" s="80">
        <v>653</v>
      </c>
      <c r="AN61" s="81">
        <v>600</v>
      </c>
      <c r="AO61" s="81">
        <v>41</v>
      </c>
      <c r="AP61" s="82">
        <v>22</v>
      </c>
      <c r="AQ61" s="236">
        <v>41</v>
      </c>
      <c r="AR61" s="222">
        <v>23</v>
      </c>
    </row>
    <row r="62" spans="1:44" ht="12" customHeight="1">
      <c r="A62" s="1">
        <v>6</v>
      </c>
      <c r="B62" s="61">
        <v>442</v>
      </c>
      <c r="C62" s="169" t="s">
        <v>92</v>
      </c>
      <c r="D62" s="236">
        <v>-124</v>
      </c>
      <c r="E62" s="85">
        <v>-63</v>
      </c>
      <c r="F62" s="222">
        <v>-61</v>
      </c>
      <c r="G62" s="236">
        <v>-98</v>
      </c>
      <c r="H62" s="85">
        <v>-54</v>
      </c>
      <c r="I62" s="222">
        <v>-44</v>
      </c>
      <c r="J62" s="244">
        <v>66</v>
      </c>
      <c r="K62" s="85">
        <v>29</v>
      </c>
      <c r="L62" s="222">
        <v>37</v>
      </c>
      <c r="M62" s="80">
        <v>29</v>
      </c>
      <c r="N62" s="81">
        <v>37</v>
      </c>
      <c r="O62" s="81">
        <v>0</v>
      </c>
      <c r="P62" s="83">
        <v>0</v>
      </c>
      <c r="Q62" s="236">
        <v>164</v>
      </c>
      <c r="R62" s="85">
        <v>83</v>
      </c>
      <c r="S62" s="222">
        <v>81</v>
      </c>
      <c r="T62" s="80">
        <v>83</v>
      </c>
      <c r="U62" s="81">
        <v>81</v>
      </c>
      <c r="V62" s="81">
        <v>0</v>
      </c>
      <c r="W62" s="82">
        <v>0</v>
      </c>
      <c r="X62" s="236">
        <v>-26</v>
      </c>
      <c r="Y62" s="85">
        <v>-9</v>
      </c>
      <c r="Z62" s="86">
        <v>-17</v>
      </c>
      <c r="AA62" s="236">
        <v>344</v>
      </c>
      <c r="AB62" s="85">
        <v>172</v>
      </c>
      <c r="AC62" s="86">
        <v>172</v>
      </c>
      <c r="AD62" s="80">
        <v>157</v>
      </c>
      <c r="AE62" s="81">
        <v>154</v>
      </c>
      <c r="AF62" s="81">
        <v>12</v>
      </c>
      <c r="AG62" s="82">
        <v>16</v>
      </c>
      <c r="AH62" s="236">
        <v>3</v>
      </c>
      <c r="AI62" s="222">
        <v>2</v>
      </c>
      <c r="AJ62" s="236">
        <v>370</v>
      </c>
      <c r="AK62" s="85">
        <v>181</v>
      </c>
      <c r="AL62" s="86">
        <v>189</v>
      </c>
      <c r="AM62" s="80">
        <v>172</v>
      </c>
      <c r="AN62" s="81">
        <v>175</v>
      </c>
      <c r="AO62" s="81">
        <v>2</v>
      </c>
      <c r="AP62" s="82">
        <v>9</v>
      </c>
      <c r="AQ62" s="236">
        <v>7</v>
      </c>
      <c r="AR62" s="222">
        <v>5</v>
      </c>
    </row>
    <row r="63" spans="1:44" ht="12" customHeight="1">
      <c r="A63" s="1">
        <v>6</v>
      </c>
      <c r="B63" s="61">
        <v>443</v>
      </c>
      <c r="C63" s="169" t="s">
        <v>93</v>
      </c>
      <c r="D63" s="236">
        <v>-88</v>
      </c>
      <c r="E63" s="85">
        <v>-35</v>
      </c>
      <c r="F63" s="222">
        <v>-53</v>
      </c>
      <c r="G63" s="236">
        <v>-51</v>
      </c>
      <c r="H63" s="85">
        <v>-29</v>
      </c>
      <c r="I63" s="222">
        <v>-22</v>
      </c>
      <c r="J63" s="244">
        <v>168</v>
      </c>
      <c r="K63" s="85">
        <v>87</v>
      </c>
      <c r="L63" s="222">
        <v>81</v>
      </c>
      <c r="M63" s="80">
        <v>86</v>
      </c>
      <c r="N63" s="81">
        <v>81</v>
      </c>
      <c r="O63" s="81">
        <v>1</v>
      </c>
      <c r="P63" s="83">
        <v>0</v>
      </c>
      <c r="Q63" s="236">
        <v>219</v>
      </c>
      <c r="R63" s="85">
        <v>116</v>
      </c>
      <c r="S63" s="222">
        <v>103</v>
      </c>
      <c r="T63" s="80">
        <v>116</v>
      </c>
      <c r="U63" s="81">
        <v>101</v>
      </c>
      <c r="V63" s="81">
        <v>0</v>
      </c>
      <c r="W63" s="82">
        <v>2</v>
      </c>
      <c r="X63" s="236">
        <v>-37</v>
      </c>
      <c r="Y63" s="85">
        <v>-6</v>
      </c>
      <c r="Z63" s="86">
        <v>-31</v>
      </c>
      <c r="AA63" s="236">
        <v>709</v>
      </c>
      <c r="AB63" s="85">
        <v>314</v>
      </c>
      <c r="AC63" s="86">
        <v>395</v>
      </c>
      <c r="AD63" s="80">
        <v>297</v>
      </c>
      <c r="AE63" s="81">
        <v>284</v>
      </c>
      <c r="AF63" s="81">
        <v>16</v>
      </c>
      <c r="AG63" s="82">
        <v>108</v>
      </c>
      <c r="AH63" s="236">
        <v>1</v>
      </c>
      <c r="AI63" s="222">
        <v>3</v>
      </c>
      <c r="AJ63" s="236">
        <v>746</v>
      </c>
      <c r="AK63" s="85">
        <v>320</v>
      </c>
      <c r="AL63" s="86">
        <v>426</v>
      </c>
      <c r="AM63" s="80">
        <v>306</v>
      </c>
      <c r="AN63" s="81">
        <v>311</v>
      </c>
      <c r="AO63" s="81">
        <v>8</v>
      </c>
      <c r="AP63" s="82">
        <v>60</v>
      </c>
      <c r="AQ63" s="236">
        <v>6</v>
      </c>
      <c r="AR63" s="222">
        <v>55</v>
      </c>
    </row>
    <row r="64" spans="1:44" ht="12" customHeight="1">
      <c r="A64" s="1">
        <v>6</v>
      </c>
      <c r="B64" s="61">
        <v>446</v>
      </c>
      <c r="C64" s="169" t="s">
        <v>129</v>
      </c>
      <c r="D64" s="236">
        <v>-146</v>
      </c>
      <c r="E64" s="85">
        <v>-65</v>
      </c>
      <c r="F64" s="222">
        <v>-81</v>
      </c>
      <c r="G64" s="236">
        <v>-130</v>
      </c>
      <c r="H64" s="85">
        <v>-71</v>
      </c>
      <c r="I64" s="222">
        <v>-59</v>
      </c>
      <c r="J64" s="244">
        <v>46</v>
      </c>
      <c r="K64" s="85">
        <v>21</v>
      </c>
      <c r="L64" s="222">
        <v>25</v>
      </c>
      <c r="M64" s="80">
        <v>21</v>
      </c>
      <c r="N64" s="81">
        <v>25</v>
      </c>
      <c r="O64" s="81">
        <v>0</v>
      </c>
      <c r="P64" s="83">
        <v>0</v>
      </c>
      <c r="Q64" s="236">
        <v>176</v>
      </c>
      <c r="R64" s="85">
        <v>92</v>
      </c>
      <c r="S64" s="222">
        <v>84</v>
      </c>
      <c r="T64" s="80">
        <v>92</v>
      </c>
      <c r="U64" s="81">
        <v>84</v>
      </c>
      <c r="V64" s="81">
        <v>0</v>
      </c>
      <c r="W64" s="82">
        <v>0</v>
      </c>
      <c r="X64" s="236">
        <v>-16</v>
      </c>
      <c r="Y64" s="85">
        <v>6</v>
      </c>
      <c r="Z64" s="86">
        <v>-22</v>
      </c>
      <c r="AA64" s="236">
        <v>271</v>
      </c>
      <c r="AB64" s="85">
        <v>139</v>
      </c>
      <c r="AC64" s="86">
        <v>132</v>
      </c>
      <c r="AD64" s="80">
        <v>133</v>
      </c>
      <c r="AE64" s="81">
        <v>131</v>
      </c>
      <c r="AF64" s="81">
        <v>5</v>
      </c>
      <c r="AG64" s="82">
        <v>1</v>
      </c>
      <c r="AH64" s="236">
        <v>1</v>
      </c>
      <c r="AI64" s="222">
        <v>0</v>
      </c>
      <c r="AJ64" s="236">
        <v>287</v>
      </c>
      <c r="AK64" s="85">
        <v>133</v>
      </c>
      <c r="AL64" s="86">
        <v>154</v>
      </c>
      <c r="AM64" s="80">
        <v>133</v>
      </c>
      <c r="AN64" s="81">
        <v>154</v>
      </c>
      <c r="AO64" s="81">
        <v>0</v>
      </c>
      <c r="AP64" s="82">
        <v>0</v>
      </c>
      <c r="AQ64" s="236">
        <v>0</v>
      </c>
      <c r="AR64" s="222">
        <v>0</v>
      </c>
    </row>
    <row r="65" spans="1:44" ht="12" customHeight="1">
      <c r="A65" s="1">
        <v>7</v>
      </c>
      <c r="B65" s="61">
        <v>464</v>
      </c>
      <c r="C65" s="169" t="s">
        <v>95</v>
      </c>
      <c r="D65" s="236">
        <v>-84</v>
      </c>
      <c r="E65" s="85">
        <v>-12</v>
      </c>
      <c r="F65" s="222">
        <v>-72</v>
      </c>
      <c r="G65" s="236">
        <v>19</v>
      </c>
      <c r="H65" s="85">
        <v>16</v>
      </c>
      <c r="I65" s="222">
        <v>3</v>
      </c>
      <c r="J65" s="244">
        <v>310</v>
      </c>
      <c r="K65" s="85">
        <v>171</v>
      </c>
      <c r="L65" s="222">
        <v>139</v>
      </c>
      <c r="M65" s="245">
        <v>171</v>
      </c>
      <c r="N65" s="81">
        <v>139</v>
      </c>
      <c r="O65" s="81">
        <v>0</v>
      </c>
      <c r="P65" s="83">
        <v>0</v>
      </c>
      <c r="Q65" s="236">
        <v>291</v>
      </c>
      <c r="R65" s="85">
        <v>155</v>
      </c>
      <c r="S65" s="222">
        <v>136</v>
      </c>
      <c r="T65" s="80">
        <v>153</v>
      </c>
      <c r="U65" s="81">
        <v>135</v>
      </c>
      <c r="V65" s="81">
        <v>2</v>
      </c>
      <c r="W65" s="82">
        <v>1</v>
      </c>
      <c r="X65" s="236">
        <v>-103</v>
      </c>
      <c r="Y65" s="85">
        <v>-28</v>
      </c>
      <c r="Z65" s="86">
        <v>-75</v>
      </c>
      <c r="AA65" s="236">
        <v>1107</v>
      </c>
      <c r="AB65" s="85">
        <v>564</v>
      </c>
      <c r="AC65" s="86">
        <v>543</v>
      </c>
      <c r="AD65" s="80">
        <v>536</v>
      </c>
      <c r="AE65" s="81">
        <v>515</v>
      </c>
      <c r="AF65" s="81">
        <v>17</v>
      </c>
      <c r="AG65" s="82">
        <v>17</v>
      </c>
      <c r="AH65" s="236">
        <v>11</v>
      </c>
      <c r="AI65" s="222">
        <v>11</v>
      </c>
      <c r="AJ65" s="236">
        <v>1210</v>
      </c>
      <c r="AK65" s="85">
        <v>592</v>
      </c>
      <c r="AL65" s="86">
        <v>618</v>
      </c>
      <c r="AM65" s="80">
        <v>582</v>
      </c>
      <c r="AN65" s="81">
        <v>601</v>
      </c>
      <c r="AO65" s="81">
        <v>4</v>
      </c>
      <c r="AP65" s="82">
        <v>8</v>
      </c>
      <c r="AQ65" s="236">
        <v>6</v>
      </c>
      <c r="AR65" s="222">
        <v>9</v>
      </c>
    </row>
    <row r="66" spans="1:44" ht="12" customHeight="1">
      <c r="A66" s="1">
        <v>7</v>
      </c>
      <c r="B66" s="61">
        <v>481</v>
      </c>
      <c r="C66" s="169" t="s">
        <v>96</v>
      </c>
      <c r="D66" s="236">
        <v>-357</v>
      </c>
      <c r="E66" s="85">
        <v>-173</v>
      </c>
      <c r="F66" s="222">
        <v>-184</v>
      </c>
      <c r="G66" s="236">
        <v>-127</v>
      </c>
      <c r="H66" s="85">
        <v>-54</v>
      </c>
      <c r="I66" s="222">
        <v>-73</v>
      </c>
      <c r="J66" s="244">
        <v>88</v>
      </c>
      <c r="K66" s="85">
        <v>44</v>
      </c>
      <c r="L66" s="222">
        <v>44</v>
      </c>
      <c r="M66" s="80">
        <v>44</v>
      </c>
      <c r="N66" s="81">
        <v>44</v>
      </c>
      <c r="O66" s="81">
        <v>0</v>
      </c>
      <c r="P66" s="83">
        <v>0</v>
      </c>
      <c r="Q66" s="236">
        <v>215</v>
      </c>
      <c r="R66" s="85">
        <v>98</v>
      </c>
      <c r="S66" s="222">
        <v>117</v>
      </c>
      <c r="T66" s="80">
        <v>98</v>
      </c>
      <c r="U66" s="81">
        <v>117</v>
      </c>
      <c r="V66" s="81">
        <v>0</v>
      </c>
      <c r="W66" s="82">
        <v>0</v>
      </c>
      <c r="X66" s="236">
        <v>-230</v>
      </c>
      <c r="Y66" s="85">
        <v>-119</v>
      </c>
      <c r="Z66" s="86">
        <v>-111</v>
      </c>
      <c r="AA66" s="236">
        <v>346</v>
      </c>
      <c r="AB66" s="85">
        <v>162</v>
      </c>
      <c r="AC66" s="86">
        <v>184</v>
      </c>
      <c r="AD66" s="80">
        <v>152</v>
      </c>
      <c r="AE66" s="81">
        <v>173</v>
      </c>
      <c r="AF66" s="81">
        <v>9</v>
      </c>
      <c r="AG66" s="82">
        <v>11</v>
      </c>
      <c r="AH66" s="236">
        <v>1</v>
      </c>
      <c r="AI66" s="222">
        <v>0</v>
      </c>
      <c r="AJ66" s="236">
        <v>576</v>
      </c>
      <c r="AK66" s="85">
        <v>281</v>
      </c>
      <c r="AL66" s="86">
        <v>295</v>
      </c>
      <c r="AM66" s="80">
        <v>264</v>
      </c>
      <c r="AN66" s="81">
        <v>278</v>
      </c>
      <c r="AO66" s="81">
        <v>16</v>
      </c>
      <c r="AP66" s="82">
        <v>17</v>
      </c>
      <c r="AQ66" s="236">
        <v>1</v>
      </c>
      <c r="AR66" s="222">
        <v>0</v>
      </c>
    </row>
    <row r="67" spans="1:44" ht="12" customHeight="1">
      <c r="A67" s="1">
        <v>7</v>
      </c>
      <c r="B67" s="61">
        <v>501</v>
      </c>
      <c r="C67" s="169" t="s">
        <v>97</v>
      </c>
      <c r="D67" s="236">
        <v>-397</v>
      </c>
      <c r="E67" s="85">
        <v>-191</v>
      </c>
      <c r="F67" s="222">
        <v>-206</v>
      </c>
      <c r="G67" s="236">
        <v>-220</v>
      </c>
      <c r="H67" s="85">
        <v>-97</v>
      </c>
      <c r="I67" s="222">
        <v>-123</v>
      </c>
      <c r="J67" s="244">
        <v>84</v>
      </c>
      <c r="K67" s="85">
        <v>45</v>
      </c>
      <c r="L67" s="222">
        <v>39</v>
      </c>
      <c r="M67" s="80">
        <v>45</v>
      </c>
      <c r="N67" s="81">
        <v>39</v>
      </c>
      <c r="O67" s="81">
        <v>0</v>
      </c>
      <c r="P67" s="83">
        <v>0</v>
      </c>
      <c r="Q67" s="236">
        <v>304</v>
      </c>
      <c r="R67" s="85">
        <v>142</v>
      </c>
      <c r="S67" s="222">
        <v>162</v>
      </c>
      <c r="T67" s="80">
        <v>142</v>
      </c>
      <c r="U67" s="81">
        <v>162</v>
      </c>
      <c r="V67" s="81">
        <v>0</v>
      </c>
      <c r="W67" s="82">
        <v>0</v>
      </c>
      <c r="X67" s="236">
        <v>-177</v>
      </c>
      <c r="Y67" s="85">
        <v>-94</v>
      </c>
      <c r="Z67" s="86">
        <v>-83</v>
      </c>
      <c r="AA67" s="236">
        <v>351</v>
      </c>
      <c r="AB67" s="85">
        <v>167</v>
      </c>
      <c r="AC67" s="86">
        <v>184</v>
      </c>
      <c r="AD67" s="80">
        <v>156</v>
      </c>
      <c r="AE67" s="81">
        <v>165</v>
      </c>
      <c r="AF67" s="81">
        <v>11</v>
      </c>
      <c r="AG67" s="82">
        <v>19</v>
      </c>
      <c r="AH67" s="236">
        <v>0</v>
      </c>
      <c r="AI67" s="222">
        <v>0</v>
      </c>
      <c r="AJ67" s="236">
        <v>528</v>
      </c>
      <c r="AK67" s="85">
        <v>261</v>
      </c>
      <c r="AL67" s="86">
        <v>267</v>
      </c>
      <c r="AM67" s="80">
        <v>238</v>
      </c>
      <c r="AN67" s="81">
        <v>245</v>
      </c>
      <c r="AO67" s="81">
        <v>21</v>
      </c>
      <c r="AP67" s="82">
        <v>21</v>
      </c>
      <c r="AQ67" s="236">
        <v>2</v>
      </c>
      <c r="AR67" s="222">
        <v>1</v>
      </c>
    </row>
    <row r="68" spans="1:44" ht="12" customHeight="1">
      <c r="A68" s="1">
        <v>8</v>
      </c>
      <c r="B68" s="61">
        <v>585</v>
      </c>
      <c r="C68" s="169" t="s">
        <v>114</v>
      </c>
      <c r="D68" s="236">
        <v>-381</v>
      </c>
      <c r="E68" s="85">
        <v>-174</v>
      </c>
      <c r="F68" s="222">
        <v>-207</v>
      </c>
      <c r="G68" s="236">
        <v>-208</v>
      </c>
      <c r="H68" s="85">
        <v>-104</v>
      </c>
      <c r="I68" s="222">
        <v>-104</v>
      </c>
      <c r="J68" s="244">
        <v>107</v>
      </c>
      <c r="K68" s="85">
        <v>55</v>
      </c>
      <c r="L68" s="222">
        <v>52</v>
      </c>
      <c r="M68" s="80">
        <v>54</v>
      </c>
      <c r="N68" s="81">
        <v>52</v>
      </c>
      <c r="O68" s="81">
        <v>1</v>
      </c>
      <c r="P68" s="83">
        <v>0</v>
      </c>
      <c r="Q68" s="236">
        <v>315</v>
      </c>
      <c r="R68" s="85">
        <v>159</v>
      </c>
      <c r="S68" s="222">
        <v>156</v>
      </c>
      <c r="T68" s="80">
        <v>159</v>
      </c>
      <c r="U68" s="81">
        <v>156</v>
      </c>
      <c r="V68" s="81">
        <v>0</v>
      </c>
      <c r="W68" s="82">
        <v>0</v>
      </c>
      <c r="X68" s="236">
        <v>-173</v>
      </c>
      <c r="Y68" s="85">
        <v>-70</v>
      </c>
      <c r="Z68" s="86">
        <v>-103</v>
      </c>
      <c r="AA68" s="236">
        <v>306</v>
      </c>
      <c r="AB68" s="85">
        <v>149</v>
      </c>
      <c r="AC68" s="86">
        <v>157</v>
      </c>
      <c r="AD68" s="80">
        <v>142</v>
      </c>
      <c r="AE68" s="81">
        <v>132</v>
      </c>
      <c r="AF68" s="81">
        <v>2</v>
      </c>
      <c r="AG68" s="82">
        <v>20</v>
      </c>
      <c r="AH68" s="236">
        <v>5</v>
      </c>
      <c r="AI68" s="222">
        <v>5</v>
      </c>
      <c r="AJ68" s="236">
        <v>479</v>
      </c>
      <c r="AK68" s="85">
        <v>219</v>
      </c>
      <c r="AL68" s="86">
        <v>260</v>
      </c>
      <c r="AM68" s="80">
        <v>211</v>
      </c>
      <c r="AN68" s="81">
        <v>237</v>
      </c>
      <c r="AO68" s="81">
        <v>4</v>
      </c>
      <c r="AP68" s="82">
        <v>14</v>
      </c>
      <c r="AQ68" s="236">
        <v>4</v>
      </c>
      <c r="AR68" s="222">
        <v>9</v>
      </c>
    </row>
    <row r="69" spans="1:44" ht="12" customHeight="1">
      <c r="A69" s="1">
        <v>8</v>
      </c>
      <c r="B69" s="61">
        <v>586</v>
      </c>
      <c r="C69" s="169" t="s">
        <v>115</v>
      </c>
      <c r="D69" s="236">
        <v>-264</v>
      </c>
      <c r="E69" s="85">
        <v>-114</v>
      </c>
      <c r="F69" s="222">
        <v>-150</v>
      </c>
      <c r="G69" s="244">
        <v>-128</v>
      </c>
      <c r="H69" s="85">
        <v>-71</v>
      </c>
      <c r="I69" s="222">
        <v>-57</v>
      </c>
      <c r="J69" s="244">
        <v>98</v>
      </c>
      <c r="K69" s="85">
        <v>48</v>
      </c>
      <c r="L69" s="222">
        <v>50</v>
      </c>
      <c r="M69" s="80">
        <v>48</v>
      </c>
      <c r="N69" s="81">
        <v>50</v>
      </c>
      <c r="O69" s="81">
        <v>0</v>
      </c>
      <c r="P69" s="83">
        <v>0</v>
      </c>
      <c r="Q69" s="236">
        <v>226</v>
      </c>
      <c r="R69" s="85">
        <v>119</v>
      </c>
      <c r="S69" s="222">
        <v>107</v>
      </c>
      <c r="T69" s="80">
        <v>119</v>
      </c>
      <c r="U69" s="81">
        <v>107</v>
      </c>
      <c r="V69" s="81">
        <v>0</v>
      </c>
      <c r="W69" s="82">
        <v>0</v>
      </c>
      <c r="X69" s="236">
        <v>-136</v>
      </c>
      <c r="Y69" s="85">
        <v>-43</v>
      </c>
      <c r="Z69" s="86">
        <v>-93</v>
      </c>
      <c r="AA69" s="236">
        <v>297</v>
      </c>
      <c r="AB69" s="85">
        <v>162</v>
      </c>
      <c r="AC69" s="86">
        <v>135</v>
      </c>
      <c r="AD69" s="80">
        <v>149</v>
      </c>
      <c r="AE69" s="81">
        <v>111</v>
      </c>
      <c r="AF69" s="81">
        <v>8</v>
      </c>
      <c r="AG69" s="82">
        <v>22</v>
      </c>
      <c r="AH69" s="236">
        <v>5</v>
      </c>
      <c r="AI69" s="222">
        <v>2</v>
      </c>
      <c r="AJ69" s="236">
        <v>433</v>
      </c>
      <c r="AK69" s="85">
        <v>205</v>
      </c>
      <c r="AL69" s="86">
        <v>228</v>
      </c>
      <c r="AM69" s="80">
        <v>198</v>
      </c>
      <c r="AN69" s="81">
        <v>201</v>
      </c>
      <c r="AO69" s="81">
        <v>6</v>
      </c>
      <c r="AP69" s="82">
        <v>18</v>
      </c>
      <c r="AQ69" s="244">
        <v>1</v>
      </c>
      <c r="AR69" s="222">
        <v>9</v>
      </c>
    </row>
    <row r="70" spans="3:44" ht="9.75" customHeight="1">
      <c r="C70" s="170"/>
      <c r="D70" s="172"/>
      <c r="E70" s="173"/>
      <c r="F70" s="174"/>
      <c r="G70" s="172"/>
      <c r="H70" s="173"/>
      <c r="I70" s="174"/>
      <c r="J70" s="172"/>
      <c r="K70" s="173"/>
      <c r="L70" s="174"/>
      <c r="M70" s="175"/>
      <c r="N70" s="176"/>
      <c r="O70" s="176"/>
      <c r="P70" s="185"/>
      <c r="Q70" s="172"/>
      <c r="R70" s="173"/>
      <c r="S70" s="174"/>
      <c r="T70" s="175"/>
      <c r="U70" s="176"/>
      <c r="V70" s="176"/>
      <c r="W70" s="177"/>
      <c r="X70" s="172"/>
      <c r="Y70" s="173"/>
      <c r="Z70" s="174"/>
      <c r="AA70" s="172"/>
      <c r="AB70" s="173"/>
      <c r="AC70" s="246"/>
      <c r="AD70" s="247"/>
      <c r="AE70" s="176"/>
      <c r="AF70" s="176"/>
      <c r="AG70" s="177"/>
      <c r="AH70" s="172"/>
      <c r="AI70" s="174"/>
      <c r="AJ70" s="172"/>
      <c r="AK70" s="173"/>
      <c r="AL70" s="174"/>
      <c r="AM70" s="175"/>
      <c r="AN70" s="176"/>
      <c r="AO70" s="176"/>
      <c r="AP70" s="177"/>
      <c r="AQ70" s="172"/>
      <c r="AR70" s="174"/>
    </row>
    <row r="77" spans="4:35" ht="11.25"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</row>
    <row r="78" spans="4:35" ht="11.25"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</row>
    <row r="79" spans="4:35" ht="11.25"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</row>
    <row r="80" spans="4:35" ht="11.25"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</row>
    <row r="81" spans="4:35" ht="11.25"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</row>
    <row r="82" spans="4:35" ht="11.25"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</row>
    <row r="83" spans="7:23" ht="11.25"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</sheetData>
  <sheetProtection/>
  <mergeCells count="9">
    <mergeCell ref="C2:C6"/>
    <mergeCell ref="D3:F3"/>
    <mergeCell ref="AH5:AI5"/>
    <mergeCell ref="AQ5:AR5"/>
    <mergeCell ref="T5:U5"/>
    <mergeCell ref="V5:W5"/>
    <mergeCell ref="AD5:AG5"/>
    <mergeCell ref="M5:N5"/>
    <mergeCell ref="O5:P5"/>
  </mergeCells>
  <printOptions/>
  <pageMargins left="0.4724409448818898" right="0" top="0.3937007874015748" bottom="0.3937007874015748" header="0.1968503937007874" footer="0.1968503937007874"/>
  <pageSetup blackAndWhite="1" firstPageNumber="10" useFirstPageNumber="1" horizontalDpi="600" verticalDpi="600" orientation="portrait" paperSize="9" scale="99" r:id="rId1"/>
  <headerFooter alignWithMargins="0">
    <oddFooter>&amp;C&amp;"ＭＳ Ｐゴシック,標準"&amp;9&amp;P</oddFooter>
  </headerFooter>
  <colBreaks count="2" manualBreakCount="2">
    <brk id="16" max="69" man="1"/>
    <brk id="29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C41"/>
  <sheetViews>
    <sheetView view="pageBreakPreview" zoomScaleSheetLayoutView="100" zoomScalePageLayoutView="0" workbookViewId="0" topLeftCell="A1">
      <selection activeCell="U2" sqref="U2"/>
    </sheetView>
  </sheetViews>
  <sheetFormatPr defaultColWidth="9.00390625" defaultRowHeight="12" customHeight="1"/>
  <cols>
    <col min="1" max="1" width="1.625" style="5" customWidth="1"/>
    <col min="2" max="2" width="9.00390625" style="5" bestFit="1" customWidth="1"/>
    <col min="3" max="3" width="6.75390625" style="5" bestFit="1" customWidth="1"/>
    <col min="4" max="4" width="6.00390625" style="5" bestFit="1" customWidth="1"/>
    <col min="5" max="6" width="6.75390625" style="5" bestFit="1" customWidth="1"/>
    <col min="7" max="7" width="6.00390625" style="5" bestFit="1" customWidth="1"/>
    <col min="8" max="9" width="6.75390625" style="5" bestFit="1" customWidth="1"/>
    <col min="10" max="10" width="6.00390625" style="5" bestFit="1" customWidth="1"/>
    <col min="11" max="14" width="6.75390625" style="5" bestFit="1" customWidth="1"/>
    <col min="15" max="17" width="6.75390625" style="5" customWidth="1"/>
    <col min="18" max="20" width="6.75390625" style="5" bestFit="1" customWidth="1"/>
    <col min="21" max="21" width="3.75390625" style="5" customWidth="1"/>
    <col min="22" max="23" width="7.50390625" style="104" bestFit="1" customWidth="1"/>
    <col min="24" max="26" width="7.50390625" style="5" bestFit="1" customWidth="1"/>
    <col min="27" max="27" width="6.00390625" style="5" bestFit="1" customWidth="1"/>
    <col min="28" max="29" width="9.00390625" style="5" bestFit="1" customWidth="1"/>
    <col min="30" max="16384" width="9.00390625" style="5" customWidth="1"/>
  </cols>
  <sheetData>
    <row r="1" spans="2:20" ht="14.25">
      <c r="B1" s="103" t="s">
        <v>255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2:20" ht="13.5" customHeight="1">
      <c r="B2" s="103" t="s">
        <v>188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2:20" ht="13.5" customHeight="1">
      <c r="B3" s="401" t="s">
        <v>181</v>
      </c>
      <c r="C3" s="399" t="s">
        <v>256</v>
      </c>
      <c r="D3" s="399"/>
      <c r="E3" s="399"/>
      <c r="F3" s="399" t="s">
        <v>257</v>
      </c>
      <c r="G3" s="399"/>
      <c r="H3" s="399"/>
      <c r="I3" s="399" t="s">
        <v>258</v>
      </c>
      <c r="J3" s="399"/>
      <c r="K3" s="399"/>
      <c r="L3" s="399" t="s">
        <v>247</v>
      </c>
      <c r="M3" s="399"/>
      <c r="N3" s="399"/>
      <c r="O3" s="399" t="s">
        <v>252</v>
      </c>
      <c r="P3" s="399"/>
      <c r="Q3" s="399"/>
      <c r="R3" s="399" t="s">
        <v>259</v>
      </c>
      <c r="S3" s="399"/>
      <c r="T3" s="399"/>
    </row>
    <row r="4" spans="2:20" ht="11.25">
      <c r="B4" s="401"/>
      <c r="C4" s="400" t="s">
        <v>182</v>
      </c>
      <c r="D4" s="105"/>
      <c r="E4" s="106"/>
      <c r="F4" s="400" t="s">
        <v>182</v>
      </c>
      <c r="G4" s="105"/>
      <c r="H4" s="106"/>
      <c r="I4" s="400" t="s">
        <v>182</v>
      </c>
      <c r="J4" s="105"/>
      <c r="K4" s="106"/>
      <c r="L4" s="400" t="s">
        <v>182</v>
      </c>
      <c r="M4" s="105"/>
      <c r="N4" s="106"/>
      <c r="O4" s="400" t="s">
        <v>182</v>
      </c>
      <c r="P4" s="105"/>
      <c r="Q4" s="106"/>
      <c r="R4" s="400" t="s">
        <v>182</v>
      </c>
      <c r="S4" s="105"/>
      <c r="T4" s="106"/>
    </row>
    <row r="5" spans="2:23" ht="22.5">
      <c r="B5" s="401"/>
      <c r="C5" s="399"/>
      <c r="D5" s="107" t="s">
        <v>183</v>
      </c>
      <c r="E5" s="107" t="s">
        <v>184</v>
      </c>
      <c r="F5" s="399"/>
      <c r="G5" s="107" t="s">
        <v>183</v>
      </c>
      <c r="H5" s="107" t="s">
        <v>184</v>
      </c>
      <c r="I5" s="399"/>
      <c r="J5" s="107" t="s">
        <v>183</v>
      </c>
      <c r="K5" s="107" t="s">
        <v>184</v>
      </c>
      <c r="L5" s="399"/>
      <c r="M5" s="107" t="s">
        <v>183</v>
      </c>
      <c r="N5" s="107" t="s">
        <v>184</v>
      </c>
      <c r="O5" s="399"/>
      <c r="P5" s="107" t="s">
        <v>183</v>
      </c>
      <c r="Q5" s="107" t="s">
        <v>184</v>
      </c>
      <c r="R5" s="399"/>
      <c r="S5" s="107" t="s">
        <v>183</v>
      </c>
      <c r="T5" s="107" t="s">
        <v>184</v>
      </c>
      <c r="V5" s="5"/>
      <c r="W5" s="5"/>
    </row>
    <row r="6" spans="2:23" ht="11.25">
      <c r="B6" s="108"/>
      <c r="C6" s="109" t="s">
        <v>41</v>
      </c>
      <c r="D6" s="110" t="s">
        <v>41</v>
      </c>
      <c r="E6" s="111" t="s">
        <v>41</v>
      </c>
      <c r="F6" s="109" t="s">
        <v>41</v>
      </c>
      <c r="G6" s="110" t="s">
        <v>41</v>
      </c>
      <c r="H6" s="111" t="s">
        <v>41</v>
      </c>
      <c r="I6" s="109" t="s">
        <v>41</v>
      </c>
      <c r="J6" s="110" t="s">
        <v>41</v>
      </c>
      <c r="K6" s="111" t="s">
        <v>41</v>
      </c>
      <c r="L6" s="109" t="s">
        <v>41</v>
      </c>
      <c r="M6" s="110" t="s">
        <v>41</v>
      </c>
      <c r="N6" s="111" t="s">
        <v>41</v>
      </c>
      <c r="O6" s="109" t="s">
        <v>41</v>
      </c>
      <c r="P6" s="110" t="s">
        <v>41</v>
      </c>
      <c r="Q6" s="111" t="s">
        <v>41</v>
      </c>
      <c r="R6" s="354" t="s">
        <v>41</v>
      </c>
      <c r="S6" s="110" t="s">
        <v>41</v>
      </c>
      <c r="T6" s="355" t="s">
        <v>41</v>
      </c>
      <c r="V6" s="5"/>
      <c r="W6" s="5"/>
    </row>
    <row r="7" spans="2:23" ht="12" customHeight="1">
      <c r="B7" s="112" t="s">
        <v>43</v>
      </c>
      <c r="C7" s="113">
        <v>1207</v>
      </c>
      <c r="D7" s="114">
        <v>-1416</v>
      </c>
      <c r="E7" s="115">
        <v>2623</v>
      </c>
      <c r="F7" s="113">
        <v>-6763</v>
      </c>
      <c r="G7" s="114">
        <v>-3741</v>
      </c>
      <c r="H7" s="115">
        <v>-3022</v>
      </c>
      <c r="I7" s="113">
        <v>-5753</v>
      </c>
      <c r="J7" s="114">
        <v>-5108</v>
      </c>
      <c r="K7" s="115">
        <v>-645</v>
      </c>
      <c r="L7" s="113">
        <v>-10967</v>
      </c>
      <c r="M7" s="114">
        <v>-7382</v>
      </c>
      <c r="N7" s="115">
        <v>-3585</v>
      </c>
      <c r="O7" s="113">
        <v>-15365</v>
      </c>
      <c r="P7" s="114">
        <v>-8730</v>
      </c>
      <c r="Q7" s="115">
        <v>-6635</v>
      </c>
      <c r="R7" s="356">
        <f>C7+F7+I7+L7+O7</f>
        <v>-37641</v>
      </c>
      <c r="S7" s="114">
        <f>D7+G7+J7+M7+P7</f>
        <v>-26377</v>
      </c>
      <c r="T7" s="115">
        <f>E7+H7+K7+N7+Q7</f>
        <v>-11264</v>
      </c>
      <c r="V7" s="5"/>
      <c r="W7" s="5"/>
    </row>
    <row r="8" spans="2:23" ht="12" customHeight="1">
      <c r="B8" s="116"/>
      <c r="C8" s="117"/>
      <c r="D8" s="118"/>
      <c r="E8" s="119"/>
      <c r="F8" s="117"/>
      <c r="G8" s="118"/>
      <c r="H8" s="119"/>
      <c r="I8" s="117"/>
      <c r="J8" s="118"/>
      <c r="K8" s="119"/>
      <c r="L8" s="117"/>
      <c r="M8" s="118"/>
      <c r="N8" s="119"/>
      <c r="O8" s="117"/>
      <c r="P8" s="118"/>
      <c r="Q8" s="119"/>
      <c r="R8" s="356"/>
      <c r="S8" s="114"/>
      <c r="T8" s="115"/>
      <c r="V8" s="5"/>
      <c r="W8" s="5"/>
    </row>
    <row r="9" spans="2:23" ht="12" customHeight="1">
      <c r="B9" s="112" t="s">
        <v>44</v>
      </c>
      <c r="C9" s="117">
        <v>3436</v>
      </c>
      <c r="D9" s="118">
        <v>-508</v>
      </c>
      <c r="E9" s="119">
        <v>3944</v>
      </c>
      <c r="F9" s="117">
        <v>842</v>
      </c>
      <c r="G9" s="118">
        <v>-1479</v>
      </c>
      <c r="H9" s="119">
        <v>2321</v>
      </c>
      <c r="I9" s="117">
        <v>501</v>
      </c>
      <c r="J9" s="118">
        <v>-1642</v>
      </c>
      <c r="K9" s="119">
        <v>2143</v>
      </c>
      <c r="L9" s="117">
        <v>-2846</v>
      </c>
      <c r="M9" s="118">
        <v>-2473</v>
      </c>
      <c r="N9" s="119">
        <v>-373</v>
      </c>
      <c r="O9" s="117">
        <v>-1507</v>
      </c>
      <c r="P9" s="118">
        <v>-2586</v>
      </c>
      <c r="Q9" s="119">
        <v>1079</v>
      </c>
      <c r="R9" s="356">
        <f aca="true" t="shared" si="0" ref="R9:R18">C9+F9+I9+L9+O9</f>
        <v>426</v>
      </c>
      <c r="S9" s="114">
        <f aca="true" t="shared" si="1" ref="S9:S18">D9+G9+J9+M9+P9</f>
        <v>-8688</v>
      </c>
      <c r="T9" s="115">
        <f aca="true" t="shared" si="2" ref="T9:T18">E9+H9+K9+N9+Q9</f>
        <v>9114</v>
      </c>
      <c r="V9" s="5"/>
      <c r="W9" s="5"/>
    </row>
    <row r="10" spans="2:23" ht="12" customHeight="1">
      <c r="B10" s="112" t="s">
        <v>45</v>
      </c>
      <c r="C10" s="117">
        <v>2824</v>
      </c>
      <c r="D10" s="118">
        <v>1278</v>
      </c>
      <c r="E10" s="119">
        <v>1546</v>
      </c>
      <c r="F10" s="117">
        <v>612</v>
      </c>
      <c r="G10" s="118">
        <v>998</v>
      </c>
      <c r="H10" s="119">
        <v>-386</v>
      </c>
      <c r="I10" s="117">
        <v>-416</v>
      </c>
      <c r="J10" s="118">
        <v>461</v>
      </c>
      <c r="K10" s="119">
        <v>-877</v>
      </c>
      <c r="L10" s="117">
        <v>669</v>
      </c>
      <c r="M10" s="118">
        <v>237</v>
      </c>
      <c r="N10" s="119">
        <v>432</v>
      </c>
      <c r="O10" s="117">
        <v>-582</v>
      </c>
      <c r="P10" s="118">
        <v>83</v>
      </c>
      <c r="Q10" s="119">
        <v>-665</v>
      </c>
      <c r="R10" s="356">
        <f t="shared" si="0"/>
        <v>3107</v>
      </c>
      <c r="S10" s="114">
        <f t="shared" si="1"/>
        <v>3057</v>
      </c>
      <c r="T10" s="115">
        <f t="shared" si="2"/>
        <v>50</v>
      </c>
      <c r="V10" s="5"/>
      <c r="W10" s="5"/>
    </row>
    <row r="11" spans="2:23" ht="12" customHeight="1">
      <c r="B11" s="112" t="s">
        <v>46</v>
      </c>
      <c r="C11" s="117">
        <v>3181</v>
      </c>
      <c r="D11" s="118">
        <v>965</v>
      </c>
      <c r="E11" s="119">
        <v>2216</v>
      </c>
      <c r="F11" s="117">
        <v>1720</v>
      </c>
      <c r="G11" s="118">
        <v>1008</v>
      </c>
      <c r="H11" s="119">
        <v>712</v>
      </c>
      <c r="I11" s="117">
        <v>1965</v>
      </c>
      <c r="J11" s="118">
        <v>435</v>
      </c>
      <c r="K11" s="119">
        <v>1530</v>
      </c>
      <c r="L11" s="117">
        <v>1422</v>
      </c>
      <c r="M11" s="118">
        <v>39</v>
      </c>
      <c r="N11" s="119">
        <v>1383</v>
      </c>
      <c r="O11" s="117">
        <v>-523</v>
      </c>
      <c r="P11" s="118">
        <v>74</v>
      </c>
      <c r="Q11" s="119">
        <v>-597</v>
      </c>
      <c r="R11" s="356">
        <f t="shared" si="0"/>
        <v>7765</v>
      </c>
      <c r="S11" s="114">
        <f t="shared" si="1"/>
        <v>2521</v>
      </c>
      <c r="T11" s="115">
        <f t="shared" si="2"/>
        <v>5244</v>
      </c>
      <c r="V11" s="5"/>
      <c r="W11" s="5"/>
    </row>
    <row r="12" spans="2:23" ht="12" customHeight="1">
      <c r="B12" s="112" t="s">
        <v>47</v>
      </c>
      <c r="C12" s="117">
        <v>1011</v>
      </c>
      <c r="D12" s="118">
        <v>760</v>
      </c>
      <c r="E12" s="119">
        <v>251</v>
      </c>
      <c r="F12" s="117">
        <v>-340</v>
      </c>
      <c r="G12" s="118">
        <v>406</v>
      </c>
      <c r="H12" s="119">
        <v>-746</v>
      </c>
      <c r="I12" s="117">
        <v>710</v>
      </c>
      <c r="J12" s="118">
        <v>419</v>
      </c>
      <c r="K12" s="119">
        <v>291</v>
      </c>
      <c r="L12" s="117">
        <v>-514</v>
      </c>
      <c r="M12" s="118">
        <v>346</v>
      </c>
      <c r="N12" s="119">
        <v>-860</v>
      </c>
      <c r="O12" s="117">
        <v>-910</v>
      </c>
      <c r="P12" s="118">
        <v>-253</v>
      </c>
      <c r="Q12" s="119">
        <v>-657</v>
      </c>
      <c r="R12" s="356">
        <f t="shared" si="0"/>
        <v>-43</v>
      </c>
      <c r="S12" s="114">
        <f t="shared" si="1"/>
        <v>1678</v>
      </c>
      <c r="T12" s="115">
        <f t="shared" si="2"/>
        <v>-1721</v>
      </c>
      <c r="V12" s="5"/>
      <c r="W12" s="5"/>
    </row>
    <row r="13" spans="2:23" ht="12" customHeight="1">
      <c r="B13" s="112" t="s">
        <v>48</v>
      </c>
      <c r="C13" s="117">
        <v>-2064</v>
      </c>
      <c r="D13" s="118">
        <v>-617</v>
      </c>
      <c r="E13" s="119">
        <v>-1447</v>
      </c>
      <c r="F13" s="117">
        <v>-2273</v>
      </c>
      <c r="G13" s="118">
        <v>-874</v>
      </c>
      <c r="H13" s="119">
        <v>-1399</v>
      </c>
      <c r="I13" s="117">
        <v>-1614</v>
      </c>
      <c r="J13" s="118">
        <v>-835</v>
      </c>
      <c r="K13" s="119">
        <v>-779</v>
      </c>
      <c r="L13" s="117">
        <v>-2031</v>
      </c>
      <c r="M13" s="118">
        <v>-1025</v>
      </c>
      <c r="N13" s="119">
        <v>-1006</v>
      </c>
      <c r="O13" s="117">
        <v>-2613</v>
      </c>
      <c r="P13" s="118">
        <v>-1101</v>
      </c>
      <c r="Q13" s="119">
        <v>-1512</v>
      </c>
      <c r="R13" s="356">
        <f t="shared" si="0"/>
        <v>-10595</v>
      </c>
      <c r="S13" s="114">
        <f t="shared" si="1"/>
        <v>-4452</v>
      </c>
      <c r="T13" s="115">
        <f t="shared" si="2"/>
        <v>-6143</v>
      </c>
      <c r="V13" s="5"/>
      <c r="W13" s="5"/>
    </row>
    <row r="14" spans="2:23" ht="12" customHeight="1">
      <c r="B14" s="112" t="s">
        <v>49</v>
      </c>
      <c r="C14" s="117">
        <v>-544</v>
      </c>
      <c r="D14" s="118">
        <v>-22</v>
      </c>
      <c r="E14" s="119">
        <v>-522</v>
      </c>
      <c r="F14" s="117">
        <v>-520</v>
      </c>
      <c r="G14" s="118">
        <v>-134</v>
      </c>
      <c r="H14" s="119">
        <v>-386</v>
      </c>
      <c r="I14" s="117">
        <v>-403</v>
      </c>
      <c r="J14" s="118">
        <v>-301</v>
      </c>
      <c r="K14" s="119">
        <v>-102</v>
      </c>
      <c r="L14" s="117">
        <v>-390</v>
      </c>
      <c r="M14" s="118">
        <v>-484</v>
      </c>
      <c r="N14" s="119">
        <v>94</v>
      </c>
      <c r="O14" s="117">
        <v>-1108</v>
      </c>
      <c r="P14" s="118">
        <v>-517</v>
      </c>
      <c r="Q14" s="119">
        <v>-591</v>
      </c>
      <c r="R14" s="356">
        <f t="shared" si="0"/>
        <v>-2965</v>
      </c>
      <c r="S14" s="114">
        <f t="shared" si="1"/>
        <v>-1458</v>
      </c>
      <c r="T14" s="115">
        <f t="shared" si="2"/>
        <v>-1507</v>
      </c>
      <c r="V14" s="5"/>
      <c r="W14" s="5"/>
    </row>
    <row r="15" spans="2:23" ht="12" customHeight="1">
      <c r="B15" s="112" t="s">
        <v>50</v>
      </c>
      <c r="C15" s="117">
        <v>-2053</v>
      </c>
      <c r="D15" s="118">
        <v>-873</v>
      </c>
      <c r="E15" s="119">
        <v>-1180</v>
      </c>
      <c r="F15" s="117">
        <v>-2101</v>
      </c>
      <c r="G15" s="118">
        <v>-996</v>
      </c>
      <c r="H15" s="119">
        <v>-1105</v>
      </c>
      <c r="I15" s="117">
        <v>-1942</v>
      </c>
      <c r="J15" s="118">
        <v>-1066</v>
      </c>
      <c r="K15" s="119">
        <v>-876</v>
      </c>
      <c r="L15" s="117">
        <v>-2160</v>
      </c>
      <c r="M15" s="118">
        <v>-1009</v>
      </c>
      <c r="N15" s="119">
        <v>-1151</v>
      </c>
      <c r="O15" s="117">
        <v>-2680</v>
      </c>
      <c r="P15" s="118">
        <v>-1267</v>
      </c>
      <c r="Q15" s="119">
        <v>-1413</v>
      </c>
      <c r="R15" s="356">
        <f t="shared" si="0"/>
        <v>-10936</v>
      </c>
      <c r="S15" s="114">
        <f t="shared" si="1"/>
        <v>-5211</v>
      </c>
      <c r="T15" s="115">
        <f t="shared" si="2"/>
        <v>-5725</v>
      </c>
      <c r="V15" s="5"/>
      <c r="W15" s="5"/>
    </row>
    <row r="16" spans="2:23" ht="12" customHeight="1">
      <c r="B16" s="112" t="s">
        <v>51</v>
      </c>
      <c r="C16" s="117">
        <v>-2079</v>
      </c>
      <c r="D16" s="118">
        <v>-978</v>
      </c>
      <c r="E16" s="119">
        <v>-1101</v>
      </c>
      <c r="F16" s="117">
        <v>-2112</v>
      </c>
      <c r="G16" s="118">
        <v>-1048</v>
      </c>
      <c r="H16" s="119">
        <v>-1064</v>
      </c>
      <c r="I16" s="117">
        <v>-2051</v>
      </c>
      <c r="J16" s="118">
        <v>-1013</v>
      </c>
      <c r="K16" s="119">
        <v>-1038</v>
      </c>
      <c r="L16" s="117">
        <v>-2366</v>
      </c>
      <c r="M16" s="118">
        <v>-1234</v>
      </c>
      <c r="N16" s="119">
        <v>-1132</v>
      </c>
      <c r="O16" s="117">
        <v>-2406</v>
      </c>
      <c r="P16" s="118">
        <v>-1350</v>
      </c>
      <c r="Q16" s="119">
        <v>-1056</v>
      </c>
      <c r="R16" s="356">
        <f t="shared" si="0"/>
        <v>-11014</v>
      </c>
      <c r="S16" s="114">
        <f t="shared" si="1"/>
        <v>-5623</v>
      </c>
      <c r="T16" s="115">
        <f t="shared" si="2"/>
        <v>-5391</v>
      </c>
      <c r="V16" s="5"/>
      <c r="W16" s="5"/>
    </row>
    <row r="17" spans="2:23" ht="12" customHeight="1">
      <c r="B17" s="112" t="s">
        <v>52</v>
      </c>
      <c r="C17" s="117">
        <v>-1179</v>
      </c>
      <c r="D17" s="118">
        <v>-584</v>
      </c>
      <c r="E17" s="119">
        <v>-595</v>
      </c>
      <c r="F17" s="117">
        <v>-841</v>
      </c>
      <c r="G17" s="118">
        <v>-613</v>
      </c>
      <c r="H17" s="119">
        <v>-228</v>
      </c>
      <c r="I17" s="117">
        <v>-851</v>
      </c>
      <c r="J17" s="118">
        <v>-556</v>
      </c>
      <c r="K17" s="119">
        <v>-295</v>
      </c>
      <c r="L17" s="117">
        <v>-1063</v>
      </c>
      <c r="M17" s="118">
        <v>-651</v>
      </c>
      <c r="N17" s="119">
        <v>-412</v>
      </c>
      <c r="O17" s="117">
        <v>-1227</v>
      </c>
      <c r="P17" s="118">
        <v>-689</v>
      </c>
      <c r="Q17" s="119">
        <v>-538</v>
      </c>
      <c r="R17" s="356">
        <f t="shared" si="0"/>
        <v>-5161</v>
      </c>
      <c r="S17" s="114">
        <f t="shared" si="1"/>
        <v>-3093</v>
      </c>
      <c r="T17" s="115">
        <f t="shared" si="2"/>
        <v>-2068</v>
      </c>
      <c r="V17" s="5"/>
      <c r="W17" s="5"/>
    </row>
    <row r="18" spans="2:23" ht="12" customHeight="1">
      <c r="B18" s="112" t="s">
        <v>53</v>
      </c>
      <c r="C18" s="117">
        <v>-1326</v>
      </c>
      <c r="D18" s="118">
        <v>-837</v>
      </c>
      <c r="E18" s="119">
        <v>-489</v>
      </c>
      <c r="F18" s="117">
        <v>-1750</v>
      </c>
      <c r="G18" s="118">
        <v>-1009</v>
      </c>
      <c r="H18" s="119">
        <v>-741</v>
      </c>
      <c r="I18" s="117">
        <v>-1652</v>
      </c>
      <c r="J18" s="118">
        <v>-1010</v>
      </c>
      <c r="K18" s="119">
        <v>-642</v>
      </c>
      <c r="L18" s="117">
        <v>-1688</v>
      </c>
      <c r="M18" s="118">
        <v>-1128</v>
      </c>
      <c r="N18" s="119">
        <v>-560</v>
      </c>
      <c r="O18" s="117">
        <v>-1809</v>
      </c>
      <c r="P18" s="118">
        <v>-1124</v>
      </c>
      <c r="Q18" s="119">
        <v>-685</v>
      </c>
      <c r="R18" s="356">
        <f t="shared" si="0"/>
        <v>-8225</v>
      </c>
      <c r="S18" s="114">
        <f t="shared" si="1"/>
        <v>-5108</v>
      </c>
      <c r="T18" s="115">
        <f t="shared" si="2"/>
        <v>-3117</v>
      </c>
      <c r="V18" s="5"/>
      <c r="W18" s="5"/>
    </row>
    <row r="19" spans="2:23" ht="12" customHeight="1">
      <c r="B19" s="120"/>
      <c r="C19" s="121"/>
      <c r="D19" s="122"/>
      <c r="E19" s="123"/>
      <c r="F19" s="121"/>
      <c r="G19" s="122"/>
      <c r="H19" s="123"/>
      <c r="I19" s="121"/>
      <c r="J19" s="122"/>
      <c r="K19" s="123"/>
      <c r="L19" s="121"/>
      <c r="M19" s="122"/>
      <c r="N19" s="123"/>
      <c r="O19" s="121"/>
      <c r="P19" s="122"/>
      <c r="Q19" s="123"/>
      <c r="R19" s="305"/>
      <c r="S19" s="122"/>
      <c r="T19" s="123"/>
      <c r="V19" s="124"/>
      <c r="W19" s="125"/>
    </row>
    <row r="22" ht="14.25">
      <c r="B22" s="103" t="s">
        <v>189</v>
      </c>
    </row>
    <row r="23" spans="2:20" ht="12" customHeight="1">
      <c r="B23" s="401" t="s">
        <v>181</v>
      </c>
      <c r="C23" s="399" t="s">
        <v>256</v>
      </c>
      <c r="D23" s="399"/>
      <c r="E23" s="399"/>
      <c r="F23" s="399" t="s">
        <v>257</v>
      </c>
      <c r="G23" s="399"/>
      <c r="H23" s="399"/>
      <c r="I23" s="399" t="s">
        <v>258</v>
      </c>
      <c r="J23" s="399"/>
      <c r="K23" s="399"/>
      <c r="L23" s="399" t="s">
        <v>247</v>
      </c>
      <c r="M23" s="399"/>
      <c r="N23" s="399"/>
      <c r="O23" s="399" t="s">
        <v>252</v>
      </c>
      <c r="P23" s="399"/>
      <c r="Q23" s="399"/>
      <c r="R23" s="399" t="s">
        <v>259</v>
      </c>
      <c r="S23" s="399"/>
      <c r="T23" s="399"/>
    </row>
    <row r="24" spans="2:20" ht="12" customHeight="1">
      <c r="B24" s="401"/>
      <c r="C24" s="400" t="s">
        <v>182</v>
      </c>
      <c r="D24" s="105"/>
      <c r="E24" s="106"/>
      <c r="F24" s="400" t="s">
        <v>182</v>
      </c>
      <c r="G24" s="105"/>
      <c r="H24" s="106"/>
      <c r="I24" s="400" t="s">
        <v>182</v>
      </c>
      <c r="J24" s="105"/>
      <c r="K24" s="106"/>
      <c r="L24" s="400" t="s">
        <v>182</v>
      </c>
      <c r="M24" s="105"/>
      <c r="N24" s="106"/>
      <c r="O24" s="400" t="s">
        <v>182</v>
      </c>
      <c r="P24" s="105"/>
      <c r="Q24" s="106"/>
      <c r="R24" s="400" t="s">
        <v>182</v>
      </c>
      <c r="S24" s="105"/>
      <c r="T24" s="106"/>
    </row>
    <row r="25" spans="2:26" ht="22.5">
      <c r="B25" s="401"/>
      <c r="C25" s="399"/>
      <c r="D25" s="107" t="s">
        <v>183</v>
      </c>
      <c r="E25" s="107" t="s">
        <v>184</v>
      </c>
      <c r="F25" s="399"/>
      <c r="G25" s="107" t="s">
        <v>183</v>
      </c>
      <c r="H25" s="107" t="s">
        <v>184</v>
      </c>
      <c r="I25" s="399"/>
      <c r="J25" s="107" t="s">
        <v>183</v>
      </c>
      <c r="K25" s="107" t="s">
        <v>184</v>
      </c>
      <c r="L25" s="399"/>
      <c r="M25" s="107" t="s">
        <v>183</v>
      </c>
      <c r="N25" s="107" t="s">
        <v>184</v>
      </c>
      <c r="O25" s="399"/>
      <c r="P25" s="107" t="s">
        <v>183</v>
      </c>
      <c r="Q25" s="107" t="s">
        <v>184</v>
      </c>
      <c r="R25" s="399"/>
      <c r="S25" s="107" t="s">
        <v>183</v>
      </c>
      <c r="T25" s="107" t="s">
        <v>184</v>
      </c>
      <c r="V25" s="126"/>
      <c r="W25" s="126"/>
      <c r="X25" s="126"/>
      <c r="Y25" s="126"/>
      <c r="Z25" s="126"/>
    </row>
    <row r="26" spans="2:29" ht="12" customHeight="1">
      <c r="B26" s="108"/>
      <c r="C26" s="109" t="s">
        <v>42</v>
      </c>
      <c r="D26" s="110" t="s">
        <v>42</v>
      </c>
      <c r="E26" s="111" t="s">
        <v>42</v>
      </c>
      <c r="F26" s="109" t="s">
        <v>42</v>
      </c>
      <c r="G26" s="110" t="s">
        <v>42</v>
      </c>
      <c r="H26" s="111" t="s">
        <v>42</v>
      </c>
      <c r="I26" s="109" t="s">
        <v>42</v>
      </c>
      <c r="J26" s="110" t="s">
        <v>42</v>
      </c>
      <c r="K26" s="111" t="s">
        <v>42</v>
      </c>
      <c r="L26" s="109" t="s">
        <v>42</v>
      </c>
      <c r="M26" s="110" t="s">
        <v>42</v>
      </c>
      <c r="N26" s="111" t="s">
        <v>42</v>
      </c>
      <c r="O26" s="109" t="s">
        <v>42</v>
      </c>
      <c r="P26" s="110" t="s">
        <v>42</v>
      </c>
      <c r="Q26" s="111" t="s">
        <v>42</v>
      </c>
      <c r="R26" s="354" t="s">
        <v>42</v>
      </c>
      <c r="S26" s="110" t="s">
        <v>42</v>
      </c>
      <c r="T26" s="355" t="s">
        <v>42</v>
      </c>
      <c r="V26" s="127"/>
      <c r="W26" s="128"/>
      <c r="X26" s="127"/>
      <c r="Y26" s="129"/>
      <c r="Z26" s="129"/>
      <c r="AA26" s="104"/>
      <c r="AB26" s="130"/>
      <c r="AC26" s="130"/>
    </row>
    <row r="27" spans="2:29" ht="12" customHeight="1">
      <c r="B27" s="112" t="s">
        <v>43</v>
      </c>
      <c r="C27" s="131">
        <v>0.02</v>
      </c>
      <c r="D27" s="132">
        <v>-0.03</v>
      </c>
      <c r="E27" s="133">
        <v>0.05</v>
      </c>
      <c r="F27" s="131">
        <v>-0.12</v>
      </c>
      <c r="G27" s="132">
        <v>-0.07</v>
      </c>
      <c r="H27" s="133">
        <v>-0.05</v>
      </c>
      <c r="I27" s="131">
        <v>-0.10294756062775644</v>
      </c>
      <c r="J27" s="132">
        <v>-0.09140555183149311</v>
      </c>
      <c r="K27" s="133">
        <v>-0.011542008796263324</v>
      </c>
      <c r="L27" s="131">
        <v>-0.19691680350153945</v>
      </c>
      <c r="M27" s="132">
        <v>-0.1326872756557548</v>
      </c>
      <c r="N27" s="133">
        <v>-0.06422952784578465</v>
      </c>
      <c r="O27" s="131">
        <v>-0.0977461311795889</v>
      </c>
      <c r="P27" s="132">
        <v>-0.16773158276736355</v>
      </c>
      <c r="Q27" s="133">
        <v>0.06998545158777467</v>
      </c>
      <c r="R27" s="357">
        <f>R7/5598342*100</f>
        <v>-0.6723597808065317</v>
      </c>
      <c r="S27" s="132">
        <f>S7/5598342*100</f>
        <v>-0.47115735337355236</v>
      </c>
      <c r="T27" s="133">
        <f>T7/5598342*100</f>
        <v>-0.20120242743297928</v>
      </c>
      <c r="V27" s="5"/>
      <c r="Y27" s="124"/>
      <c r="Z27" s="134"/>
      <c r="AA27" s="135"/>
      <c r="AB27" s="136"/>
      <c r="AC27" s="136"/>
    </row>
    <row r="28" spans="2:29" ht="12" customHeight="1">
      <c r="B28" s="116"/>
      <c r="C28" s="137" t="s">
        <v>6</v>
      </c>
      <c r="D28" s="138" t="s">
        <v>6</v>
      </c>
      <c r="E28" s="139" t="s">
        <v>6</v>
      </c>
      <c r="F28" s="137" t="s">
        <v>6</v>
      </c>
      <c r="G28" s="138" t="s">
        <v>6</v>
      </c>
      <c r="H28" s="139" t="s">
        <v>6</v>
      </c>
      <c r="I28" s="137"/>
      <c r="J28" s="138"/>
      <c r="K28" s="139"/>
      <c r="L28" s="137"/>
      <c r="M28" s="138"/>
      <c r="N28" s="139"/>
      <c r="O28" s="137"/>
      <c r="P28" s="138"/>
      <c r="Q28" s="139"/>
      <c r="R28" s="357"/>
      <c r="S28" s="132"/>
      <c r="T28" s="133"/>
      <c r="V28" s="5"/>
      <c r="W28" s="5"/>
      <c r="AA28" s="104"/>
      <c r="AB28" s="136"/>
      <c r="AC28" s="136"/>
    </row>
    <row r="29" spans="2:29" ht="12" customHeight="1">
      <c r="B29" s="112" t="s">
        <v>44</v>
      </c>
      <c r="C29" s="137">
        <v>0.22</v>
      </c>
      <c r="D29" s="138">
        <v>-0.03</v>
      </c>
      <c r="E29" s="139">
        <v>0.26</v>
      </c>
      <c r="F29" s="137">
        <v>0.05</v>
      </c>
      <c r="G29" s="138">
        <v>-0.1</v>
      </c>
      <c r="H29" s="139">
        <v>0.15</v>
      </c>
      <c r="I29" s="137">
        <v>0.03243207551689025</v>
      </c>
      <c r="J29" s="138">
        <v>-0.10629434730286184</v>
      </c>
      <c r="K29" s="139">
        <v>0.13872642281975212</v>
      </c>
      <c r="L29" s="137">
        <v>-0.18425541970548914</v>
      </c>
      <c r="M29" s="138">
        <v>-0.16010669463516328</v>
      </c>
      <c r="N29" s="139">
        <v>-0.024148725070325876</v>
      </c>
      <c r="O29" s="137">
        <v>-0.0564949266196911</v>
      </c>
      <c r="P29" s="138">
        <v>0.008056836614148388</v>
      </c>
      <c r="Q29" s="139">
        <v>-0.06455176323383949</v>
      </c>
      <c r="R29" s="357">
        <f>R9/1534157*100</f>
        <v>0.027767692615553688</v>
      </c>
      <c r="S29" s="132">
        <f>S9/1534157*100</f>
        <v>-0.5663044916524189</v>
      </c>
      <c r="T29" s="133">
        <f>T9/1534157*100</f>
        <v>0.5940721842679726</v>
      </c>
      <c r="V29" s="5"/>
      <c r="Y29" s="134"/>
      <c r="Z29" s="125"/>
      <c r="AA29" s="135"/>
      <c r="AB29" s="136"/>
      <c r="AC29" s="136"/>
    </row>
    <row r="30" spans="2:29" ht="12" customHeight="1">
      <c r="B30" s="112" t="s">
        <v>45</v>
      </c>
      <c r="C30" s="137">
        <v>0.27</v>
      </c>
      <c r="D30" s="138">
        <v>0.12</v>
      </c>
      <c r="E30" s="139">
        <v>0.15</v>
      </c>
      <c r="F30" s="137">
        <v>0.06</v>
      </c>
      <c r="G30" s="138">
        <v>0.1</v>
      </c>
      <c r="H30" s="139">
        <v>-0.04</v>
      </c>
      <c r="I30" s="137">
        <v>-0.04039203577802246</v>
      </c>
      <c r="J30" s="138">
        <v>0.04476136657131816</v>
      </c>
      <c r="K30" s="139">
        <v>-0.08515340234934062</v>
      </c>
      <c r="L30" s="137">
        <v>0.06498224401463995</v>
      </c>
      <c r="M30" s="138">
        <v>0.023020615592630297</v>
      </c>
      <c r="N30" s="139">
        <v>0.04196162842200965</v>
      </c>
      <c r="O30" s="137">
        <v>-0.07182329546702995</v>
      </c>
      <c r="P30" s="138">
        <v>0.01016237832611896</v>
      </c>
      <c r="Q30" s="139">
        <v>-0.08198567379314892</v>
      </c>
      <c r="R30" s="357">
        <f>R10/1034555*100</f>
        <v>0.3003223608218026</v>
      </c>
      <c r="S30" s="132">
        <f>S10/1034555*100</f>
        <v>0.295489364992678</v>
      </c>
      <c r="T30" s="133">
        <f>T10/1034555*100</f>
        <v>0.004832995829124599</v>
      </c>
      <c r="V30" s="5"/>
      <c r="Y30" s="134"/>
      <c r="Z30" s="125"/>
      <c r="AA30" s="135"/>
      <c r="AB30" s="136"/>
      <c r="AC30" s="136"/>
    </row>
    <row r="31" spans="2:29" ht="12" customHeight="1">
      <c r="B31" s="112" t="s">
        <v>46</v>
      </c>
      <c r="C31" s="137">
        <v>0.44</v>
      </c>
      <c r="D31" s="138">
        <v>0.13</v>
      </c>
      <c r="E31" s="139">
        <v>0.31</v>
      </c>
      <c r="F31" s="137">
        <v>0.24</v>
      </c>
      <c r="G31" s="138">
        <v>0.14</v>
      </c>
      <c r="H31" s="139">
        <v>0.1</v>
      </c>
      <c r="I31" s="137">
        <v>0.27111862302093753</v>
      </c>
      <c r="J31" s="138">
        <v>0.06001862647028388</v>
      </c>
      <c r="K31" s="139">
        <v>0.21109999655065365</v>
      </c>
      <c r="L31" s="137">
        <v>0.1956645577458122</v>
      </c>
      <c r="M31" s="138">
        <v>0.005366327533112993</v>
      </c>
      <c r="N31" s="139">
        <v>0.1902982302126992</v>
      </c>
      <c r="O31" s="137">
        <v>-0.12700876220889173</v>
      </c>
      <c r="P31" s="138">
        <v>-0.035311227295439125</v>
      </c>
      <c r="Q31" s="139">
        <v>-0.0916975349134526</v>
      </c>
      <c r="R31" s="357">
        <f>R11/721934*100</f>
        <v>1.075583086542537</v>
      </c>
      <c r="S31" s="132">
        <f>S11/721934*100</f>
        <v>0.34920089648084174</v>
      </c>
      <c r="T31" s="133">
        <f>T11/721934*100</f>
        <v>0.7263821900616954</v>
      </c>
      <c r="V31" s="5"/>
      <c r="Y31" s="134"/>
      <c r="Z31" s="125"/>
      <c r="AA31" s="135"/>
      <c r="AB31" s="136"/>
      <c r="AC31" s="136"/>
    </row>
    <row r="32" spans="2:29" ht="12" customHeight="1">
      <c r="B32" s="112" t="s">
        <v>47</v>
      </c>
      <c r="C32" s="137">
        <v>0.14</v>
      </c>
      <c r="D32" s="138">
        <v>0.11</v>
      </c>
      <c r="E32" s="139">
        <v>0.03</v>
      </c>
      <c r="F32" s="137">
        <v>-0.05</v>
      </c>
      <c r="G32" s="138">
        <v>0.06</v>
      </c>
      <c r="H32" s="139">
        <v>-0.1</v>
      </c>
      <c r="I32" s="137">
        <v>0.09912158728563213</v>
      </c>
      <c r="J32" s="138">
        <v>0.05849569728546459</v>
      </c>
      <c r="K32" s="139">
        <v>0.04062589000016753</v>
      </c>
      <c r="L32" s="137">
        <v>-0.07168758716875873</v>
      </c>
      <c r="M32" s="138">
        <v>0.04825662482566248</v>
      </c>
      <c r="N32" s="139">
        <v>-0.1199442119944212</v>
      </c>
      <c r="O32" s="137">
        <v>-0.9310695006146554</v>
      </c>
      <c r="P32" s="138">
        <v>-0.3923105702934312</v>
      </c>
      <c r="Q32" s="139">
        <v>-0.5387589303212243</v>
      </c>
      <c r="R32" s="357">
        <f>R12/719526*100</f>
        <v>-0.005976156525268024</v>
      </c>
      <c r="S32" s="132">
        <f>S12/719526*100</f>
        <v>0.2332090848697615</v>
      </c>
      <c r="T32" s="133">
        <f>T12/719526*100</f>
        <v>-0.2391852413950295</v>
      </c>
      <c r="V32" s="5"/>
      <c r="Y32" s="134"/>
      <c r="Z32" s="125"/>
      <c r="AA32" s="135"/>
      <c r="AB32" s="136"/>
      <c r="AC32" s="136"/>
    </row>
    <row r="33" spans="2:29" ht="12" customHeight="1">
      <c r="B33" s="112" t="s">
        <v>48</v>
      </c>
      <c r="C33" s="137">
        <v>-0.72</v>
      </c>
      <c r="D33" s="138">
        <v>-0.22</v>
      </c>
      <c r="E33" s="139">
        <v>-0.5</v>
      </c>
      <c r="F33" s="137">
        <v>-0.8</v>
      </c>
      <c r="G33" s="138">
        <v>-0.31</v>
      </c>
      <c r="H33" s="139">
        <v>-0.49</v>
      </c>
      <c r="I33" s="137">
        <v>-0.5675524564050088</v>
      </c>
      <c r="J33" s="138">
        <v>-0.2936222435552555</v>
      </c>
      <c r="K33" s="139">
        <v>-0.27393021284975333</v>
      </c>
      <c r="L33" s="137">
        <v>-0.7184904272028754</v>
      </c>
      <c r="M33" s="138">
        <v>-0.3626059516902744</v>
      </c>
      <c r="N33" s="139">
        <v>-0.355884475512601</v>
      </c>
      <c r="O33" s="137">
        <v>-0.1907703644781449</v>
      </c>
      <c r="P33" s="138">
        <v>-0.08901469172852068</v>
      </c>
      <c r="Q33" s="139">
        <v>-0.10175567274962423</v>
      </c>
      <c r="R33" s="357">
        <f>R13/286923*100</f>
        <v>-3.692628335825291</v>
      </c>
      <c r="S33" s="132">
        <f>S13/286923*100</f>
        <v>-1.5516358047280978</v>
      </c>
      <c r="T33" s="133">
        <f>T13/286923*100</f>
        <v>-2.140992531097193</v>
      </c>
      <c r="V33" s="5"/>
      <c r="Y33" s="134"/>
      <c r="Z33" s="125"/>
      <c r="AA33" s="135"/>
      <c r="AB33" s="136"/>
      <c r="AC33" s="136"/>
    </row>
    <row r="34" spans="2:29" ht="12" customHeight="1">
      <c r="B34" s="112" t="s">
        <v>49</v>
      </c>
      <c r="C34" s="137">
        <v>-0.09</v>
      </c>
      <c r="D34" s="138">
        <v>0</v>
      </c>
      <c r="E34" s="139">
        <v>-0.09</v>
      </c>
      <c r="F34" s="137">
        <v>-0.09</v>
      </c>
      <c r="G34" s="138">
        <v>-0.02</v>
      </c>
      <c r="H34" s="139">
        <v>-0.07</v>
      </c>
      <c r="I34" s="137">
        <v>-0.06928184128097482</v>
      </c>
      <c r="J34" s="138">
        <v>-0.05174648691209286</v>
      </c>
      <c r="K34" s="139">
        <v>-0.017535354368881966</v>
      </c>
      <c r="L34" s="137">
        <v>-0.06710335465155293</v>
      </c>
      <c r="M34" s="138">
        <v>-0.0832769837214144</v>
      </c>
      <c r="N34" s="139">
        <v>0.016173629069861476</v>
      </c>
      <c r="O34" s="137">
        <v>-1.000309797437266</v>
      </c>
      <c r="P34" s="138">
        <v>-0.4729076542362</v>
      </c>
      <c r="Q34" s="139">
        <v>-0.527402143201066</v>
      </c>
      <c r="R34" s="357">
        <f>R14/583182*100</f>
        <v>-0.5084176123405729</v>
      </c>
      <c r="S34" s="132">
        <f>S14/583182*100</f>
        <v>-0.25000771628753976</v>
      </c>
      <c r="T34" s="133">
        <f>T14/583182*100</f>
        <v>-0.25840989605303316</v>
      </c>
      <c r="V34" s="5"/>
      <c r="Y34" s="134"/>
      <c r="Z34" s="125"/>
      <c r="AA34" s="135"/>
      <c r="AB34" s="136"/>
      <c r="AC34" s="136"/>
    </row>
    <row r="35" spans="2:29" ht="12" customHeight="1">
      <c r="B35" s="112" t="s">
        <v>50</v>
      </c>
      <c r="C35" s="137">
        <v>-0.75</v>
      </c>
      <c r="D35" s="138">
        <v>-0.32</v>
      </c>
      <c r="E35" s="139">
        <v>-0.43</v>
      </c>
      <c r="F35" s="137">
        <v>-0.77</v>
      </c>
      <c r="G35" s="138">
        <v>-0.36</v>
      </c>
      <c r="H35" s="139">
        <v>-0.4</v>
      </c>
      <c r="I35" s="137">
        <v>-0.7137606586298147</v>
      </c>
      <c r="J35" s="138">
        <v>-0.39179653043222584</v>
      </c>
      <c r="K35" s="139">
        <v>-0.3219641281975889</v>
      </c>
      <c r="L35" s="137">
        <v>-0.7997719168977737</v>
      </c>
      <c r="M35" s="138">
        <v>-0.3735971593286359</v>
      </c>
      <c r="N35" s="139">
        <v>-0.4261747575691377</v>
      </c>
      <c r="O35" s="137">
        <v>-1.3688420597488749</v>
      </c>
      <c r="P35" s="138">
        <v>-0.7680535247967503</v>
      </c>
      <c r="Q35" s="139">
        <v>-0.6007885349521246</v>
      </c>
      <c r="R35" s="357">
        <f>R15/275383*100</f>
        <v>-3.9711964790854917</v>
      </c>
      <c r="S35" s="132">
        <f>S15/275383*100</f>
        <v>-1.8922736697617502</v>
      </c>
      <c r="T35" s="133">
        <f>T15/275383*100</f>
        <v>-2.0789228093237417</v>
      </c>
      <c r="V35" s="5"/>
      <c r="Y35" s="134"/>
      <c r="Z35" s="125"/>
      <c r="AA35" s="135"/>
      <c r="AB35" s="136"/>
      <c r="AC35" s="136"/>
    </row>
    <row r="36" spans="2:29" ht="12" customHeight="1">
      <c r="B36" s="112" t="s">
        <v>51</v>
      </c>
      <c r="C36" s="137">
        <v>-1.13</v>
      </c>
      <c r="D36" s="138">
        <v>-0.53</v>
      </c>
      <c r="E36" s="139">
        <v>-0.6</v>
      </c>
      <c r="F36" s="137">
        <v>-1.16</v>
      </c>
      <c r="G36" s="138">
        <v>-0.57</v>
      </c>
      <c r="H36" s="139">
        <v>-0.58</v>
      </c>
      <c r="I36" s="137">
        <v>-1.137870390404385</v>
      </c>
      <c r="J36" s="138">
        <v>-0.5620003439686212</v>
      </c>
      <c r="K36" s="139">
        <v>-0.5758700464357639</v>
      </c>
      <c r="L36" s="137">
        <v>-1.328027211</v>
      </c>
      <c r="M36" s="138">
        <v>-0.69263972</v>
      </c>
      <c r="N36" s="139">
        <v>-0.6353874909490961</v>
      </c>
      <c r="O36" s="137">
        <v>-1.12586366681042</v>
      </c>
      <c r="P36" s="138">
        <v>-0.6322086930989237</v>
      </c>
      <c r="Q36" s="139">
        <v>-0.4936549737114963</v>
      </c>
      <c r="R36" s="357">
        <f>R16/184370*100</f>
        <v>-5.973856918153713</v>
      </c>
      <c r="S36" s="132">
        <f>S16/184370*100</f>
        <v>-3.049845419536801</v>
      </c>
      <c r="T36" s="133">
        <f>T16/184370*100</f>
        <v>-2.9240114986169115</v>
      </c>
      <c r="V36" s="5"/>
      <c r="Y36" s="134"/>
      <c r="Z36" s="125"/>
      <c r="AA36" s="135"/>
      <c r="AB36" s="136"/>
      <c r="AC36" s="136"/>
    </row>
    <row r="37" spans="2:29" ht="12" customHeight="1">
      <c r="B37" s="112" t="s">
        <v>52</v>
      </c>
      <c r="C37" s="137">
        <v>-1.05</v>
      </c>
      <c r="D37" s="138">
        <v>-0.52</v>
      </c>
      <c r="E37" s="139">
        <v>-0.53</v>
      </c>
      <c r="F37" s="137">
        <v>-0.76</v>
      </c>
      <c r="G37" s="138">
        <v>-0.55</v>
      </c>
      <c r="H37" s="139">
        <v>-0.2</v>
      </c>
      <c r="I37" s="137">
        <v>-0.7671850349335136</v>
      </c>
      <c r="J37" s="138">
        <v>-0.5012395762902863</v>
      </c>
      <c r="K37" s="139">
        <v>-0.26594545864322744</v>
      </c>
      <c r="L37" s="137">
        <v>-0.9659596895843556</v>
      </c>
      <c r="M37" s="138">
        <v>-0.5915707976664304</v>
      </c>
      <c r="N37" s="139">
        <v>-0.37438889191792524</v>
      </c>
      <c r="O37" s="137">
        <v>-1.293575029496943</v>
      </c>
      <c r="P37" s="138">
        <v>-0.8037470056133577</v>
      </c>
      <c r="Q37" s="139">
        <v>-0.48982802388358543</v>
      </c>
      <c r="R37" s="357">
        <f>R17/112457*100</f>
        <v>-4.5893096917043845</v>
      </c>
      <c r="S37" s="132">
        <f>S17/112457*100</f>
        <v>-2.7503845914438405</v>
      </c>
      <c r="T37" s="133">
        <f>T17/112457*100</f>
        <v>-1.838925100260544</v>
      </c>
      <c r="V37" s="5"/>
      <c r="Y37" s="134"/>
      <c r="Z37" s="125"/>
      <c r="AA37" s="135"/>
      <c r="AB37" s="136"/>
      <c r="AC37" s="136"/>
    </row>
    <row r="38" spans="2:29" ht="12" customHeight="1">
      <c r="B38" s="112" t="s">
        <v>53</v>
      </c>
      <c r="C38" s="137">
        <v>-0.91</v>
      </c>
      <c r="D38" s="138">
        <v>-0.57</v>
      </c>
      <c r="E38" s="139">
        <v>-0.34</v>
      </c>
      <c r="F38" s="137">
        <v>-1.21</v>
      </c>
      <c r="G38" s="138">
        <v>-0.7</v>
      </c>
      <c r="H38" s="139">
        <v>-0.51</v>
      </c>
      <c r="I38" s="137">
        <v>-1.1534138116416597</v>
      </c>
      <c r="J38" s="138">
        <v>-0.7051743037276491</v>
      </c>
      <c r="K38" s="139">
        <v>-0.4482395079140106</v>
      </c>
      <c r="L38" s="137">
        <v>-1.1926547165678674</v>
      </c>
      <c r="M38" s="138">
        <v>-0.7969872750524613</v>
      </c>
      <c r="N38" s="139">
        <v>-0.39566744151540634</v>
      </c>
      <c r="O38" s="137">
        <v>-0.9659596895843556</v>
      </c>
      <c r="P38" s="138">
        <v>-0.5915707976664304</v>
      </c>
      <c r="Q38" s="139">
        <v>-0.37438889191792524</v>
      </c>
      <c r="R38" s="357">
        <f>R18/145855*100</f>
        <v>-5.6391621816187305</v>
      </c>
      <c r="S38" s="132">
        <f>S18/145855*100</f>
        <v>-3.502108258201639</v>
      </c>
      <c r="T38" s="133">
        <f>T18/145855*100</f>
        <v>-2.1370539234170924</v>
      </c>
      <c r="V38" s="5"/>
      <c r="Y38" s="134"/>
      <c r="Z38" s="125"/>
      <c r="AA38" s="135"/>
      <c r="AB38" s="136"/>
      <c r="AC38" s="136"/>
    </row>
    <row r="39" spans="2:20" ht="12" customHeight="1">
      <c r="B39" s="120"/>
      <c r="C39" s="121"/>
      <c r="D39" s="122"/>
      <c r="E39" s="123"/>
      <c r="F39" s="121"/>
      <c r="G39" s="122"/>
      <c r="H39" s="123"/>
      <c r="I39" s="121"/>
      <c r="J39" s="122"/>
      <c r="K39" s="123"/>
      <c r="L39" s="121"/>
      <c r="M39" s="122"/>
      <c r="N39" s="123"/>
      <c r="O39" s="121"/>
      <c r="P39" s="122"/>
      <c r="Q39" s="123"/>
      <c r="R39" s="305"/>
      <c r="S39" s="122"/>
      <c r="T39" s="123"/>
    </row>
    <row r="40" ht="12" customHeight="1">
      <c r="B40" s="104" t="s">
        <v>185</v>
      </c>
    </row>
    <row r="41" ht="12" customHeight="1">
      <c r="B41" s="5" t="s">
        <v>186</v>
      </c>
    </row>
  </sheetData>
  <sheetProtection/>
  <mergeCells count="26">
    <mergeCell ref="R3:T3"/>
    <mergeCell ref="F3:H3"/>
    <mergeCell ref="C3:E3"/>
    <mergeCell ref="C4:C5"/>
    <mergeCell ref="R4:R5"/>
    <mergeCell ref="O3:Q3"/>
    <mergeCell ref="O4:O5"/>
    <mergeCell ref="I3:K3"/>
    <mergeCell ref="L4:L5"/>
    <mergeCell ref="F4:F5"/>
    <mergeCell ref="I4:I5"/>
    <mergeCell ref="B23:B25"/>
    <mergeCell ref="C23:E23"/>
    <mergeCell ref="F23:H23"/>
    <mergeCell ref="I23:K23"/>
    <mergeCell ref="B3:B5"/>
    <mergeCell ref="L3:N3"/>
    <mergeCell ref="O23:Q23"/>
    <mergeCell ref="R23:T23"/>
    <mergeCell ref="C24:C25"/>
    <mergeCell ref="F24:F25"/>
    <mergeCell ref="I24:I25"/>
    <mergeCell ref="L24:L25"/>
    <mergeCell ref="O24:O25"/>
    <mergeCell ref="R24:R25"/>
    <mergeCell ref="L23:N23"/>
  </mergeCells>
  <printOptions verticalCentered="1"/>
  <pageMargins left="0.3937007874015748" right="0" top="0.3937007874015748" bottom="0.3937007874015748" header="0.5118110236220472" footer="0.31496062992125984"/>
  <pageSetup blackAndWhite="1" firstPageNumber="13" useFirstPageNumber="1" horizontalDpi="600" verticalDpi="600" orientation="landscape" paperSize="9" r:id="rId1"/>
  <headerFooter alignWithMargins="0">
    <oddFooter>&amp;C&amp;"ＭＳ Ｐゴシック,標準"&amp;9&amp;P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F37" sqref="AF37"/>
    </sheetView>
  </sheetViews>
  <sheetFormatPr defaultColWidth="11.875" defaultRowHeight="14.25"/>
  <cols>
    <col min="1" max="1" width="3.00390625" style="186" bestFit="1" customWidth="1"/>
    <col min="2" max="2" width="3.75390625" style="186" bestFit="1" customWidth="1"/>
    <col min="3" max="3" width="8.50390625" style="186" bestFit="1" customWidth="1"/>
    <col min="4" max="4" width="7.25390625" style="64" customWidth="1"/>
    <col min="5" max="5" width="7.50390625" style="186" customWidth="1"/>
    <col min="6" max="6" width="6.75390625" style="186" customWidth="1"/>
    <col min="7" max="7" width="6.375" style="186" customWidth="1"/>
    <col min="8" max="9" width="6.75390625" style="186" customWidth="1"/>
    <col min="10" max="10" width="6.75390625" style="186" bestFit="1" customWidth="1"/>
    <col min="11" max="11" width="6.75390625" style="186" customWidth="1"/>
    <col min="12" max="12" width="6.00390625" style="186" customWidth="1"/>
    <col min="13" max="13" width="6.125" style="186" customWidth="1"/>
    <col min="14" max="14" width="6.75390625" style="186" bestFit="1" customWidth="1"/>
    <col min="15" max="15" width="6.625" style="186" customWidth="1"/>
    <col min="16" max="16" width="6.75390625" style="186" customWidth="1"/>
    <col min="17" max="17" width="6.375" style="186" customWidth="1"/>
    <col min="18" max="23" width="6.75390625" style="188" customWidth="1"/>
    <col min="24" max="26" width="6.375" style="269" bestFit="1" customWidth="1"/>
    <col min="27" max="27" width="3.25390625" style="186" customWidth="1"/>
    <col min="28" max="16384" width="11.875" style="189" customWidth="1"/>
  </cols>
  <sheetData>
    <row r="1" spans="2:26" ht="14.25">
      <c r="B1" s="103" t="s">
        <v>262</v>
      </c>
      <c r="D1" s="187"/>
      <c r="Z1" s="332"/>
    </row>
    <row r="2" spans="2:26" ht="11.25">
      <c r="B2" s="407" t="s">
        <v>190</v>
      </c>
      <c r="C2" s="407"/>
      <c r="D2" s="405" t="s">
        <v>191</v>
      </c>
      <c r="E2" s="406"/>
      <c r="F2" s="402" t="s">
        <v>192</v>
      </c>
      <c r="G2" s="403"/>
      <c r="H2" s="404"/>
      <c r="I2" s="402" t="s">
        <v>193</v>
      </c>
      <c r="J2" s="403"/>
      <c r="K2" s="404"/>
      <c r="L2" s="402" t="s">
        <v>235</v>
      </c>
      <c r="M2" s="403"/>
      <c r="N2" s="404"/>
      <c r="O2" s="402" t="s">
        <v>263</v>
      </c>
      <c r="P2" s="403"/>
      <c r="Q2" s="404"/>
      <c r="R2" s="409" t="s">
        <v>260</v>
      </c>
      <c r="S2" s="409"/>
      <c r="T2" s="409"/>
      <c r="U2" s="409" t="s">
        <v>261</v>
      </c>
      <c r="V2" s="409"/>
      <c r="W2" s="409"/>
      <c r="X2" s="402" t="s">
        <v>261</v>
      </c>
      <c r="Y2" s="403"/>
      <c r="Z2" s="404"/>
    </row>
    <row r="3" spans="1:27" s="196" customFormat="1" ht="22.5">
      <c r="A3" s="190"/>
      <c r="B3" s="408"/>
      <c r="C3" s="408"/>
      <c r="D3" s="343">
        <v>39814</v>
      </c>
      <c r="E3" s="329">
        <v>41640</v>
      </c>
      <c r="F3" s="191" t="s">
        <v>194</v>
      </c>
      <c r="G3" s="192" t="s">
        <v>195</v>
      </c>
      <c r="H3" s="193" t="s">
        <v>196</v>
      </c>
      <c r="I3" s="194" t="s">
        <v>197</v>
      </c>
      <c r="J3" s="192" t="s">
        <v>198</v>
      </c>
      <c r="K3" s="195" t="s">
        <v>196</v>
      </c>
      <c r="L3" s="191" t="s">
        <v>197</v>
      </c>
      <c r="M3" s="192" t="s">
        <v>198</v>
      </c>
      <c r="N3" s="193" t="s">
        <v>196</v>
      </c>
      <c r="O3" s="191" t="s">
        <v>197</v>
      </c>
      <c r="P3" s="192" t="s">
        <v>198</v>
      </c>
      <c r="Q3" s="193" t="s">
        <v>196</v>
      </c>
      <c r="R3" s="191" t="s">
        <v>197</v>
      </c>
      <c r="S3" s="192" t="s">
        <v>198</v>
      </c>
      <c r="T3" s="193" t="s">
        <v>196</v>
      </c>
      <c r="U3" s="191" t="s">
        <v>197</v>
      </c>
      <c r="V3" s="192" t="s">
        <v>198</v>
      </c>
      <c r="W3" s="193" t="s">
        <v>196</v>
      </c>
      <c r="X3" s="191" t="s">
        <v>197</v>
      </c>
      <c r="Y3" s="192" t="s">
        <v>198</v>
      </c>
      <c r="Z3" s="193" t="s">
        <v>196</v>
      </c>
      <c r="AA3" s="190"/>
    </row>
    <row r="4" spans="3:26" ht="11.25">
      <c r="C4" s="197"/>
      <c r="D4" s="198" t="s">
        <v>41</v>
      </c>
      <c r="E4" s="199" t="s">
        <v>41</v>
      </c>
      <c r="F4" s="200" t="s">
        <v>41</v>
      </c>
      <c r="G4" s="201" t="s">
        <v>41</v>
      </c>
      <c r="H4" s="202" t="s">
        <v>41</v>
      </c>
      <c r="I4" s="200" t="s">
        <v>41</v>
      </c>
      <c r="J4" s="201" t="s">
        <v>41</v>
      </c>
      <c r="K4" s="202" t="s">
        <v>41</v>
      </c>
      <c r="L4" s="200" t="s">
        <v>41</v>
      </c>
      <c r="M4" s="201" t="s">
        <v>41</v>
      </c>
      <c r="N4" s="202" t="s">
        <v>41</v>
      </c>
      <c r="O4" s="200" t="s">
        <v>41</v>
      </c>
      <c r="P4" s="201" t="s">
        <v>41</v>
      </c>
      <c r="Q4" s="202" t="s">
        <v>41</v>
      </c>
      <c r="R4" s="200" t="s">
        <v>41</v>
      </c>
      <c r="S4" s="201" t="s">
        <v>41</v>
      </c>
      <c r="T4" s="202" t="s">
        <v>41</v>
      </c>
      <c r="U4" s="344" t="s">
        <v>41</v>
      </c>
      <c r="V4" s="345" t="s">
        <v>41</v>
      </c>
      <c r="W4" s="346" t="s">
        <v>41</v>
      </c>
      <c r="X4" s="347" t="s">
        <v>199</v>
      </c>
      <c r="Y4" s="348" t="s">
        <v>199</v>
      </c>
      <c r="Z4" s="349" t="s">
        <v>199</v>
      </c>
    </row>
    <row r="5" spans="3:26" ht="11.25">
      <c r="C5" s="203" t="s">
        <v>200</v>
      </c>
      <c r="D5" s="250">
        <f>SUM(D7:D55)</f>
        <v>5598342</v>
      </c>
      <c r="E5" s="204">
        <f>SUM(E7:E55)</f>
        <v>5555213</v>
      </c>
      <c r="F5" s="200">
        <v>1207</v>
      </c>
      <c r="G5" s="201">
        <v>-1416</v>
      </c>
      <c r="H5" s="205">
        <v>2623</v>
      </c>
      <c r="I5" s="200">
        <v>-6763</v>
      </c>
      <c r="J5" s="201">
        <v>-3741</v>
      </c>
      <c r="K5" s="205">
        <v>-3022</v>
      </c>
      <c r="L5" s="200">
        <v>-5753</v>
      </c>
      <c r="M5" s="201">
        <v>-5108</v>
      </c>
      <c r="N5" s="205">
        <v>-645</v>
      </c>
      <c r="O5" s="200">
        <v>-10967</v>
      </c>
      <c r="P5" s="201">
        <v>-7382</v>
      </c>
      <c r="Q5" s="205">
        <v>-3585</v>
      </c>
      <c r="R5" s="200">
        <v>-15365</v>
      </c>
      <c r="S5" s="201">
        <v>-8730</v>
      </c>
      <c r="T5" s="205">
        <v>-6635</v>
      </c>
      <c r="U5" s="350">
        <f>SUM(F5+I5+L5+O5+R5)</f>
        <v>-37641</v>
      </c>
      <c r="V5" s="201">
        <f aca="true" t="shared" si="0" ref="V5:V55">SUM(G5+J5+M5+P5+S5)</f>
        <v>-26377</v>
      </c>
      <c r="W5" s="205">
        <f aca="true" t="shared" si="1" ref="W5:W55">SUM(H5+K5+N5+Q5+T5)</f>
        <v>-11264</v>
      </c>
      <c r="X5" s="351">
        <f>U5/$D5*100</f>
        <v>-0.6723597808065317</v>
      </c>
      <c r="Y5" s="352">
        <f aca="true" t="shared" si="2" ref="Y5:Y55">V5/$D5*100</f>
        <v>-0.47115735337355236</v>
      </c>
      <c r="Z5" s="353">
        <f aca="true" t="shared" si="3" ref="Z5:Z55">W5/$D5*100</f>
        <v>-0.20120242743297928</v>
      </c>
    </row>
    <row r="6" spans="1:28" ht="11.25">
      <c r="A6" s="186">
        <v>1</v>
      </c>
      <c r="B6" s="206">
        <v>100</v>
      </c>
      <c r="C6" s="207" t="s">
        <v>201</v>
      </c>
      <c r="D6" s="253">
        <f>SUM(D7:D15)</f>
        <v>1534157</v>
      </c>
      <c r="E6" s="204">
        <f>SUM(E7:E15)</f>
        <v>1540242</v>
      </c>
      <c r="F6" s="200">
        <v>3436</v>
      </c>
      <c r="G6" s="201">
        <v>-508</v>
      </c>
      <c r="H6" s="205">
        <v>3944</v>
      </c>
      <c r="I6" s="200">
        <v>842</v>
      </c>
      <c r="J6" s="201">
        <v>-1479</v>
      </c>
      <c r="K6" s="205">
        <v>2321</v>
      </c>
      <c r="L6" s="200">
        <v>501</v>
      </c>
      <c r="M6" s="201">
        <v>-1642</v>
      </c>
      <c r="N6" s="205">
        <v>2143</v>
      </c>
      <c r="O6" s="200">
        <v>-2846</v>
      </c>
      <c r="P6" s="201">
        <v>-2473</v>
      </c>
      <c r="Q6" s="205">
        <v>-373</v>
      </c>
      <c r="R6" s="200">
        <v>-1507</v>
      </c>
      <c r="S6" s="201">
        <v>-2586</v>
      </c>
      <c r="T6" s="205">
        <v>1079</v>
      </c>
      <c r="U6" s="350">
        <f aca="true" t="shared" si="4" ref="U6:U55">SUM(F6+I6+L6+O6+R6)</f>
        <v>426</v>
      </c>
      <c r="V6" s="201">
        <f t="shared" si="0"/>
        <v>-8688</v>
      </c>
      <c r="W6" s="205">
        <f t="shared" si="1"/>
        <v>9114</v>
      </c>
      <c r="X6" s="351">
        <f aca="true" t="shared" si="5" ref="X6:X55">U6/$D6*100</f>
        <v>0.027767692615553688</v>
      </c>
      <c r="Y6" s="352">
        <f t="shared" si="2"/>
        <v>-0.5663044916524189</v>
      </c>
      <c r="Z6" s="353">
        <f t="shared" si="3"/>
        <v>0.5940721842679726</v>
      </c>
      <c r="AB6" s="318"/>
    </row>
    <row r="7" spans="2:28" ht="11.25">
      <c r="B7" s="206">
        <v>101</v>
      </c>
      <c r="C7" s="208" t="s">
        <v>54</v>
      </c>
      <c r="D7" s="253">
        <v>208453</v>
      </c>
      <c r="E7" s="204">
        <v>213159</v>
      </c>
      <c r="F7" s="200">
        <v>532</v>
      </c>
      <c r="G7" s="201">
        <v>493</v>
      </c>
      <c r="H7" s="205">
        <v>39</v>
      </c>
      <c r="I7" s="200">
        <v>603</v>
      </c>
      <c r="J7" s="201">
        <v>407</v>
      </c>
      <c r="K7" s="205">
        <v>196</v>
      </c>
      <c r="L7" s="200">
        <v>839</v>
      </c>
      <c r="M7" s="201">
        <v>267</v>
      </c>
      <c r="N7" s="205">
        <v>572</v>
      </c>
      <c r="O7" s="200">
        <v>760</v>
      </c>
      <c r="P7" s="201">
        <v>281</v>
      </c>
      <c r="Q7" s="205">
        <v>479</v>
      </c>
      <c r="R7" s="200">
        <v>986</v>
      </c>
      <c r="S7" s="201">
        <v>360</v>
      </c>
      <c r="T7" s="331">
        <v>626</v>
      </c>
      <c r="U7" s="350">
        <f t="shared" si="4"/>
        <v>3720</v>
      </c>
      <c r="V7" s="201">
        <f t="shared" si="0"/>
        <v>1808</v>
      </c>
      <c r="W7" s="205">
        <f t="shared" si="1"/>
        <v>1912</v>
      </c>
      <c r="X7" s="351">
        <f t="shared" si="5"/>
        <v>1.7845749401543753</v>
      </c>
      <c r="Y7" s="352">
        <f t="shared" si="2"/>
        <v>0.8673417988707287</v>
      </c>
      <c r="Z7" s="353">
        <f t="shared" si="3"/>
        <v>0.9172331412836467</v>
      </c>
      <c r="AB7" s="318"/>
    </row>
    <row r="8" spans="2:26" ht="11.25">
      <c r="B8" s="206">
        <v>102</v>
      </c>
      <c r="C8" s="208" t="s">
        <v>202</v>
      </c>
      <c r="D8" s="253">
        <v>129993</v>
      </c>
      <c r="E8" s="204">
        <v>135015</v>
      </c>
      <c r="F8" s="200">
        <v>1171</v>
      </c>
      <c r="G8" s="201">
        <v>-15</v>
      </c>
      <c r="H8" s="205">
        <v>1186</v>
      </c>
      <c r="I8" s="200">
        <v>687</v>
      </c>
      <c r="J8" s="201">
        <v>38</v>
      </c>
      <c r="K8" s="205">
        <v>649</v>
      </c>
      <c r="L8" s="200">
        <v>704</v>
      </c>
      <c r="M8" s="201">
        <v>-1</v>
      </c>
      <c r="N8" s="205">
        <v>705</v>
      </c>
      <c r="O8" s="200">
        <v>325</v>
      </c>
      <c r="P8" s="201">
        <v>-114</v>
      </c>
      <c r="Q8" s="205">
        <v>439</v>
      </c>
      <c r="R8" s="200">
        <v>451</v>
      </c>
      <c r="S8" s="201">
        <v>-32</v>
      </c>
      <c r="T8" s="205">
        <v>483</v>
      </c>
      <c r="U8" s="350">
        <f t="shared" si="4"/>
        <v>3338</v>
      </c>
      <c r="V8" s="201">
        <f t="shared" si="0"/>
        <v>-124</v>
      </c>
      <c r="W8" s="205">
        <f t="shared" si="1"/>
        <v>3462</v>
      </c>
      <c r="X8" s="351">
        <f t="shared" si="5"/>
        <v>2.567830575492527</v>
      </c>
      <c r="Y8" s="352">
        <f t="shared" si="2"/>
        <v>-0.09538975175586377</v>
      </c>
      <c r="Z8" s="353">
        <f t="shared" si="3"/>
        <v>2.6632203272483905</v>
      </c>
    </row>
    <row r="9" spans="2:26" ht="11.25">
      <c r="B9" s="206">
        <v>105</v>
      </c>
      <c r="C9" s="208" t="s">
        <v>56</v>
      </c>
      <c r="D9" s="253">
        <v>108080</v>
      </c>
      <c r="E9" s="204">
        <v>106564</v>
      </c>
      <c r="F9" s="200">
        <v>369</v>
      </c>
      <c r="G9" s="201">
        <v>-439</v>
      </c>
      <c r="H9" s="205">
        <v>808</v>
      </c>
      <c r="I9" s="200">
        <v>-515</v>
      </c>
      <c r="J9" s="201">
        <v>-591</v>
      </c>
      <c r="K9" s="205">
        <v>76</v>
      </c>
      <c r="L9" s="200">
        <v>-491</v>
      </c>
      <c r="M9" s="201">
        <v>-545</v>
      </c>
      <c r="N9" s="205">
        <v>54</v>
      </c>
      <c r="O9" s="200">
        <v>-873</v>
      </c>
      <c r="P9" s="201">
        <v>-615</v>
      </c>
      <c r="Q9" s="205">
        <v>-258</v>
      </c>
      <c r="R9" s="200">
        <v>-216</v>
      </c>
      <c r="S9" s="201">
        <v>-695</v>
      </c>
      <c r="T9" s="205">
        <v>479</v>
      </c>
      <c r="U9" s="350">
        <f t="shared" si="4"/>
        <v>-1726</v>
      </c>
      <c r="V9" s="201">
        <f t="shared" si="0"/>
        <v>-2885</v>
      </c>
      <c r="W9" s="205">
        <f t="shared" si="1"/>
        <v>1159</v>
      </c>
      <c r="X9" s="351">
        <f t="shared" si="5"/>
        <v>-1.5969652109548482</v>
      </c>
      <c r="Y9" s="352">
        <f t="shared" si="2"/>
        <v>-2.669319022945966</v>
      </c>
      <c r="Z9" s="353">
        <f t="shared" si="3"/>
        <v>1.0723538119911178</v>
      </c>
    </row>
    <row r="10" spans="2:26" ht="11.25">
      <c r="B10" s="206">
        <v>106</v>
      </c>
      <c r="C10" s="208" t="s">
        <v>57</v>
      </c>
      <c r="D10" s="253">
        <v>102063</v>
      </c>
      <c r="E10" s="204">
        <v>98774</v>
      </c>
      <c r="F10" s="200">
        <v>-714</v>
      </c>
      <c r="G10" s="201">
        <v>-610</v>
      </c>
      <c r="H10" s="205">
        <v>-104</v>
      </c>
      <c r="I10" s="200">
        <v>-317</v>
      </c>
      <c r="J10" s="201">
        <v>-604</v>
      </c>
      <c r="K10" s="205">
        <v>287</v>
      </c>
      <c r="L10" s="200">
        <v>-595</v>
      </c>
      <c r="M10" s="201">
        <v>-697</v>
      </c>
      <c r="N10" s="205">
        <v>102</v>
      </c>
      <c r="O10" s="200">
        <v>-1423</v>
      </c>
      <c r="P10" s="201">
        <v>-839</v>
      </c>
      <c r="Q10" s="205">
        <v>-584</v>
      </c>
      <c r="R10" s="200">
        <v>-633</v>
      </c>
      <c r="S10" s="201">
        <v>-771</v>
      </c>
      <c r="T10" s="205">
        <v>138</v>
      </c>
      <c r="U10" s="350">
        <f t="shared" si="4"/>
        <v>-3682</v>
      </c>
      <c r="V10" s="201">
        <f t="shared" si="0"/>
        <v>-3521</v>
      </c>
      <c r="W10" s="205">
        <f t="shared" si="1"/>
        <v>-161</v>
      </c>
      <c r="X10" s="351">
        <f t="shared" si="5"/>
        <v>-3.607575713039985</v>
      </c>
      <c r="Y10" s="352">
        <f t="shared" si="2"/>
        <v>-3.449830006956488</v>
      </c>
      <c r="Z10" s="353">
        <f t="shared" si="3"/>
        <v>-0.15774570608349744</v>
      </c>
    </row>
    <row r="11" spans="2:26" ht="11.25">
      <c r="B11" s="206">
        <v>107</v>
      </c>
      <c r="C11" s="208" t="s">
        <v>58</v>
      </c>
      <c r="D11" s="253">
        <v>168364</v>
      </c>
      <c r="E11" s="204">
        <v>164388</v>
      </c>
      <c r="F11" s="200">
        <v>-66</v>
      </c>
      <c r="G11" s="201">
        <v>-149</v>
      </c>
      <c r="H11" s="205">
        <v>83</v>
      </c>
      <c r="I11" s="200">
        <v>-1124</v>
      </c>
      <c r="J11" s="201">
        <v>-349</v>
      </c>
      <c r="K11" s="205">
        <v>-775</v>
      </c>
      <c r="L11" s="200">
        <v>-743</v>
      </c>
      <c r="M11" s="201">
        <v>-312</v>
      </c>
      <c r="N11" s="205">
        <v>-431</v>
      </c>
      <c r="O11" s="200">
        <v>-1532</v>
      </c>
      <c r="P11" s="201">
        <v>-475</v>
      </c>
      <c r="Q11" s="205">
        <v>-1057</v>
      </c>
      <c r="R11" s="200">
        <v>-545</v>
      </c>
      <c r="S11" s="201">
        <v>-416</v>
      </c>
      <c r="T11" s="205">
        <v>-129</v>
      </c>
      <c r="U11" s="350">
        <f t="shared" si="4"/>
        <v>-4010</v>
      </c>
      <c r="V11" s="201">
        <f t="shared" si="0"/>
        <v>-1701</v>
      </c>
      <c r="W11" s="205">
        <f t="shared" si="1"/>
        <v>-2309</v>
      </c>
      <c r="X11" s="351">
        <f t="shared" si="5"/>
        <v>-2.3817443158870066</v>
      </c>
      <c r="Y11" s="352">
        <f t="shared" si="2"/>
        <v>-1.0103109928488274</v>
      </c>
      <c r="Z11" s="353">
        <f t="shared" si="3"/>
        <v>-1.3714333230381792</v>
      </c>
    </row>
    <row r="12" spans="2:26" ht="11.25">
      <c r="B12" s="206">
        <v>108</v>
      </c>
      <c r="C12" s="208" t="s">
        <v>59</v>
      </c>
      <c r="D12" s="253">
        <v>220022</v>
      </c>
      <c r="E12" s="204">
        <v>220076</v>
      </c>
      <c r="F12" s="200">
        <v>162</v>
      </c>
      <c r="G12" s="201">
        <v>-34</v>
      </c>
      <c r="H12" s="205">
        <v>196</v>
      </c>
      <c r="I12" s="200">
        <v>263</v>
      </c>
      <c r="J12" s="201">
        <v>-311</v>
      </c>
      <c r="K12" s="205">
        <v>574</v>
      </c>
      <c r="L12" s="200">
        <v>-114</v>
      </c>
      <c r="M12" s="201">
        <v>-259</v>
      </c>
      <c r="N12" s="205">
        <v>145</v>
      </c>
      <c r="O12" s="200">
        <v>40</v>
      </c>
      <c r="P12" s="201">
        <v>-345</v>
      </c>
      <c r="Q12" s="205">
        <v>385</v>
      </c>
      <c r="R12" s="200">
        <v>-323</v>
      </c>
      <c r="S12" s="201">
        <v>-472</v>
      </c>
      <c r="T12" s="205">
        <v>149</v>
      </c>
      <c r="U12" s="350">
        <f t="shared" si="4"/>
        <v>28</v>
      </c>
      <c r="V12" s="201">
        <f t="shared" si="0"/>
        <v>-1421</v>
      </c>
      <c r="W12" s="205">
        <f t="shared" si="1"/>
        <v>1449</v>
      </c>
      <c r="X12" s="351">
        <f t="shared" si="5"/>
        <v>0.012726000127260002</v>
      </c>
      <c r="Y12" s="352">
        <f t="shared" si="2"/>
        <v>-0.645844506458445</v>
      </c>
      <c r="Z12" s="353">
        <f t="shared" si="3"/>
        <v>0.658570506585705</v>
      </c>
    </row>
    <row r="13" spans="2:26" ht="11.25">
      <c r="B13" s="206">
        <v>109</v>
      </c>
      <c r="C13" s="208" t="s">
        <v>203</v>
      </c>
      <c r="D13" s="253">
        <v>226508</v>
      </c>
      <c r="E13" s="204">
        <v>224139</v>
      </c>
      <c r="F13" s="200">
        <v>380</v>
      </c>
      <c r="G13" s="201">
        <v>-2</v>
      </c>
      <c r="H13" s="205">
        <v>382</v>
      </c>
      <c r="I13" s="200">
        <v>231</v>
      </c>
      <c r="J13" s="201">
        <v>-120</v>
      </c>
      <c r="K13" s="205">
        <v>351</v>
      </c>
      <c r="L13" s="200">
        <v>-452</v>
      </c>
      <c r="M13" s="201">
        <v>-197</v>
      </c>
      <c r="N13" s="205">
        <v>-255</v>
      </c>
      <c r="O13" s="200">
        <v>-882</v>
      </c>
      <c r="P13" s="201">
        <v>-384</v>
      </c>
      <c r="Q13" s="205">
        <v>-498</v>
      </c>
      <c r="R13" s="200">
        <v>-1478</v>
      </c>
      <c r="S13" s="201">
        <v>-462</v>
      </c>
      <c r="T13" s="205">
        <v>-1016</v>
      </c>
      <c r="U13" s="350">
        <f t="shared" si="4"/>
        <v>-2201</v>
      </c>
      <c r="V13" s="201">
        <f t="shared" si="0"/>
        <v>-1165</v>
      </c>
      <c r="W13" s="205">
        <f t="shared" si="1"/>
        <v>-1036</v>
      </c>
      <c r="X13" s="351">
        <f t="shared" si="5"/>
        <v>-0.9717096084906494</v>
      </c>
      <c r="Y13" s="352">
        <f t="shared" si="2"/>
        <v>-0.5143306196690625</v>
      </c>
      <c r="Z13" s="353">
        <f t="shared" si="3"/>
        <v>-0.4573789888215869</v>
      </c>
    </row>
    <row r="14" spans="2:26" ht="11.25">
      <c r="B14" s="206">
        <v>110</v>
      </c>
      <c r="C14" s="208" t="s">
        <v>55</v>
      </c>
      <c r="D14" s="253">
        <v>121353</v>
      </c>
      <c r="E14" s="204">
        <v>129530</v>
      </c>
      <c r="F14" s="200">
        <v>1423</v>
      </c>
      <c r="G14" s="201">
        <v>-221</v>
      </c>
      <c r="H14" s="205">
        <v>1644</v>
      </c>
      <c r="I14" s="200">
        <v>937</v>
      </c>
      <c r="J14" s="201">
        <v>-215</v>
      </c>
      <c r="K14" s="205">
        <v>1152</v>
      </c>
      <c r="L14" s="200">
        <v>1167</v>
      </c>
      <c r="M14" s="201">
        <v>-128</v>
      </c>
      <c r="N14" s="205">
        <v>1295</v>
      </c>
      <c r="O14" s="200">
        <v>672</v>
      </c>
      <c r="P14" s="201">
        <v>-201</v>
      </c>
      <c r="Q14" s="205">
        <v>873</v>
      </c>
      <c r="R14" s="200">
        <v>1204</v>
      </c>
      <c r="S14" s="201">
        <v>-159</v>
      </c>
      <c r="T14" s="205">
        <v>1363</v>
      </c>
      <c r="U14" s="350">
        <f t="shared" si="4"/>
        <v>5403</v>
      </c>
      <c r="V14" s="201">
        <f t="shared" si="0"/>
        <v>-924</v>
      </c>
      <c r="W14" s="205">
        <f t="shared" si="1"/>
        <v>6327</v>
      </c>
      <c r="X14" s="351">
        <f t="shared" si="5"/>
        <v>4.4523003139601</v>
      </c>
      <c r="Y14" s="352">
        <f t="shared" si="2"/>
        <v>-0.7614150453635262</v>
      </c>
      <c r="Z14" s="353">
        <f t="shared" si="3"/>
        <v>5.2137153593236265</v>
      </c>
    </row>
    <row r="15" spans="2:26" ht="11.25">
      <c r="B15" s="206">
        <v>111</v>
      </c>
      <c r="C15" s="208" t="s">
        <v>204</v>
      </c>
      <c r="D15" s="253">
        <v>249321</v>
      </c>
      <c r="E15" s="204">
        <v>248597</v>
      </c>
      <c r="F15" s="200">
        <v>179</v>
      </c>
      <c r="G15" s="201">
        <v>469</v>
      </c>
      <c r="H15" s="205">
        <v>-290</v>
      </c>
      <c r="I15" s="200">
        <v>77</v>
      </c>
      <c r="J15" s="201">
        <v>266</v>
      </c>
      <c r="K15" s="205">
        <v>-189</v>
      </c>
      <c r="L15" s="200">
        <v>186</v>
      </c>
      <c r="M15" s="201">
        <v>230</v>
      </c>
      <c r="N15" s="205">
        <v>-44</v>
      </c>
      <c r="O15" s="200">
        <v>67</v>
      </c>
      <c r="P15" s="201">
        <v>219</v>
      </c>
      <c r="Q15" s="205">
        <v>-152</v>
      </c>
      <c r="R15" s="200">
        <v>-953</v>
      </c>
      <c r="S15" s="201">
        <v>61</v>
      </c>
      <c r="T15" s="205">
        <v>-1014</v>
      </c>
      <c r="U15" s="350">
        <f t="shared" si="4"/>
        <v>-444</v>
      </c>
      <c r="V15" s="201">
        <f t="shared" si="0"/>
        <v>1245</v>
      </c>
      <c r="W15" s="205">
        <f t="shared" si="1"/>
        <v>-1689</v>
      </c>
      <c r="X15" s="351">
        <f t="shared" si="5"/>
        <v>-0.17808367526201163</v>
      </c>
      <c r="Y15" s="352">
        <f t="shared" si="2"/>
        <v>0.49935625157928937</v>
      </c>
      <c r="Z15" s="353">
        <f t="shared" si="3"/>
        <v>-0.677439926841301</v>
      </c>
    </row>
    <row r="16" spans="1:26" ht="11.25">
      <c r="A16" s="186">
        <v>6</v>
      </c>
      <c r="B16" s="209">
        <v>201</v>
      </c>
      <c r="C16" s="203" t="s">
        <v>205</v>
      </c>
      <c r="D16" s="253">
        <v>536533</v>
      </c>
      <c r="E16" s="204">
        <v>535573</v>
      </c>
      <c r="F16" s="200">
        <v>-152</v>
      </c>
      <c r="G16" s="201">
        <v>171</v>
      </c>
      <c r="H16" s="205">
        <v>-323</v>
      </c>
      <c r="I16" s="200">
        <v>-29</v>
      </c>
      <c r="J16" s="201">
        <v>119</v>
      </c>
      <c r="K16" s="205">
        <v>-148</v>
      </c>
      <c r="L16" s="200">
        <v>-42</v>
      </c>
      <c r="M16" s="201">
        <v>-85</v>
      </c>
      <c r="N16" s="205">
        <v>43</v>
      </c>
      <c r="O16" s="200">
        <v>75</v>
      </c>
      <c r="P16" s="201">
        <v>-217</v>
      </c>
      <c r="Q16" s="205">
        <v>292</v>
      </c>
      <c r="R16" s="200">
        <v>-750</v>
      </c>
      <c r="S16" s="201">
        <v>-238</v>
      </c>
      <c r="T16" s="205">
        <v>-512</v>
      </c>
      <c r="U16" s="350">
        <f t="shared" si="4"/>
        <v>-898</v>
      </c>
      <c r="V16" s="201">
        <f t="shared" si="0"/>
        <v>-250</v>
      </c>
      <c r="W16" s="205">
        <f t="shared" si="1"/>
        <v>-648</v>
      </c>
      <c r="X16" s="351">
        <f t="shared" si="5"/>
        <v>-0.16737087933081468</v>
      </c>
      <c r="Y16" s="352">
        <f t="shared" si="2"/>
        <v>-0.0465954563838571</v>
      </c>
      <c r="Z16" s="353">
        <f t="shared" si="3"/>
        <v>-0.1207754229469576</v>
      </c>
    </row>
    <row r="17" spans="1:26" ht="11.25">
      <c r="A17" s="186">
        <v>2</v>
      </c>
      <c r="B17" s="209">
        <v>202</v>
      </c>
      <c r="C17" s="203" t="s">
        <v>206</v>
      </c>
      <c r="D17" s="253">
        <v>462002</v>
      </c>
      <c r="E17" s="204">
        <v>448688</v>
      </c>
      <c r="F17" s="200">
        <v>746</v>
      </c>
      <c r="G17" s="201">
        <v>-45</v>
      </c>
      <c r="H17" s="205">
        <v>791</v>
      </c>
      <c r="I17" s="200">
        <v>-1221</v>
      </c>
      <c r="J17" s="201">
        <v>-141</v>
      </c>
      <c r="K17" s="205">
        <v>-1080</v>
      </c>
      <c r="L17" s="200">
        <v>-1991</v>
      </c>
      <c r="M17" s="201">
        <v>-450</v>
      </c>
      <c r="N17" s="205">
        <v>-1541</v>
      </c>
      <c r="O17" s="200">
        <v>-1449</v>
      </c>
      <c r="P17" s="201">
        <v>-624</v>
      </c>
      <c r="Q17" s="205">
        <v>-825</v>
      </c>
      <c r="R17" s="200">
        <v>-1454</v>
      </c>
      <c r="S17" s="201">
        <v>-490</v>
      </c>
      <c r="T17" s="205">
        <v>-964</v>
      </c>
      <c r="U17" s="350">
        <f t="shared" si="4"/>
        <v>-5369</v>
      </c>
      <c r="V17" s="201">
        <f t="shared" si="0"/>
        <v>-1750</v>
      </c>
      <c r="W17" s="205">
        <f t="shared" si="1"/>
        <v>-3619</v>
      </c>
      <c r="X17" s="351">
        <f t="shared" si="5"/>
        <v>-1.1621161813152325</v>
      </c>
      <c r="Y17" s="352">
        <f t="shared" si="2"/>
        <v>-0.3787862390206103</v>
      </c>
      <c r="Z17" s="353">
        <f t="shared" si="3"/>
        <v>-0.7833299422946222</v>
      </c>
    </row>
    <row r="18" spans="1:26" ht="11.25">
      <c r="A18" s="186">
        <v>4</v>
      </c>
      <c r="B18" s="209">
        <v>203</v>
      </c>
      <c r="C18" s="203" t="s">
        <v>207</v>
      </c>
      <c r="D18" s="253">
        <v>292529</v>
      </c>
      <c r="E18" s="204">
        <v>291141</v>
      </c>
      <c r="F18" s="200">
        <v>828</v>
      </c>
      <c r="G18" s="201">
        <v>364</v>
      </c>
      <c r="H18" s="205">
        <v>464</v>
      </c>
      <c r="I18" s="200">
        <v>-344</v>
      </c>
      <c r="J18" s="201">
        <v>174</v>
      </c>
      <c r="K18" s="205">
        <v>-518</v>
      </c>
      <c r="L18" s="200">
        <v>-288</v>
      </c>
      <c r="M18" s="201">
        <v>127</v>
      </c>
      <c r="N18" s="205">
        <v>-415</v>
      </c>
      <c r="O18" s="200">
        <v>-256</v>
      </c>
      <c r="P18" s="201">
        <v>204</v>
      </c>
      <c r="Q18" s="205">
        <v>-460</v>
      </c>
      <c r="R18" s="200">
        <v>456</v>
      </c>
      <c r="S18" s="201">
        <v>29</v>
      </c>
      <c r="T18" s="205">
        <v>427</v>
      </c>
      <c r="U18" s="350">
        <f t="shared" si="4"/>
        <v>396</v>
      </c>
      <c r="V18" s="201">
        <f t="shared" si="0"/>
        <v>898</v>
      </c>
      <c r="W18" s="205">
        <f t="shared" si="1"/>
        <v>-502</v>
      </c>
      <c r="X18" s="351">
        <f t="shared" si="5"/>
        <v>0.13537119396709385</v>
      </c>
      <c r="Y18" s="352">
        <f t="shared" si="2"/>
        <v>0.3069781115718441</v>
      </c>
      <c r="Z18" s="353">
        <f t="shared" si="3"/>
        <v>-0.1716069176047503</v>
      </c>
    </row>
    <row r="19" spans="1:26" ht="11.25">
      <c r="A19" s="186">
        <v>2</v>
      </c>
      <c r="B19" s="209">
        <v>204</v>
      </c>
      <c r="C19" s="203" t="s">
        <v>208</v>
      </c>
      <c r="D19" s="253">
        <v>479310</v>
      </c>
      <c r="E19" s="204">
        <v>486350</v>
      </c>
      <c r="F19" s="200">
        <v>1825</v>
      </c>
      <c r="G19" s="201">
        <v>1278</v>
      </c>
      <c r="H19" s="205">
        <v>547</v>
      </c>
      <c r="I19" s="200">
        <v>1511</v>
      </c>
      <c r="J19" s="201">
        <v>1124</v>
      </c>
      <c r="K19" s="205">
        <v>387</v>
      </c>
      <c r="L19" s="200">
        <v>1056</v>
      </c>
      <c r="M19" s="201">
        <v>921</v>
      </c>
      <c r="N19" s="205">
        <v>135</v>
      </c>
      <c r="O19" s="200">
        <v>1539</v>
      </c>
      <c r="P19" s="201">
        <v>900</v>
      </c>
      <c r="Q19" s="205">
        <v>639</v>
      </c>
      <c r="R19" s="200">
        <v>915</v>
      </c>
      <c r="S19" s="201">
        <v>633</v>
      </c>
      <c r="T19" s="205">
        <v>282</v>
      </c>
      <c r="U19" s="350">
        <f t="shared" si="4"/>
        <v>6846</v>
      </c>
      <c r="V19" s="201">
        <f t="shared" si="0"/>
        <v>4856</v>
      </c>
      <c r="W19" s="205">
        <f t="shared" si="1"/>
        <v>1990</v>
      </c>
      <c r="X19" s="351">
        <f t="shared" si="5"/>
        <v>1.42830318582963</v>
      </c>
      <c r="Y19" s="352">
        <f t="shared" si="2"/>
        <v>1.0131230310237633</v>
      </c>
      <c r="Z19" s="353">
        <f t="shared" si="3"/>
        <v>0.4151801548058668</v>
      </c>
    </row>
    <row r="20" spans="1:26" ht="11.25">
      <c r="A20" s="186">
        <v>10</v>
      </c>
      <c r="B20" s="209">
        <v>205</v>
      </c>
      <c r="C20" s="203" t="s">
        <v>209</v>
      </c>
      <c r="D20" s="253">
        <v>48021</v>
      </c>
      <c r="E20" s="204">
        <v>45265</v>
      </c>
      <c r="F20" s="200">
        <v>-473</v>
      </c>
      <c r="G20" s="201">
        <v>-232</v>
      </c>
      <c r="H20" s="205">
        <v>-241</v>
      </c>
      <c r="I20" s="200">
        <v>-539</v>
      </c>
      <c r="J20" s="201">
        <v>-257</v>
      </c>
      <c r="K20" s="205">
        <v>-282</v>
      </c>
      <c r="L20" s="200">
        <v>-685</v>
      </c>
      <c r="M20" s="201">
        <v>-305</v>
      </c>
      <c r="N20" s="205">
        <v>-380</v>
      </c>
      <c r="O20" s="200">
        <v>-562</v>
      </c>
      <c r="P20" s="201">
        <v>-309</v>
      </c>
      <c r="Q20" s="205">
        <v>-253</v>
      </c>
      <c r="R20" s="200">
        <v>-687</v>
      </c>
      <c r="S20" s="201">
        <v>-343</v>
      </c>
      <c r="T20" s="205">
        <v>-344</v>
      </c>
      <c r="U20" s="350">
        <f t="shared" si="4"/>
        <v>-2946</v>
      </c>
      <c r="V20" s="201">
        <f t="shared" si="0"/>
        <v>-1446</v>
      </c>
      <c r="W20" s="205">
        <f t="shared" si="1"/>
        <v>-1500</v>
      </c>
      <c r="X20" s="351">
        <f t="shared" si="5"/>
        <v>-6.1348160179921285</v>
      </c>
      <c r="Y20" s="352">
        <f t="shared" si="2"/>
        <v>-3.0111826076091712</v>
      </c>
      <c r="Z20" s="353">
        <f t="shared" si="3"/>
        <v>-3.1236334103829573</v>
      </c>
    </row>
    <row r="21" spans="1:26" ht="11.25">
      <c r="A21" s="186">
        <v>2</v>
      </c>
      <c r="B21" s="209">
        <v>206</v>
      </c>
      <c r="C21" s="203" t="s">
        <v>210</v>
      </c>
      <c r="D21" s="253">
        <v>93243</v>
      </c>
      <c r="E21" s="204">
        <v>94561</v>
      </c>
      <c r="F21" s="200">
        <v>253</v>
      </c>
      <c r="G21" s="201">
        <v>45</v>
      </c>
      <c r="H21" s="205">
        <v>208</v>
      </c>
      <c r="I21" s="200">
        <v>322</v>
      </c>
      <c r="J21" s="201">
        <v>15</v>
      </c>
      <c r="K21" s="205">
        <v>307</v>
      </c>
      <c r="L21" s="200">
        <v>519</v>
      </c>
      <c r="M21" s="201">
        <v>-10</v>
      </c>
      <c r="N21" s="205">
        <v>529</v>
      </c>
      <c r="O21" s="200">
        <v>579</v>
      </c>
      <c r="P21" s="201">
        <v>-39</v>
      </c>
      <c r="Q21" s="205">
        <v>618</v>
      </c>
      <c r="R21" s="200">
        <v>-43</v>
      </c>
      <c r="S21" s="201">
        <v>-60</v>
      </c>
      <c r="T21" s="205">
        <v>17</v>
      </c>
      <c r="U21" s="350">
        <f t="shared" si="4"/>
        <v>1630</v>
      </c>
      <c r="V21" s="201">
        <f t="shared" si="0"/>
        <v>-49</v>
      </c>
      <c r="W21" s="205">
        <f t="shared" si="1"/>
        <v>1679</v>
      </c>
      <c r="X21" s="351">
        <f t="shared" si="5"/>
        <v>1.7481205023433395</v>
      </c>
      <c r="Y21" s="352">
        <f t="shared" si="2"/>
        <v>-0.05255086172688566</v>
      </c>
      <c r="Z21" s="353">
        <f t="shared" si="3"/>
        <v>1.8006713640702252</v>
      </c>
    </row>
    <row r="22" spans="1:26" ht="11.25">
      <c r="A22" s="186">
        <v>3</v>
      </c>
      <c r="B22" s="209">
        <v>207</v>
      </c>
      <c r="C22" s="203" t="s">
        <v>211</v>
      </c>
      <c r="D22" s="253">
        <v>195225</v>
      </c>
      <c r="E22" s="204">
        <v>197682</v>
      </c>
      <c r="F22" s="200">
        <v>688</v>
      </c>
      <c r="G22" s="201">
        <v>526</v>
      </c>
      <c r="H22" s="205">
        <v>162</v>
      </c>
      <c r="I22" s="200">
        <v>235</v>
      </c>
      <c r="J22" s="201">
        <v>636</v>
      </c>
      <c r="K22" s="205">
        <v>-401</v>
      </c>
      <c r="L22" s="200">
        <v>917</v>
      </c>
      <c r="M22" s="201">
        <v>493</v>
      </c>
      <c r="N22" s="205">
        <v>424</v>
      </c>
      <c r="O22" s="200">
        <v>378</v>
      </c>
      <c r="P22" s="201">
        <v>357</v>
      </c>
      <c r="Q22" s="205">
        <v>21</v>
      </c>
      <c r="R22" s="200">
        <v>180</v>
      </c>
      <c r="S22" s="201">
        <v>329</v>
      </c>
      <c r="T22" s="205">
        <v>-149</v>
      </c>
      <c r="U22" s="350">
        <f t="shared" si="4"/>
        <v>2398</v>
      </c>
      <c r="V22" s="201">
        <f t="shared" si="0"/>
        <v>2341</v>
      </c>
      <c r="W22" s="205">
        <f t="shared" si="1"/>
        <v>57</v>
      </c>
      <c r="X22" s="351">
        <f t="shared" si="5"/>
        <v>1.2283262901779997</v>
      </c>
      <c r="Y22" s="352">
        <f t="shared" si="2"/>
        <v>1.199129209886029</v>
      </c>
      <c r="Z22" s="353">
        <f t="shared" si="3"/>
        <v>0.029197080291970805</v>
      </c>
    </row>
    <row r="23" spans="1:26" ht="11.25">
      <c r="A23" s="186">
        <v>7</v>
      </c>
      <c r="B23" s="209">
        <v>208</v>
      </c>
      <c r="C23" s="203" t="s">
        <v>212</v>
      </c>
      <c r="D23" s="253">
        <v>31695</v>
      </c>
      <c r="E23" s="204">
        <v>30344</v>
      </c>
      <c r="F23" s="200">
        <v>-402</v>
      </c>
      <c r="G23" s="201">
        <v>-172</v>
      </c>
      <c r="H23" s="205">
        <v>-230</v>
      </c>
      <c r="I23" s="200">
        <v>-374</v>
      </c>
      <c r="J23" s="201">
        <v>-130</v>
      </c>
      <c r="K23" s="205">
        <v>-244</v>
      </c>
      <c r="L23" s="200">
        <v>-318</v>
      </c>
      <c r="M23" s="201">
        <v>-192</v>
      </c>
      <c r="N23" s="205">
        <v>-126</v>
      </c>
      <c r="O23" s="200">
        <v>-229</v>
      </c>
      <c r="P23" s="201">
        <v>-150</v>
      </c>
      <c r="Q23" s="205">
        <v>-79</v>
      </c>
      <c r="R23" s="200">
        <v>-221</v>
      </c>
      <c r="S23" s="201">
        <v>-191</v>
      </c>
      <c r="T23" s="205">
        <v>-30</v>
      </c>
      <c r="U23" s="350">
        <f t="shared" si="4"/>
        <v>-1544</v>
      </c>
      <c r="V23" s="201">
        <f t="shared" si="0"/>
        <v>-835</v>
      </c>
      <c r="W23" s="205">
        <f t="shared" si="1"/>
        <v>-709</v>
      </c>
      <c r="X23" s="351">
        <f t="shared" si="5"/>
        <v>-4.87143082505127</v>
      </c>
      <c r="Y23" s="352">
        <f t="shared" si="2"/>
        <v>-2.634484934532261</v>
      </c>
      <c r="Z23" s="353">
        <f t="shared" si="3"/>
        <v>-2.2369458905190096</v>
      </c>
    </row>
    <row r="24" spans="1:26" ht="11.25">
      <c r="A24" s="186">
        <v>8</v>
      </c>
      <c r="B24" s="209">
        <v>209</v>
      </c>
      <c r="C24" s="203" t="s">
        <v>213</v>
      </c>
      <c r="D24" s="253">
        <v>86733</v>
      </c>
      <c r="E24" s="204">
        <v>83243</v>
      </c>
      <c r="F24" s="200">
        <v>-566</v>
      </c>
      <c r="G24" s="201">
        <v>-270</v>
      </c>
      <c r="H24" s="205">
        <v>-296</v>
      </c>
      <c r="I24" s="200">
        <v>-736</v>
      </c>
      <c r="J24" s="201">
        <v>-386</v>
      </c>
      <c r="K24" s="205">
        <v>-350</v>
      </c>
      <c r="L24" s="200">
        <v>-661</v>
      </c>
      <c r="M24" s="201">
        <v>-341</v>
      </c>
      <c r="N24" s="205">
        <v>-320</v>
      </c>
      <c r="O24" s="200">
        <v>-760</v>
      </c>
      <c r="P24" s="201">
        <v>-377</v>
      </c>
      <c r="Q24" s="205">
        <v>-383</v>
      </c>
      <c r="R24" s="200">
        <v>-784</v>
      </c>
      <c r="S24" s="201">
        <v>-446</v>
      </c>
      <c r="T24" s="205">
        <v>-338</v>
      </c>
      <c r="U24" s="350">
        <f t="shared" si="4"/>
        <v>-3507</v>
      </c>
      <c r="V24" s="201">
        <f t="shared" si="0"/>
        <v>-1820</v>
      </c>
      <c r="W24" s="205">
        <f t="shared" si="1"/>
        <v>-1687</v>
      </c>
      <c r="X24" s="351">
        <f t="shared" si="5"/>
        <v>-4.04344367195877</v>
      </c>
      <c r="Y24" s="352">
        <f t="shared" si="2"/>
        <v>-2.0983939215754095</v>
      </c>
      <c r="Z24" s="353">
        <f t="shared" si="3"/>
        <v>-1.9450497503833604</v>
      </c>
    </row>
    <row r="25" spans="1:26" ht="11.25">
      <c r="A25" s="186">
        <v>4</v>
      </c>
      <c r="B25" s="209">
        <v>210</v>
      </c>
      <c r="C25" s="203" t="s">
        <v>69</v>
      </c>
      <c r="D25" s="253">
        <v>267826</v>
      </c>
      <c r="E25" s="204">
        <v>267790</v>
      </c>
      <c r="F25" s="200">
        <v>506</v>
      </c>
      <c r="G25" s="201">
        <v>391</v>
      </c>
      <c r="H25" s="205">
        <v>115</v>
      </c>
      <c r="I25" s="200">
        <v>800</v>
      </c>
      <c r="J25" s="201">
        <v>316</v>
      </c>
      <c r="K25" s="205">
        <v>484</v>
      </c>
      <c r="L25" s="200">
        <v>1157</v>
      </c>
      <c r="M25" s="201">
        <v>452</v>
      </c>
      <c r="N25" s="205">
        <v>705</v>
      </c>
      <c r="O25" s="200">
        <v>200</v>
      </c>
      <c r="P25" s="201">
        <v>297</v>
      </c>
      <c r="Q25" s="205">
        <v>-97</v>
      </c>
      <c r="R25" s="200">
        <v>-629</v>
      </c>
      <c r="S25" s="201">
        <v>-31</v>
      </c>
      <c r="T25" s="205">
        <v>-598</v>
      </c>
      <c r="U25" s="350">
        <f t="shared" si="4"/>
        <v>2034</v>
      </c>
      <c r="V25" s="201">
        <f t="shared" si="0"/>
        <v>1425</v>
      </c>
      <c r="W25" s="205">
        <f t="shared" si="1"/>
        <v>609</v>
      </c>
      <c r="X25" s="351">
        <f t="shared" si="5"/>
        <v>0.7594482985221749</v>
      </c>
      <c r="Y25" s="352">
        <f t="shared" si="2"/>
        <v>0.5320618610590457</v>
      </c>
      <c r="Z25" s="353">
        <f t="shared" si="3"/>
        <v>0.22738643746312903</v>
      </c>
    </row>
    <row r="26" spans="1:26" ht="11.25">
      <c r="A26" s="186">
        <v>7</v>
      </c>
      <c r="B26" s="209">
        <v>212</v>
      </c>
      <c r="C26" s="203" t="s">
        <v>214</v>
      </c>
      <c r="D26" s="253">
        <v>51065</v>
      </c>
      <c r="E26" s="204">
        <v>49365</v>
      </c>
      <c r="F26" s="200">
        <v>-289</v>
      </c>
      <c r="G26" s="201">
        <v>-108</v>
      </c>
      <c r="H26" s="205">
        <v>-181</v>
      </c>
      <c r="I26" s="200">
        <v>-281</v>
      </c>
      <c r="J26" s="201">
        <v>-193</v>
      </c>
      <c r="K26" s="205">
        <v>-88</v>
      </c>
      <c r="L26" s="200">
        <v>-306</v>
      </c>
      <c r="M26" s="201">
        <v>-123</v>
      </c>
      <c r="N26" s="205">
        <v>-183</v>
      </c>
      <c r="O26" s="200">
        <v>-362</v>
      </c>
      <c r="P26" s="201">
        <v>-194</v>
      </c>
      <c r="Q26" s="205">
        <v>-168</v>
      </c>
      <c r="R26" s="200">
        <v>-403</v>
      </c>
      <c r="S26" s="201">
        <v>-174</v>
      </c>
      <c r="T26" s="205">
        <v>-229</v>
      </c>
      <c r="U26" s="350">
        <f t="shared" si="4"/>
        <v>-1641</v>
      </c>
      <c r="V26" s="201">
        <f t="shared" si="0"/>
        <v>-792</v>
      </c>
      <c r="W26" s="205">
        <f t="shared" si="1"/>
        <v>-849</v>
      </c>
      <c r="X26" s="351">
        <f t="shared" si="5"/>
        <v>-3.2135513561147557</v>
      </c>
      <c r="Y26" s="352">
        <f t="shared" si="2"/>
        <v>-1.5509644570645256</v>
      </c>
      <c r="Z26" s="353">
        <f t="shared" si="3"/>
        <v>-1.66258689905023</v>
      </c>
    </row>
    <row r="27" spans="1:26" ht="11.25">
      <c r="A27" s="186">
        <v>5</v>
      </c>
      <c r="B27" s="209">
        <v>213</v>
      </c>
      <c r="C27" s="203" t="s">
        <v>215</v>
      </c>
      <c r="D27" s="250">
        <v>42846</v>
      </c>
      <c r="E27" s="204">
        <v>41580</v>
      </c>
      <c r="F27" s="200">
        <v>-320</v>
      </c>
      <c r="G27" s="201">
        <v>-132</v>
      </c>
      <c r="H27" s="205">
        <v>-188</v>
      </c>
      <c r="I27" s="200">
        <v>-362</v>
      </c>
      <c r="J27" s="201">
        <v>-146</v>
      </c>
      <c r="K27" s="205">
        <v>-216</v>
      </c>
      <c r="L27" s="200">
        <v>-326</v>
      </c>
      <c r="M27" s="201">
        <v>-185</v>
      </c>
      <c r="N27" s="205">
        <v>-141</v>
      </c>
      <c r="O27" s="200">
        <v>-425</v>
      </c>
      <c r="P27" s="201">
        <v>-189</v>
      </c>
      <c r="Q27" s="205">
        <v>-236</v>
      </c>
      <c r="R27" s="200">
        <v>-388</v>
      </c>
      <c r="S27" s="201">
        <v>-226</v>
      </c>
      <c r="T27" s="205">
        <v>-162</v>
      </c>
      <c r="U27" s="350">
        <f t="shared" si="4"/>
        <v>-1821</v>
      </c>
      <c r="V27" s="201">
        <f t="shared" si="0"/>
        <v>-878</v>
      </c>
      <c r="W27" s="205">
        <f t="shared" si="1"/>
        <v>-943</v>
      </c>
      <c r="X27" s="351">
        <f t="shared" si="5"/>
        <v>-4.2501050273071</v>
      </c>
      <c r="Y27" s="352">
        <f t="shared" si="2"/>
        <v>-2.0491994585258833</v>
      </c>
      <c r="Z27" s="353">
        <f t="shared" si="3"/>
        <v>-2.2009055687812165</v>
      </c>
    </row>
    <row r="28" spans="1:26" ht="11.25">
      <c r="A28" s="186">
        <v>3</v>
      </c>
      <c r="B28" s="209">
        <v>214</v>
      </c>
      <c r="C28" s="203" t="s">
        <v>216</v>
      </c>
      <c r="D28" s="253">
        <v>223259</v>
      </c>
      <c r="E28" s="204">
        <v>228303</v>
      </c>
      <c r="F28" s="200">
        <v>1794</v>
      </c>
      <c r="G28" s="201">
        <v>360</v>
      </c>
      <c r="H28" s="205">
        <v>1434</v>
      </c>
      <c r="I28" s="200">
        <v>1237</v>
      </c>
      <c r="J28" s="201">
        <v>342</v>
      </c>
      <c r="K28" s="205">
        <v>895</v>
      </c>
      <c r="L28" s="200">
        <v>1536</v>
      </c>
      <c r="M28" s="201">
        <v>141</v>
      </c>
      <c r="N28" s="205">
        <v>1395</v>
      </c>
      <c r="O28" s="200">
        <v>908</v>
      </c>
      <c r="P28" s="201">
        <v>-53</v>
      </c>
      <c r="Q28" s="205">
        <v>961</v>
      </c>
      <c r="R28" s="200">
        <v>-167</v>
      </c>
      <c r="S28" s="201">
        <v>5</v>
      </c>
      <c r="T28" s="205">
        <v>-172</v>
      </c>
      <c r="U28" s="350">
        <f t="shared" si="4"/>
        <v>5308</v>
      </c>
      <c r="V28" s="201">
        <f t="shared" si="0"/>
        <v>795</v>
      </c>
      <c r="W28" s="205">
        <f t="shared" si="1"/>
        <v>4513</v>
      </c>
      <c r="X28" s="351">
        <f t="shared" si="5"/>
        <v>2.377507737649994</v>
      </c>
      <c r="Y28" s="352">
        <f t="shared" si="2"/>
        <v>0.35608866831796254</v>
      </c>
      <c r="Z28" s="353">
        <f t="shared" si="3"/>
        <v>2.0214190693320315</v>
      </c>
    </row>
    <row r="29" spans="1:26" ht="11.25">
      <c r="A29" s="186">
        <v>5</v>
      </c>
      <c r="B29" s="209">
        <v>215</v>
      </c>
      <c r="C29" s="203" t="s">
        <v>217</v>
      </c>
      <c r="D29" s="250">
        <v>82966</v>
      </c>
      <c r="E29" s="204">
        <v>78878</v>
      </c>
      <c r="F29" s="200">
        <v>-697</v>
      </c>
      <c r="G29" s="201">
        <v>-203</v>
      </c>
      <c r="H29" s="205">
        <v>-494</v>
      </c>
      <c r="I29" s="200">
        <v>-631</v>
      </c>
      <c r="J29" s="201">
        <v>-277</v>
      </c>
      <c r="K29" s="205">
        <v>-354</v>
      </c>
      <c r="L29" s="200">
        <v>-554</v>
      </c>
      <c r="M29" s="201">
        <v>-266</v>
      </c>
      <c r="N29" s="205">
        <v>-288</v>
      </c>
      <c r="O29" s="200">
        <v>-525</v>
      </c>
      <c r="P29" s="201">
        <v>-338</v>
      </c>
      <c r="Q29" s="205">
        <v>-187</v>
      </c>
      <c r="R29" s="200">
        <v>-913</v>
      </c>
      <c r="S29" s="201">
        <v>-327</v>
      </c>
      <c r="T29" s="205">
        <v>-586</v>
      </c>
      <c r="U29" s="350">
        <f t="shared" si="4"/>
        <v>-3320</v>
      </c>
      <c r="V29" s="201">
        <f t="shared" si="0"/>
        <v>-1411</v>
      </c>
      <c r="W29" s="205">
        <f t="shared" si="1"/>
        <v>-1909</v>
      </c>
      <c r="X29" s="351">
        <f t="shared" si="5"/>
        <v>-4.001639225706916</v>
      </c>
      <c r="Y29" s="352">
        <f t="shared" si="2"/>
        <v>-1.7006966709254394</v>
      </c>
      <c r="Z29" s="353">
        <f t="shared" si="3"/>
        <v>-2.300942554781477</v>
      </c>
    </row>
    <row r="30" spans="1:26" ht="11.25">
      <c r="A30" s="186">
        <v>4</v>
      </c>
      <c r="B30" s="209">
        <v>216</v>
      </c>
      <c r="C30" s="203" t="s">
        <v>218</v>
      </c>
      <c r="D30" s="253">
        <v>94270</v>
      </c>
      <c r="E30" s="204">
        <v>91883</v>
      </c>
      <c r="F30" s="200">
        <v>-29</v>
      </c>
      <c r="G30" s="201">
        <v>54</v>
      </c>
      <c r="H30" s="205">
        <v>-83</v>
      </c>
      <c r="I30" s="200">
        <v>-686</v>
      </c>
      <c r="J30" s="201">
        <v>-15</v>
      </c>
      <c r="K30" s="205">
        <v>-671</v>
      </c>
      <c r="L30" s="200">
        <v>-599</v>
      </c>
      <c r="M30" s="201">
        <v>-73</v>
      </c>
      <c r="N30" s="205">
        <v>-526</v>
      </c>
      <c r="O30" s="200">
        <v>-597</v>
      </c>
      <c r="P30" s="201">
        <v>-97</v>
      </c>
      <c r="Q30" s="205">
        <v>-500</v>
      </c>
      <c r="R30" s="200">
        <v>-688</v>
      </c>
      <c r="S30" s="201">
        <v>-187</v>
      </c>
      <c r="T30" s="205">
        <v>-501</v>
      </c>
      <c r="U30" s="350">
        <f t="shared" si="4"/>
        <v>-2599</v>
      </c>
      <c r="V30" s="201">
        <f t="shared" si="0"/>
        <v>-318</v>
      </c>
      <c r="W30" s="205">
        <f t="shared" si="1"/>
        <v>-2281</v>
      </c>
      <c r="X30" s="351">
        <f t="shared" si="5"/>
        <v>-2.7569746472896997</v>
      </c>
      <c r="Y30" s="352">
        <f t="shared" si="2"/>
        <v>-0.33732894876418795</v>
      </c>
      <c r="Z30" s="353">
        <f t="shared" si="3"/>
        <v>-2.4196456985255117</v>
      </c>
    </row>
    <row r="31" spans="1:26" ht="11.25">
      <c r="A31" s="186">
        <v>3</v>
      </c>
      <c r="B31" s="209">
        <v>217</v>
      </c>
      <c r="C31" s="203" t="s">
        <v>219</v>
      </c>
      <c r="D31" s="253">
        <v>157678</v>
      </c>
      <c r="E31" s="204">
        <v>156143</v>
      </c>
      <c r="F31" s="200">
        <v>387</v>
      </c>
      <c r="G31" s="201">
        <v>2</v>
      </c>
      <c r="H31" s="205">
        <v>385</v>
      </c>
      <c r="I31" s="200">
        <v>-283</v>
      </c>
      <c r="J31" s="201">
        <v>-77</v>
      </c>
      <c r="K31" s="205">
        <v>-206</v>
      </c>
      <c r="L31" s="200">
        <v>-384</v>
      </c>
      <c r="M31" s="201">
        <v>-198</v>
      </c>
      <c r="N31" s="205">
        <v>-186</v>
      </c>
      <c r="O31" s="200">
        <v>369</v>
      </c>
      <c r="P31" s="201">
        <v>-233</v>
      </c>
      <c r="Q31" s="205">
        <v>602</v>
      </c>
      <c r="R31" s="200">
        <v>-125</v>
      </c>
      <c r="S31" s="201">
        <v>-173</v>
      </c>
      <c r="T31" s="205">
        <v>48</v>
      </c>
      <c r="U31" s="350">
        <f t="shared" si="4"/>
        <v>-36</v>
      </c>
      <c r="V31" s="201">
        <f t="shared" si="0"/>
        <v>-679</v>
      </c>
      <c r="W31" s="205">
        <f t="shared" si="1"/>
        <v>643</v>
      </c>
      <c r="X31" s="351">
        <f t="shared" si="5"/>
        <v>-0.02283133981912505</v>
      </c>
      <c r="Y31" s="352">
        <f t="shared" si="2"/>
        <v>-0.4306244371440531</v>
      </c>
      <c r="Z31" s="353">
        <f t="shared" si="3"/>
        <v>0.407793097324928</v>
      </c>
    </row>
    <row r="32" spans="1:26" ht="11.25">
      <c r="A32" s="186">
        <v>5</v>
      </c>
      <c r="B32" s="209">
        <v>218</v>
      </c>
      <c r="C32" s="203" t="s">
        <v>220</v>
      </c>
      <c r="D32" s="253">
        <v>49658</v>
      </c>
      <c r="E32" s="204">
        <v>49248</v>
      </c>
      <c r="F32" s="200">
        <v>70</v>
      </c>
      <c r="G32" s="201">
        <v>14</v>
      </c>
      <c r="H32" s="205">
        <v>56</v>
      </c>
      <c r="I32" s="200">
        <v>-125</v>
      </c>
      <c r="J32" s="201">
        <v>-33</v>
      </c>
      <c r="K32" s="205">
        <v>-92</v>
      </c>
      <c r="L32" s="200">
        <v>43</v>
      </c>
      <c r="M32" s="201">
        <v>3</v>
      </c>
      <c r="N32" s="205">
        <v>40</v>
      </c>
      <c r="O32" s="200">
        <v>-221</v>
      </c>
      <c r="P32" s="201">
        <v>-92</v>
      </c>
      <c r="Q32" s="205">
        <v>-129</v>
      </c>
      <c r="R32" s="200">
        <v>-243</v>
      </c>
      <c r="S32" s="201">
        <v>-85</v>
      </c>
      <c r="T32" s="205">
        <v>-158</v>
      </c>
      <c r="U32" s="350">
        <f t="shared" si="4"/>
        <v>-476</v>
      </c>
      <c r="V32" s="201">
        <f t="shared" si="0"/>
        <v>-193</v>
      </c>
      <c r="W32" s="205">
        <f t="shared" si="1"/>
        <v>-283</v>
      </c>
      <c r="X32" s="351">
        <f t="shared" si="5"/>
        <v>-0.9585565266422329</v>
      </c>
      <c r="Y32" s="352">
        <f t="shared" si="2"/>
        <v>-0.388658423617544</v>
      </c>
      <c r="Z32" s="353">
        <f t="shared" si="3"/>
        <v>-0.5698981030246889</v>
      </c>
    </row>
    <row r="33" spans="1:26" ht="11.25">
      <c r="A33" s="186">
        <v>3</v>
      </c>
      <c r="B33" s="209">
        <v>219</v>
      </c>
      <c r="C33" s="203" t="s">
        <v>221</v>
      </c>
      <c r="D33" s="253">
        <v>114006</v>
      </c>
      <c r="E33" s="204">
        <v>114426</v>
      </c>
      <c r="F33" s="200">
        <v>176</v>
      </c>
      <c r="G33" s="201">
        <v>48</v>
      </c>
      <c r="H33" s="205">
        <v>128</v>
      </c>
      <c r="I33" s="200">
        <v>560</v>
      </c>
      <c r="J33" s="201">
        <v>92</v>
      </c>
      <c r="K33" s="205">
        <v>468</v>
      </c>
      <c r="L33" s="200">
        <v>136</v>
      </c>
      <c r="M33" s="201">
        <v>73</v>
      </c>
      <c r="N33" s="205">
        <v>63</v>
      </c>
      <c r="O33" s="200">
        <v>-27</v>
      </c>
      <c r="P33" s="201">
        <v>15</v>
      </c>
      <c r="Q33" s="205">
        <v>-42</v>
      </c>
      <c r="R33" s="200">
        <v>-153</v>
      </c>
      <c r="S33" s="201">
        <v>1</v>
      </c>
      <c r="T33" s="205">
        <v>-154</v>
      </c>
      <c r="U33" s="350">
        <f t="shared" si="4"/>
        <v>692</v>
      </c>
      <c r="V33" s="201">
        <f t="shared" si="0"/>
        <v>229</v>
      </c>
      <c r="W33" s="205">
        <f t="shared" si="1"/>
        <v>463</v>
      </c>
      <c r="X33" s="351">
        <f t="shared" si="5"/>
        <v>0.6069855972492676</v>
      </c>
      <c r="Y33" s="352">
        <f t="shared" si="2"/>
        <v>0.2008666210550322</v>
      </c>
      <c r="Z33" s="353">
        <f t="shared" si="3"/>
        <v>0.40611897619423537</v>
      </c>
    </row>
    <row r="34" spans="1:26" ht="11.25">
      <c r="A34" s="186">
        <v>5</v>
      </c>
      <c r="B34" s="209">
        <v>220</v>
      </c>
      <c r="C34" s="203" t="s">
        <v>222</v>
      </c>
      <c r="D34" s="253">
        <v>47935</v>
      </c>
      <c r="E34" s="204">
        <v>46289</v>
      </c>
      <c r="F34" s="200">
        <v>-676</v>
      </c>
      <c r="G34" s="201">
        <v>-195</v>
      </c>
      <c r="H34" s="205">
        <v>-481</v>
      </c>
      <c r="I34" s="200">
        <v>-737</v>
      </c>
      <c r="J34" s="201">
        <v>-256</v>
      </c>
      <c r="K34" s="205">
        <v>-481</v>
      </c>
      <c r="L34" s="200">
        <v>-432</v>
      </c>
      <c r="M34" s="201">
        <v>-204</v>
      </c>
      <c r="N34" s="205">
        <v>-228</v>
      </c>
      <c r="O34" s="200">
        <v>-506</v>
      </c>
      <c r="P34" s="201">
        <v>-225</v>
      </c>
      <c r="Q34" s="205">
        <v>-281</v>
      </c>
      <c r="R34" s="200">
        <v>-589</v>
      </c>
      <c r="S34" s="201">
        <v>-249</v>
      </c>
      <c r="T34" s="205">
        <v>-340</v>
      </c>
      <c r="U34" s="350">
        <f t="shared" si="4"/>
        <v>-2940</v>
      </c>
      <c r="V34" s="201">
        <f t="shared" si="0"/>
        <v>-1129</v>
      </c>
      <c r="W34" s="205">
        <f t="shared" si="1"/>
        <v>-1811</v>
      </c>
      <c r="X34" s="351">
        <f t="shared" si="5"/>
        <v>-6.133305517888807</v>
      </c>
      <c r="Y34" s="352">
        <f t="shared" si="2"/>
        <v>-2.3552727652028786</v>
      </c>
      <c r="Z34" s="353">
        <f t="shared" si="3"/>
        <v>-3.7780327526859288</v>
      </c>
    </row>
    <row r="35" spans="1:26" ht="11.25">
      <c r="A35" s="186">
        <v>9</v>
      </c>
      <c r="B35" s="209">
        <v>221</v>
      </c>
      <c r="C35" s="203" t="s">
        <v>223</v>
      </c>
      <c r="D35" s="253">
        <v>43795</v>
      </c>
      <c r="E35" s="204">
        <v>42105</v>
      </c>
      <c r="F35" s="200">
        <v>-428</v>
      </c>
      <c r="G35" s="201">
        <v>-179</v>
      </c>
      <c r="H35" s="205">
        <v>-249</v>
      </c>
      <c r="I35" s="200">
        <v>-309</v>
      </c>
      <c r="J35" s="201">
        <v>-268</v>
      </c>
      <c r="K35" s="205">
        <v>-41</v>
      </c>
      <c r="L35" s="200">
        <v>-351</v>
      </c>
      <c r="M35" s="201">
        <v>-228</v>
      </c>
      <c r="N35" s="205">
        <v>-123</v>
      </c>
      <c r="O35" s="200">
        <v>-320</v>
      </c>
      <c r="P35" s="201">
        <v>-233</v>
      </c>
      <c r="Q35" s="205">
        <v>-87</v>
      </c>
      <c r="R35" s="200">
        <v>-468</v>
      </c>
      <c r="S35" s="201">
        <v>-294</v>
      </c>
      <c r="T35" s="205">
        <v>-174</v>
      </c>
      <c r="U35" s="350">
        <f t="shared" si="4"/>
        <v>-1876</v>
      </c>
      <c r="V35" s="201">
        <f t="shared" si="0"/>
        <v>-1202</v>
      </c>
      <c r="W35" s="205">
        <f t="shared" si="1"/>
        <v>-674</v>
      </c>
      <c r="X35" s="351">
        <f t="shared" si="5"/>
        <v>-4.283594017581916</v>
      </c>
      <c r="Y35" s="352">
        <f t="shared" si="2"/>
        <v>-2.7446055485786047</v>
      </c>
      <c r="Z35" s="353">
        <f t="shared" si="3"/>
        <v>-1.5389884690033109</v>
      </c>
    </row>
    <row r="36" spans="1:26" ht="11.25">
      <c r="A36" s="186">
        <v>8</v>
      </c>
      <c r="B36" s="209">
        <v>222</v>
      </c>
      <c r="C36" s="203" t="s">
        <v>123</v>
      </c>
      <c r="D36" s="253">
        <v>27027</v>
      </c>
      <c r="E36" s="204">
        <v>24918</v>
      </c>
      <c r="F36" s="200">
        <v>-440</v>
      </c>
      <c r="G36" s="201">
        <v>-204</v>
      </c>
      <c r="H36" s="205">
        <v>-236</v>
      </c>
      <c r="I36" s="200">
        <v>-318</v>
      </c>
      <c r="J36" s="201">
        <v>-207</v>
      </c>
      <c r="K36" s="205">
        <v>-111</v>
      </c>
      <c r="L36" s="200">
        <v>-471</v>
      </c>
      <c r="M36" s="201">
        <v>-239</v>
      </c>
      <c r="N36" s="205">
        <v>-232</v>
      </c>
      <c r="O36" s="200">
        <v>-592</v>
      </c>
      <c r="P36" s="201">
        <v>-263</v>
      </c>
      <c r="Q36" s="205">
        <v>-329</v>
      </c>
      <c r="R36" s="200">
        <v>-442</v>
      </c>
      <c r="S36" s="201">
        <v>-307</v>
      </c>
      <c r="T36" s="205">
        <v>-135</v>
      </c>
      <c r="U36" s="350">
        <f t="shared" si="4"/>
        <v>-2263</v>
      </c>
      <c r="V36" s="201">
        <f t="shared" si="0"/>
        <v>-1220</v>
      </c>
      <c r="W36" s="205">
        <f t="shared" si="1"/>
        <v>-1043</v>
      </c>
      <c r="X36" s="351">
        <f t="shared" si="5"/>
        <v>-8.373108373108373</v>
      </c>
      <c r="Y36" s="352">
        <f t="shared" si="2"/>
        <v>-4.5140045140045135</v>
      </c>
      <c r="Z36" s="353">
        <f t="shared" si="3"/>
        <v>-3.8591038591038593</v>
      </c>
    </row>
    <row r="37" spans="1:26" ht="11.25">
      <c r="A37" s="186">
        <v>9</v>
      </c>
      <c r="B37" s="209">
        <v>223</v>
      </c>
      <c r="C37" s="203" t="s">
        <v>124</v>
      </c>
      <c r="D37" s="253">
        <v>68662</v>
      </c>
      <c r="E37" s="204">
        <v>65651</v>
      </c>
      <c r="F37" s="200">
        <v>-751</v>
      </c>
      <c r="G37" s="201">
        <v>-405</v>
      </c>
      <c r="H37" s="205">
        <v>-346</v>
      </c>
      <c r="I37" s="200">
        <v>-532</v>
      </c>
      <c r="J37" s="201">
        <v>-345</v>
      </c>
      <c r="K37" s="205">
        <v>-187</v>
      </c>
      <c r="L37" s="200">
        <v>-500</v>
      </c>
      <c r="M37" s="201">
        <v>-328</v>
      </c>
      <c r="N37" s="205">
        <v>-172</v>
      </c>
      <c r="O37" s="200">
        <v>-743</v>
      </c>
      <c r="P37" s="201">
        <v>-418</v>
      </c>
      <c r="Q37" s="205">
        <v>-325</v>
      </c>
      <c r="R37" s="200">
        <v>-759</v>
      </c>
      <c r="S37" s="201">
        <v>-395</v>
      </c>
      <c r="T37" s="205">
        <v>-364</v>
      </c>
      <c r="U37" s="350">
        <f t="shared" si="4"/>
        <v>-3285</v>
      </c>
      <c r="V37" s="201">
        <f t="shared" si="0"/>
        <v>-1891</v>
      </c>
      <c r="W37" s="205">
        <f t="shared" si="1"/>
        <v>-1394</v>
      </c>
      <c r="X37" s="351">
        <f t="shared" si="5"/>
        <v>-4.784305729515599</v>
      </c>
      <c r="Y37" s="352">
        <f t="shared" si="2"/>
        <v>-2.75407066499665</v>
      </c>
      <c r="Z37" s="353">
        <f t="shared" si="3"/>
        <v>-2.0302350645189478</v>
      </c>
    </row>
    <row r="38" spans="1:26" ht="11.25">
      <c r="A38" s="186">
        <v>10</v>
      </c>
      <c r="B38" s="209">
        <v>224</v>
      </c>
      <c r="C38" s="203" t="s">
        <v>111</v>
      </c>
      <c r="D38" s="253">
        <v>50583</v>
      </c>
      <c r="E38" s="204">
        <v>48175</v>
      </c>
      <c r="F38" s="200">
        <v>-425</v>
      </c>
      <c r="G38" s="201">
        <v>-282</v>
      </c>
      <c r="H38" s="205">
        <v>-143</v>
      </c>
      <c r="I38" s="200">
        <v>-579</v>
      </c>
      <c r="J38" s="201">
        <v>-299</v>
      </c>
      <c r="K38" s="205">
        <v>-280</v>
      </c>
      <c r="L38" s="200">
        <v>-442</v>
      </c>
      <c r="M38" s="201">
        <v>-307</v>
      </c>
      <c r="N38" s="205">
        <v>-135</v>
      </c>
      <c r="O38" s="200">
        <v>-516</v>
      </c>
      <c r="P38" s="201">
        <v>-368</v>
      </c>
      <c r="Q38" s="205">
        <v>-148</v>
      </c>
      <c r="R38" s="200">
        <v>-557</v>
      </c>
      <c r="S38" s="201">
        <v>-375</v>
      </c>
      <c r="T38" s="205">
        <v>-182</v>
      </c>
      <c r="U38" s="350">
        <f t="shared" si="4"/>
        <v>-2519</v>
      </c>
      <c r="V38" s="201">
        <f t="shared" si="0"/>
        <v>-1631</v>
      </c>
      <c r="W38" s="205">
        <f t="shared" si="1"/>
        <v>-888</v>
      </c>
      <c r="X38" s="351">
        <f t="shared" si="5"/>
        <v>-4.97993396991084</v>
      </c>
      <c r="Y38" s="352">
        <f t="shared" si="2"/>
        <v>-3.224403455706463</v>
      </c>
      <c r="Z38" s="353">
        <f t="shared" si="3"/>
        <v>-1.755530514204377</v>
      </c>
    </row>
    <row r="39" spans="1:26" ht="11.25">
      <c r="A39" s="186">
        <v>8</v>
      </c>
      <c r="B39" s="209">
        <v>225</v>
      </c>
      <c r="C39" s="203" t="s">
        <v>125</v>
      </c>
      <c r="D39" s="253">
        <v>33601</v>
      </c>
      <c r="E39" s="204">
        <v>31541</v>
      </c>
      <c r="F39" s="200">
        <v>-453</v>
      </c>
      <c r="G39" s="201">
        <v>-220</v>
      </c>
      <c r="H39" s="205">
        <v>-233</v>
      </c>
      <c r="I39" s="200">
        <v>-409</v>
      </c>
      <c r="J39" s="201">
        <v>-175</v>
      </c>
      <c r="K39" s="205">
        <v>-234</v>
      </c>
      <c r="L39" s="200">
        <v>-308</v>
      </c>
      <c r="M39" s="201">
        <v>-163</v>
      </c>
      <c r="N39" s="205">
        <v>-145</v>
      </c>
      <c r="O39" s="200">
        <v>-387</v>
      </c>
      <c r="P39" s="201">
        <v>-250</v>
      </c>
      <c r="Q39" s="205">
        <v>-137</v>
      </c>
      <c r="R39" s="200">
        <v>-535</v>
      </c>
      <c r="S39" s="201">
        <v>-261</v>
      </c>
      <c r="T39" s="205">
        <v>-274</v>
      </c>
      <c r="U39" s="350">
        <f t="shared" si="4"/>
        <v>-2092</v>
      </c>
      <c r="V39" s="201">
        <f t="shared" si="0"/>
        <v>-1069</v>
      </c>
      <c r="W39" s="205">
        <f t="shared" si="1"/>
        <v>-1023</v>
      </c>
      <c r="X39" s="351">
        <f t="shared" si="5"/>
        <v>-6.226005178417309</v>
      </c>
      <c r="Y39" s="352">
        <f t="shared" si="2"/>
        <v>-3.181452932948424</v>
      </c>
      <c r="Z39" s="353">
        <f t="shared" si="3"/>
        <v>-3.0445522454688847</v>
      </c>
    </row>
    <row r="40" spans="1:26" ht="11.25">
      <c r="A40" s="186">
        <v>10</v>
      </c>
      <c r="B40" s="209">
        <v>226</v>
      </c>
      <c r="C40" s="203" t="s">
        <v>126</v>
      </c>
      <c r="D40" s="253">
        <v>47251</v>
      </c>
      <c r="E40" s="204">
        <v>44596</v>
      </c>
      <c r="F40" s="200">
        <v>-428</v>
      </c>
      <c r="G40" s="201">
        <v>-323</v>
      </c>
      <c r="H40" s="205">
        <v>-105</v>
      </c>
      <c r="I40" s="200">
        <v>-632</v>
      </c>
      <c r="J40" s="201">
        <v>-453</v>
      </c>
      <c r="K40" s="205">
        <v>-179</v>
      </c>
      <c r="L40" s="200">
        <v>-525</v>
      </c>
      <c r="M40" s="201">
        <v>-398</v>
      </c>
      <c r="N40" s="205">
        <v>-127</v>
      </c>
      <c r="O40" s="200">
        <v>-610</v>
      </c>
      <c r="P40" s="201">
        <v>-451</v>
      </c>
      <c r="Q40" s="205">
        <v>-159</v>
      </c>
      <c r="R40" s="200">
        <v>-565</v>
      </c>
      <c r="S40" s="201">
        <v>-406</v>
      </c>
      <c r="T40" s="205">
        <v>-159</v>
      </c>
      <c r="U40" s="350">
        <f t="shared" si="4"/>
        <v>-2760</v>
      </c>
      <c r="V40" s="201">
        <f t="shared" si="0"/>
        <v>-2031</v>
      </c>
      <c r="W40" s="205">
        <f t="shared" si="1"/>
        <v>-729</v>
      </c>
      <c r="X40" s="351">
        <f t="shared" si="5"/>
        <v>-5.841146219127637</v>
      </c>
      <c r="Y40" s="352">
        <f t="shared" si="2"/>
        <v>-4.298321728640664</v>
      </c>
      <c r="Z40" s="353">
        <f t="shared" si="3"/>
        <v>-1.542824490486974</v>
      </c>
    </row>
    <row r="41" spans="1:27" s="210" customFormat="1" ht="11.25">
      <c r="A41" s="186">
        <v>7</v>
      </c>
      <c r="B41" s="209">
        <v>227</v>
      </c>
      <c r="C41" s="203" t="s">
        <v>127</v>
      </c>
      <c r="D41" s="253">
        <v>41771</v>
      </c>
      <c r="E41" s="204">
        <v>39072</v>
      </c>
      <c r="F41" s="200">
        <v>-498</v>
      </c>
      <c r="G41" s="201">
        <v>-213</v>
      </c>
      <c r="H41" s="205">
        <v>-285</v>
      </c>
      <c r="I41" s="200">
        <v>-579</v>
      </c>
      <c r="J41" s="201">
        <v>-252</v>
      </c>
      <c r="K41" s="205">
        <v>-327</v>
      </c>
      <c r="L41" s="200">
        <v>-511</v>
      </c>
      <c r="M41" s="201">
        <v>-205</v>
      </c>
      <c r="N41" s="205">
        <v>-306</v>
      </c>
      <c r="O41" s="200">
        <v>-599</v>
      </c>
      <c r="P41" s="201">
        <v>-260</v>
      </c>
      <c r="Q41" s="205">
        <v>-339</v>
      </c>
      <c r="R41" s="200">
        <v>-605</v>
      </c>
      <c r="S41" s="201">
        <v>-298</v>
      </c>
      <c r="T41" s="205">
        <v>-307</v>
      </c>
      <c r="U41" s="350">
        <f t="shared" si="4"/>
        <v>-2792</v>
      </c>
      <c r="V41" s="201">
        <f t="shared" si="0"/>
        <v>-1228</v>
      </c>
      <c r="W41" s="205">
        <f t="shared" si="1"/>
        <v>-1564</v>
      </c>
      <c r="X41" s="351">
        <f t="shared" si="5"/>
        <v>-6.68406310598262</v>
      </c>
      <c r="Y41" s="352">
        <f t="shared" si="2"/>
        <v>-2.9398386440353357</v>
      </c>
      <c r="Z41" s="353">
        <f t="shared" si="3"/>
        <v>-3.744224461947284</v>
      </c>
      <c r="AA41" s="270"/>
    </row>
    <row r="42" spans="1:26" ht="11.25">
      <c r="A42" s="186">
        <v>5</v>
      </c>
      <c r="B42" s="209">
        <v>228</v>
      </c>
      <c r="C42" s="203" t="s">
        <v>128</v>
      </c>
      <c r="D42" s="253">
        <v>40046</v>
      </c>
      <c r="E42" s="204">
        <v>40049</v>
      </c>
      <c r="F42" s="200">
        <v>-129</v>
      </c>
      <c r="G42" s="201">
        <v>45</v>
      </c>
      <c r="H42" s="205">
        <v>-174</v>
      </c>
      <c r="I42" s="200">
        <v>-112</v>
      </c>
      <c r="J42" s="201">
        <v>8</v>
      </c>
      <c r="K42" s="205">
        <v>-120</v>
      </c>
      <c r="L42" s="200">
        <v>23</v>
      </c>
      <c r="M42" s="201">
        <v>-7</v>
      </c>
      <c r="N42" s="205">
        <v>30</v>
      </c>
      <c r="O42" s="200">
        <v>-38</v>
      </c>
      <c r="P42" s="201">
        <v>11</v>
      </c>
      <c r="Q42" s="205">
        <v>-49</v>
      </c>
      <c r="R42" s="200">
        <v>-128</v>
      </c>
      <c r="S42" s="201">
        <v>-7</v>
      </c>
      <c r="T42" s="205">
        <v>-121</v>
      </c>
      <c r="U42" s="350">
        <f t="shared" si="4"/>
        <v>-384</v>
      </c>
      <c r="V42" s="201">
        <f t="shared" si="0"/>
        <v>50</v>
      </c>
      <c r="W42" s="205">
        <f t="shared" si="1"/>
        <v>-434</v>
      </c>
      <c r="X42" s="351">
        <f t="shared" si="5"/>
        <v>-0.9588972681416371</v>
      </c>
      <c r="Y42" s="352">
        <f t="shared" si="2"/>
        <v>0.124856415122609</v>
      </c>
      <c r="Z42" s="353">
        <f t="shared" si="3"/>
        <v>-1.0837536832642463</v>
      </c>
    </row>
    <row r="43" spans="1:26" ht="11.25">
      <c r="A43" s="186">
        <v>7</v>
      </c>
      <c r="B43" s="209">
        <v>229</v>
      </c>
      <c r="C43" s="203" t="s">
        <v>112</v>
      </c>
      <c r="D43" s="253">
        <v>80481</v>
      </c>
      <c r="E43" s="204">
        <v>78843</v>
      </c>
      <c r="F43" s="200">
        <v>-178</v>
      </c>
      <c r="G43" s="201">
        <v>-166</v>
      </c>
      <c r="H43" s="205">
        <v>-12</v>
      </c>
      <c r="I43" s="200">
        <v>-361</v>
      </c>
      <c r="J43" s="201">
        <v>-212</v>
      </c>
      <c r="K43" s="205">
        <v>-149</v>
      </c>
      <c r="L43" s="200">
        <v>-451</v>
      </c>
      <c r="M43" s="201">
        <v>-298</v>
      </c>
      <c r="N43" s="205">
        <v>-153</v>
      </c>
      <c r="O43" s="200">
        <v>-513</v>
      </c>
      <c r="P43" s="201">
        <v>-178</v>
      </c>
      <c r="Q43" s="205">
        <v>-335</v>
      </c>
      <c r="R43" s="200">
        <v>-613</v>
      </c>
      <c r="S43" s="201">
        <v>-276</v>
      </c>
      <c r="T43" s="205">
        <v>-337</v>
      </c>
      <c r="U43" s="350">
        <f t="shared" si="4"/>
        <v>-2116</v>
      </c>
      <c r="V43" s="201">
        <f t="shared" si="0"/>
        <v>-1130</v>
      </c>
      <c r="W43" s="205">
        <f t="shared" si="1"/>
        <v>-986</v>
      </c>
      <c r="X43" s="351">
        <f t="shared" si="5"/>
        <v>-2.6291919832010042</v>
      </c>
      <c r="Y43" s="352">
        <f t="shared" si="2"/>
        <v>-1.4040581006697233</v>
      </c>
      <c r="Z43" s="353">
        <f t="shared" si="3"/>
        <v>-1.2251338825312807</v>
      </c>
    </row>
    <row r="44" spans="1:26" ht="11.25">
      <c r="A44" s="186">
        <v>3</v>
      </c>
      <c r="B44" s="209">
        <v>301</v>
      </c>
      <c r="C44" s="203" t="s">
        <v>88</v>
      </c>
      <c r="D44" s="253">
        <v>31766</v>
      </c>
      <c r="E44" s="204">
        <v>31099</v>
      </c>
      <c r="F44" s="200">
        <v>136</v>
      </c>
      <c r="G44" s="201">
        <v>29</v>
      </c>
      <c r="H44" s="205">
        <v>107</v>
      </c>
      <c r="I44" s="200">
        <v>-29</v>
      </c>
      <c r="J44" s="201">
        <v>15</v>
      </c>
      <c r="K44" s="205">
        <v>-44</v>
      </c>
      <c r="L44" s="200">
        <v>-240</v>
      </c>
      <c r="M44" s="201">
        <v>-74</v>
      </c>
      <c r="N44" s="205">
        <v>-166</v>
      </c>
      <c r="O44" s="200">
        <v>-206</v>
      </c>
      <c r="P44" s="201">
        <v>-47</v>
      </c>
      <c r="Q44" s="205">
        <v>-159</v>
      </c>
      <c r="R44" s="200">
        <v>-258</v>
      </c>
      <c r="S44" s="201">
        <v>-88</v>
      </c>
      <c r="T44" s="205">
        <v>-170</v>
      </c>
      <c r="U44" s="350">
        <f t="shared" si="4"/>
        <v>-597</v>
      </c>
      <c r="V44" s="201">
        <f t="shared" si="0"/>
        <v>-165</v>
      </c>
      <c r="W44" s="205">
        <f t="shared" si="1"/>
        <v>-432</v>
      </c>
      <c r="X44" s="351">
        <f t="shared" si="5"/>
        <v>-1.8793678776049865</v>
      </c>
      <c r="Y44" s="352">
        <f t="shared" si="2"/>
        <v>-0.519423282755147</v>
      </c>
      <c r="Z44" s="353">
        <f t="shared" si="3"/>
        <v>-1.3599445948498394</v>
      </c>
    </row>
    <row r="45" spans="1:26" ht="11.25">
      <c r="A45" s="186">
        <v>5</v>
      </c>
      <c r="B45" s="209">
        <v>365</v>
      </c>
      <c r="C45" s="203" t="s">
        <v>113</v>
      </c>
      <c r="D45" s="253">
        <v>23472</v>
      </c>
      <c r="E45" s="204">
        <v>21988</v>
      </c>
      <c r="F45" s="200">
        <v>-312</v>
      </c>
      <c r="G45" s="201">
        <v>-146</v>
      </c>
      <c r="H45" s="205">
        <v>-166</v>
      </c>
      <c r="I45" s="200">
        <v>-306</v>
      </c>
      <c r="J45" s="201">
        <v>-170</v>
      </c>
      <c r="K45" s="205">
        <v>-136</v>
      </c>
      <c r="L45" s="200">
        <v>-368</v>
      </c>
      <c r="M45" s="201">
        <v>-176</v>
      </c>
      <c r="N45" s="205">
        <v>-192</v>
      </c>
      <c r="O45" s="200">
        <v>-316</v>
      </c>
      <c r="P45" s="201">
        <v>-192</v>
      </c>
      <c r="Q45" s="205">
        <v>-124</v>
      </c>
      <c r="R45" s="200">
        <v>-352</v>
      </c>
      <c r="S45" s="201">
        <v>-207</v>
      </c>
      <c r="T45" s="205">
        <v>-145</v>
      </c>
      <c r="U45" s="350">
        <f t="shared" si="4"/>
        <v>-1654</v>
      </c>
      <c r="V45" s="201">
        <f t="shared" si="0"/>
        <v>-891</v>
      </c>
      <c r="W45" s="205">
        <f t="shared" si="1"/>
        <v>-763</v>
      </c>
      <c r="X45" s="351">
        <f t="shared" si="5"/>
        <v>-7.046693933197002</v>
      </c>
      <c r="Y45" s="352">
        <f t="shared" si="2"/>
        <v>-3.7960122699386507</v>
      </c>
      <c r="Z45" s="353">
        <f t="shared" si="3"/>
        <v>-3.25068166325835</v>
      </c>
    </row>
    <row r="46" spans="1:26" ht="11.25">
      <c r="A46" s="186">
        <v>4</v>
      </c>
      <c r="B46" s="209">
        <v>381</v>
      </c>
      <c r="C46" s="203" t="s">
        <v>90</v>
      </c>
      <c r="D46" s="211">
        <v>31405</v>
      </c>
      <c r="E46" s="204">
        <v>30904</v>
      </c>
      <c r="F46" s="200">
        <v>-229</v>
      </c>
      <c r="G46" s="201">
        <v>-77</v>
      </c>
      <c r="H46" s="205">
        <v>-152</v>
      </c>
      <c r="I46" s="200">
        <v>-170</v>
      </c>
      <c r="J46" s="201">
        <v>-97</v>
      </c>
      <c r="K46" s="205">
        <v>-73</v>
      </c>
      <c r="L46" s="200">
        <v>25</v>
      </c>
      <c r="M46" s="201">
        <v>-80</v>
      </c>
      <c r="N46" s="205">
        <v>105</v>
      </c>
      <c r="O46" s="200">
        <v>-50</v>
      </c>
      <c r="P46" s="201">
        <v>-75</v>
      </c>
      <c r="Q46" s="205">
        <v>25</v>
      </c>
      <c r="R46" s="200">
        <v>-56</v>
      </c>
      <c r="S46" s="201">
        <v>-93</v>
      </c>
      <c r="T46" s="205">
        <v>37</v>
      </c>
      <c r="U46" s="350">
        <f t="shared" si="4"/>
        <v>-480</v>
      </c>
      <c r="V46" s="201">
        <f t="shared" si="0"/>
        <v>-422</v>
      </c>
      <c r="W46" s="205">
        <f t="shared" si="1"/>
        <v>-58</v>
      </c>
      <c r="X46" s="351">
        <f t="shared" si="5"/>
        <v>-1.5284190415538927</v>
      </c>
      <c r="Y46" s="352">
        <f t="shared" si="2"/>
        <v>-1.3437350740327973</v>
      </c>
      <c r="Z46" s="353">
        <f t="shared" si="3"/>
        <v>-0.18468396752109537</v>
      </c>
    </row>
    <row r="47" spans="1:26" ht="11.25">
      <c r="A47" s="186">
        <v>4</v>
      </c>
      <c r="B47" s="209">
        <v>382</v>
      </c>
      <c r="C47" s="203" t="s">
        <v>91</v>
      </c>
      <c r="D47" s="212">
        <v>33496</v>
      </c>
      <c r="E47" s="204">
        <v>33858</v>
      </c>
      <c r="F47" s="200">
        <v>-65</v>
      </c>
      <c r="G47" s="201">
        <v>28</v>
      </c>
      <c r="H47" s="205">
        <v>-93</v>
      </c>
      <c r="I47" s="200">
        <v>60</v>
      </c>
      <c r="J47" s="201">
        <v>28</v>
      </c>
      <c r="K47" s="205">
        <v>32</v>
      </c>
      <c r="L47" s="200">
        <v>415</v>
      </c>
      <c r="M47" s="201">
        <v>-7</v>
      </c>
      <c r="N47" s="205">
        <v>422</v>
      </c>
      <c r="O47" s="200">
        <v>189</v>
      </c>
      <c r="P47" s="201">
        <v>17</v>
      </c>
      <c r="Q47" s="205">
        <v>172</v>
      </c>
      <c r="R47" s="200">
        <v>7</v>
      </c>
      <c r="S47" s="201">
        <v>29</v>
      </c>
      <c r="T47" s="205">
        <v>-22</v>
      </c>
      <c r="U47" s="350">
        <f t="shared" si="4"/>
        <v>606</v>
      </c>
      <c r="V47" s="201">
        <f t="shared" si="0"/>
        <v>95</v>
      </c>
      <c r="W47" s="205">
        <f t="shared" si="1"/>
        <v>511</v>
      </c>
      <c r="X47" s="351">
        <f t="shared" si="5"/>
        <v>1.809171244327681</v>
      </c>
      <c r="Y47" s="352">
        <f t="shared" si="2"/>
        <v>0.2836159541437783</v>
      </c>
      <c r="Z47" s="353">
        <f t="shared" si="3"/>
        <v>1.5255552901839025</v>
      </c>
    </row>
    <row r="48" spans="1:26" ht="11.25">
      <c r="A48" s="186">
        <v>6</v>
      </c>
      <c r="B48" s="209">
        <v>442</v>
      </c>
      <c r="C48" s="203" t="s">
        <v>92</v>
      </c>
      <c r="D48" s="212">
        <v>13555</v>
      </c>
      <c r="E48" s="204">
        <v>12687</v>
      </c>
      <c r="F48" s="200">
        <v>-219</v>
      </c>
      <c r="G48" s="201">
        <v>-65</v>
      </c>
      <c r="H48" s="205">
        <v>-154</v>
      </c>
      <c r="I48" s="200">
        <v>-170</v>
      </c>
      <c r="J48" s="201">
        <v>-114</v>
      </c>
      <c r="K48" s="205">
        <v>-56</v>
      </c>
      <c r="L48" s="200">
        <v>-189</v>
      </c>
      <c r="M48" s="201">
        <v>-69</v>
      </c>
      <c r="N48" s="205">
        <v>-120</v>
      </c>
      <c r="O48" s="200">
        <v>-246</v>
      </c>
      <c r="P48" s="201">
        <v>-112</v>
      </c>
      <c r="Q48" s="205">
        <v>-134</v>
      </c>
      <c r="R48" s="200">
        <v>-124</v>
      </c>
      <c r="S48" s="201">
        <v>-98</v>
      </c>
      <c r="T48" s="205">
        <v>-26</v>
      </c>
      <c r="U48" s="350">
        <f t="shared" si="4"/>
        <v>-948</v>
      </c>
      <c r="V48" s="201">
        <f t="shared" si="0"/>
        <v>-458</v>
      </c>
      <c r="W48" s="205">
        <f t="shared" si="1"/>
        <v>-490</v>
      </c>
      <c r="X48" s="351">
        <f t="shared" si="5"/>
        <v>-6.99372925119882</v>
      </c>
      <c r="Y48" s="352">
        <f t="shared" si="2"/>
        <v>-3.3788270011066026</v>
      </c>
      <c r="Z48" s="353">
        <f t="shared" si="3"/>
        <v>-3.614902250092217</v>
      </c>
    </row>
    <row r="49" spans="1:26" ht="11.25">
      <c r="A49" s="186">
        <v>6</v>
      </c>
      <c r="B49" s="209">
        <v>443</v>
      </c>
      <c r="C49" s="203" t="s">
        <v>93</v>
      </c>
      <c r="D49" s="212">
        <v>20612</v>
      </c>
      <c r="E49" s="204">
        <v>19681</v>
      </c>
      <c r="F49" s="200">
        <v>-109</v>
      </c>
      <c r="G49" s="201">
        <v>-38</v>
      </c>
      <c r="H49" s="205">
        <v>-71</v>
      </c>
      <c r="I49" s="200">
        <v>-127</v>
      </c>
      <c r="J49" s="201">
        <v>-56</v>
      </c>
      <c r="K49" s="205">
        <v>-71</v>
      </c>
      <c r="L49" s="200">
        <v>7</v>
      </c>
      <c r="M49" s="201">
        <v>-34</v>
      </c>
      <c r="N49" s="205">
        <v>41</v>
      </c>
      <c r="O49" s="200">
        <v>-33</v>
      </c>
      <c r="P49" s="201">
        <v>-57</v>
      </c>
      <c r="Q49" s="205">
        <v>24</v>
      </c>
      <c r="R49" s="200">
        <v>-88</v>
      </c>
      <c r="S49" s="201">
        <v>-51</v>
      </c>
      <c r="T49" s="205">
        <v>-37</v>
      </c>
      <c r="U49" s="350">
        <f t="shared" si="4"/>
        <v>-350</v>
      </c>
      <c r="V49" s="201">
        <f t="shared" si="0"/>
        <v>-236</v>
      </c>
      <c r="W49" s="205">
        <f t="shared" si="1"/>
        <v>-114</v>
      </c>
      <c r="X49" s="351">
        <f t="shared" si="5"/>
        <v>-1.6980399767125947</v>
      </c>
      <c r="Y49" s="352">
        <f t="shared" si="2"/>
        <v>-1.1449640985833496</v>
      </c>
      <c r="Z49" s="353">
        <f t="shared" si="3"/>
        <v>-0.5530758781292451</v>
      </c>
    </row>
    <row r="50" spans="1:26" ht="11.25">
      <c r="A50" s="186">
        <v>6</v>
      </c>
      <c r="B50" s="209">
        <v>446</v>
      </c>
      <c r="C50" s="203" t="s">
        <v>129</v>
      </c>
      <c r="D50" s="212">
        <v>12482</v>
      </c>
      <c r="E50" s="204">
        <v>11754</v>
      </c>
      <c r="F50" s="200">
        <v>-64</v>
      </c>
      <c r="G50" s="201">
        <v>-90</v>
      </c>
      <c r="H50" s="205">
        <v>26</v>
      </c>
      <c r="I50" s="200">
        <v>-194</v>
      </c>
      <c r="J50" s="201">
        <v>-83</v>
      </c>
      <c r="K50" s="205">
        <v>-111</v>
      </c>
      <c r="L50" s="200">
        <v>-179</v>
      </c>
      <c r="M50" s="201">
        <v>-113</v>
      </c>
      <c r="N50" s="205">
        <v>-66</v>
      </c>
      <c r="O50" s="200">
        <v>-186</v>
      </c>
      <c r="P50" s="201">
        <v>-98</v>
      </c>
      <c r="Q50" s="205">
        <v>-88</v>
      </c>
      <c r="R50" s="200">
        <v>-146</v>
      </c>
      <c r="S50" s="201">
        <v>-130</v>
      </c>
      <c r="T50" s="205">
        <v>-16</v>
      </c>
      <c r="U50" s="350">
        <f t="shared" si="4"/>
        <v>-769</v>
      </c>
      <c r="V50" s="201">
        <f t="shared" si="0"/>
        <v>-514</v>
      </c>
      <c r="W50" s="205">
        <f t="shared" si="1"/>
        <v>-255</v>
      </c>
      <c r="X50" s="351">
        <f t="shared" si="5"/>
        <v>-6.160871655183464</v>
      </c>
      <c r="Y50" s="352">
        <f t="shared" si="2"/>
        <v>-4.117929818939273</v>
      </c>
      <c r="Z50" s="353">
        <f t="shared" si="3"/>
        <v>-2.042941836244192</v>
      </c>
    </row>
    <row r="51" spans="1:26" ht="11.25">
      <c r="A51" s="186">
        <v>7</v>
      </c>
      <c r="B51" s="209">
        <v>464</v>
      </c>
      <c r="C51" s="203" t="s">
        <v>95</v>
      </c>
      <c r="D51" s="213">
        <v>33367</v>
      </c>
      <c r="E51" s="204">
        <v>33704</v>
      </c>
      <c r="F51" s="200">
        <v>-46</v>
      </c>
      <c r="G51" s="201">
        <v>108</v>
      </c>
      <c r="H51" s="205">
        <v>-154</v>
      </c>
      <c r="I51" s="200">
        <v>129</v>
      </c>
      <c r="J51" s="201">
        <v>132</v>
      </c>
      <c r="K51" s="205">
        <v>-3</v>
      </c>
      <c r="L51" s="200">
        <v>204</v>
      </c>
      <c r="M51" s="201">
        <v>68</v>
      </c>
      <c r="N51" s="205">
        <v>136</v>
      </c>
      <c r="O51" s="200">
        <v>91</v>
      </c>
      <c r="P51" s="201">
        <v>75</v>
      </c>
      <c r="Q51" s="205">
        <v>16</v>
      </c>
      <c r="R51" s="200">
        <v>-84</v>
      </c>
      <c r="S51" s="201">
        <v>19</v>
      </c>
      <c r="T51" s="205">
        <v>-103</v>
      </c>
      <c r="U51" s="350">
        <f t="shared" si="4"/>
        <v>294</v>
      </c>
      <c r="V51" s="201">
        <f t="shared" si="0"/>
        <v>402</v>
      </c>
      <c r="W51" s="205">
        <f t="shared" si="1"/>
        <v>-108</v>
      </c>
      <c r="X51" s="351">
        <f t="shared" si="5"/>
        <v>0.8811100788203914</v>
      </c>
      <c r="Y51" s="352">
        <f t="shared" si="2"/>
        <v>1.2047831689993107</v>
      </c>
      <c r="Z51" s="353">
        <f t="shared" si="3"/>
        <v>-0.3236730901789193</v>
      </c>
    </row>
    <row r="52" spans="1:26" ht="11.25">
      <c r="A52" s="186">
        <v>7</v>
      </c>
      <c r="B52" s="209">
        <v>481</v>
      </c>
      <c r="C52" s="203" t="s">
        <v>96</v>
      </c>
      <c r="D52" s="212">
        <v>16978</v>
      </c>
      <c r="E52" s="204">
        <v>15741</v>
      </c>
      <c r="F52" s="200">
        <v>-210</v>
      </c>
      <c r="G52" s="201">
        <v>-104</v>
      </c>
      <c r="H52" s="205">
        <v>-106</v>
      </c>
      <c r="I52" s="200">
        <v>-340</v>
      </c>
      <c r="J52" s="201">
        <v>-152</v>
      </c>
      <c r="K52" s="205">
        <v>-188</v>
      </c>
      <c r="L52" s="200">
        <v>-274</v>
      </c>
      <c r="M52" s="201">
        <v>-119</v>
      </c>
      <c r="N52" s="205">
        <v>-155</v>
      </c>
      <c r="O52" s="200">
        <v>-157</v>
      </c>
      <c r="P52" s="201">
        <v>-105</v>
      </c>
      <c r="Q52" s="205">
        <v>-52</v>
      </c>
      <c r="R52" s="200">
        <v>-357</v>
      </c>
      <c r="S52" s="201">
        <v>-127</v>
      </c>
      <c r="T52" s="205">
        <v>-230</v>
      </c>
      <c r="U52" s="350">
        <f t="shared" si="4"/>
        <v>-1338</v>
      </c>
      <c r="V52" s="201">
        <f t="shared" si="0"/>
        <v>-607</v>
      </c>
      <c r="W52" s="205">
        <f t="shared" si="1"/>
        <v>-731</v>
      </c>
      <c r="X52" s="351">
        <f t="shared" si="5"/>
        <v>-7.880786900695017</v>
      </c>
      <c r="Y52" s="352">
        <f t="shared" si="2"/>
        <v>-3.5752149840970664</v>
      </c>
      <c r="Z52" s="353">
        <f t="shared" si="3"/>
        <v>-4.30557191659795</v>
      </c>
    </row>
    <row r="53" spans="1:26" ht="11.25">
      <c r="A53" s="186">
        <v>7</v>
      </c>
      <c r="B53" s="209">
        <v>501</v>
      </c>
      <c r="C53" s="203" t="s">
        <v>97</v>
      </c>
      <c r="D53" s="212">
        <v>20026</v>
      </c>
      <c r="E53" s="204">
        <v>18168</v>
      </c>
      <c r="F53" s="200">
        <v>-430</v>
      </c>
      <c r="G53" s="201">
        <v>-218</v>
      </c>
      <c r="H53" s="205">
        <v>-212</v>
      </c>
      <c r="I53" s="200">
        <v>-295</v>
      </c>
      <c r="J53" s="201">
        <v>-189</v>
      </c>
      <c r="K53" s="205">
        <v>-106</v>
      </c>
      <c r="L53" s="200">
        <v>-286</v>
      </c>
      <c r="M53" s="201">
        <v>-197</v>
      </c>
      <c r="N53" s="205">
        <v>-89</v>
      </c>
      <c r="O53" s="200">
        <v>-391</v>
      </c>
      <c r="P53" s="201">
        <v>-197</v>
      </c>
      <c r="Q53" s="205">
        <v>-194</v>
      </c>
      <c r="R53" s="200">
        <v>-397</v>
      </c>
      <c r="S53" s="201">
        <v>-220</v>
      </c>
      <c r="T53" s="205">
        <v>-177</v>
      </c>
      <c r="U53" s="350">
        <f t="shared" si="4"/>
        <v>-1799</v>
      </c>
      <c r="V53" s="201">
        <f t="shared" si="0"/>
        <v>-1021</v>
      </c>
      <c r="W53" s="205">
        <f t="shared" si="1"/>
        <v>-778</v>
      </c>
      <c r="X53" s="351">
        <f t="shared" si="5"/>
        <v>-8.983321681813642</v>
      </c>
      <c r="Y53" s="352">
        <f t="shared" si="2"/>
        <v>-5.098372116248876</v>
      </c>
      <c r="Z53" s="353">
        <f t="shared" si="3"/>
        <v>-3.884949565564766</v>
      </c>
    </row>
    <row r="54" spans="1:26" ht="11.25">
      <c r="A54" s="186">
        <v>8</v>
      </c>
      <c r="B54" s="214">
        <v>585</v>
      </c>
      <c r="C54" s="203" t="s">
        <v>114</v>
      </c>
      <c r="D54" s="212">
        <v>20462</v>
      </c>
      <c r="E54" s="204">
        <v>18544</v>
      </c>
      <c r="F54" s="200">
        <v>-337</v>
      </c>
      <c r="G54" s="201">
        <v>-180</v>
      </c>
      <c r="H54" s="205">
        <v>-157</v>
      </c>
      <c r="I54" s="200">
        <v>-372</v>
      </c>
      <c r="J54" s="201">
        <v>-166</v>
      </c>
      <c r="K54" s="205">
        <v>-206</v>
      </c>
      <c r="L54" s="200">
        <v>-343</v>
      </c>
      <c r="M54" s="201">
        <v>-143</v>
      </c>
      <c r="N54" s="205">
        <v>-200</v>
      </c>
      <c r="O54" s="200">
        <v>-359</v>
      </c>
      <c r="P54" s="201">
        <v>-169</v>
      </c>
      <c r="Q54" s="205">
        <v>-190</v>
      </c>
      <c r="R54" s="200">
        <v>-381</v>
      </c>
      <c r="S54" s="201">
        <v>-208</v>
      </c>
      <c r="T54" s="205">
        <v>-173</v>
      </c>
      <c r="U54" s="350">
        <f t="shared" si="4"/>
        <v>-1792</v>
      </c>
      <c r="V54" s="201">
        <f t="shared" si="0"/>
        <v>-866</v>
      </c>
      <c r="W54" s="205">
        <f t="shared" si="1"/>
        <v>-926</v>
      </c>
      <c r="X54" s="351">
        <f t="shared" si="5"/>
        <v>-8.757697194800116</v>
      </c>
      <c r="Y54" s="352">
        <f t="shared" si="2"/>
        <v>-4.23223536311211</v>
      </c>
      <c r="Z54" s="353">
        <f t="shared" si="3"/>
        <v>-4.525461831688006</v>
      </c>
    </row>
    <row r="55" spans="1:26" ht="11.25">
      <c r="A55" s="186">
        <v>8</v>
      </c>
      <c r="B55" s="209">
        <v>586</v>
      </c>
      <c r="C55" s="203" t="s">
        <v>115</v>
      </c>
      <c r="D55" s="212">
        <v>16547</v>
      </c>
      <c r="E55" s="204">
        <v>15141</v>
      </c>
      <c r="F55" s="200">
        <v>-283</v>
      </c>
      <c r="G55" s="201">
        <v>-104</v>
      </c>
      <c r="H55" s="205">
        <v>-179</v>
      </c>
      <c r="I55" s="200">
        <v>-277</v>
      </c>
      <c r="J55" s="201">
        <v>-114</v>
      </c>
      <c r="K55" s="205">
        <v>-163</v>
      </c>
      <c r="L55" s="200">
        <v>-268</v>
      </c>
      <c r="M55" s="201">
        <v>-127</v>
      </c>
      <c r="N55" s="205">
        <v>-141</v>
      </c>
      <c r="O55" s="200">
        <v>-268</v>
      </c>
      <c r="P55" s="201">
        <v>-175</v>
      </c>
      <c r="Q55" s="205">
        <v>-93</v>
      </c>
      <c r="R55" s="200">
        <v>-264</v>
      </c>
      <c r="S55" s="201">
        <v>-128</v>
      </c>
      <c r="T55" s="205">
        <v>-136</v>
      </c>
      <c r="U55" s="350">
        <f t="shared" si="4"/>
        <v>-1360</v>
      </c>
      <c r="V55" s="201">
        <f t="shared" si="0"/>
        <v>-648</v>
      </c>
      <c r="W55" s="205">
        <f t="shared" si="1"/>
        <v>-712</v>
      </c>
      <c r="X55" s="351">
        <f t="shared" si="5"/>
        <v>-8.219012509820512</v>
      </c>
      <c r="Y55" s="352">
        <f t="shared" si="2"/>
        <v>-3.9161177252674197</v>
      </c>
      <c r="Z55" s="353">
        <f t="shared" si="3"/>
        <v>-4.302894784553091</v>
      </c>
    </row>
    <row r="56" spans="2:26" ht="7.5" customHeight="1">
      <c r="B56" s="215"/>
      <c r="C56" s="216"/>
      <c r="D56" s="217"/>
      <c r="E56" s="218"/>
      <c r="F56" s="219"/>
      <c r="G56" s="220"/>
      <c r="H56" s="221"/>
      <c r="I56" s="219"/>
      <c r="J56" s="220"/>
      <c r="K56" s="221"/>
      <c r="L56" s="219"/>
      <c r="M56" s="220"/>
      <c r="N56" s="221"/>
      <c r="O56" s="219"/>
      <c r="P56" s="220"/>
      <c r="Q56" s="221"/>
      <c r="R56" s="219"/>
      <c r="S56" s="220"/>
      <c r="T56" s="221"/>
      <c r="U56" s="306"/>
      <c r="V56" s="333"/>
      <c r="W56" s="307"/>
      <c r="X56" s="308"/>
      <c r="Y56" s="334"/>
      <c r="Z56" s="309"/>
    </row>
  </sheetData>
  <sheetProtection/>
  <mergeCells count="9">
    <mergeCell ref="X2:Z2"/>
    <mergeCell ref="D2:E2"/>
    <mergeCell ref="B2:C3"/>
    <mergeCell ref="R2:T2"/>
    <mergeCell ref="U2:W2"/>
    <mergeCell ref="F2:H2"/>
    <mergeCell ref="I2:K2"/>
    <mergeCell ref="L2:N2"/>
    <mergeCell ref="O2:Q2"/>
  </mergeCells>
  <printOptions verticalCentered="1"/>
  <pageMargins left="0.3937007874015748" right="0" top="0.3937007874015748" bottom="0.3937007874015748" header="0.1968503937007874" footer="0.1968503937007874"/>
  <pageSetup firstPageNumber="14" useFirstPageNumber="1" fitToHeight="1" fitToWidth="1" horizontalDpi="600" verticalDpi="600" orientation="landscape" paperSize="9" scale="77" r:id="rId1"/>
  <headerFooter alignWithMargins="0"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2014-03-05T07:44:11Z</cp:lastPrinted>
  <dcterms:created xsi:type="dcterms:W3CDTF">2002-03-05T06:48:08Z</dcterms:created>
  <dcterms:modified xsi:type="dcterms:W3CDTF">2017-02-22T08:15:31Z</dcterms:modified>
  <cp:category/>
  <cp:version/>
  <cp:contentType/>
  <cp:contentStatus/>
</cp:coreProperties>
</file>