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6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</sheets>
  <definedNames>
    <definedName name="__123Graph_AGraph1" hidden="1">#REF!</definedName>
    <definedName name="__123Graph_XGraph1" hidden="1">#REF!</definedName>
    <definedName name="_xlnm.Print_Area" localSheetId="0">'第１表'!$B$1:$Y$111</definedName>
    <definedName name="_xlnm.Print_Area" localSheetId="1">'第２表'!$A$1:$K$69</definedName>
    <definedName name="_xlnm.Print_Area" localSheetId="2">'第３表'!$C$1:$AR$70</definedName>
    <definedName name="_xlnm.Print_Area" localSheetId="3">'第４表'!$A$1:$T$41</definedName>
    <definedName name="_xlnm.Print_Area" localSheetId="4">'第５表'!$A$1:$AA$56</definedName>
    <definedName name="Print_Area_MI">#REF!</definedName>
    <definedName name="_xlnm.Print_Titles" localSheetId="0">'第１表'!$B:$C</definedName>
    <definedName name="_xlnm.Print_Titles" localSheetId="2">'第３表'!$C:$C</definedName>
  </definedNames>
  <calcPr fullCalcOnLoad="1"/>
</workbook>
</file>

<file path=xl/sharedStrings.xml><?xml version="1.0" encoding="utf-8"?>
<sst xmlns="http://schemas.openxmlformats.org/spreadsheetml/2006/main" count="736" uniqueCount="265">
  <si>
    <t>区分</t>
  </si>
  <si>
    <t>59年</t>
  </si>
  <si>
    <t>60年</t>
  </si>
  <si>
    <t>61年</t>
  </si>
  <si>
    <t>62年</t>
  </si>
  <si>
    <t>63年</t>
  </si>
  <si>
    <t>平成元年</t>
  </si>
  <si>
    <t>　</t>
  </si>
  <si>
    <t>２年</t>
  </si>
  <si>
    <t>３年</t>
  </si>
  <si>
    <t>４年</t>
  </si>
  <si>
    <t>５年</t>
  </si>
  <si>
    <t>６年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</si>
  <si>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</si>
  <si>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</si>
  <si>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</si>
  <si>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</si>
  <si>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</si>
  <si>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</si>
  <si>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</si>
  <si>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</si>
  <si>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</si>
  <si>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</si>
  <si>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</si>
  <si>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(各年1月1日)</t>
  </si>
  <si>
    <t>純 増 減</t>
  </si>
  <si>
    <t>自然増減＋社会増減</t>
  </si>
  <si>
    <t>計</t>
  </si>
  <si>
    <t>人</t>
  </si>
  <si>
    <t>男</t>
  </si>
  <si>
    <t>女</t>
  </si>
  <si>
    <t>自 　然 　増 　減</t>
  </si>
  <si>
    <t>出    生</t>
  </si>
  <si>
    <t>死　　亡</t>
  </si>
  <si>
    <t>社　会　増　減</t>
  </si>
  <si>
    <t>15年</t>
  </si>
  <si>
    <t>16年</t>
  </si>
  <si>
    <t>推計(推定)</t>
  </si>
  <si>
    <t>市 町 名</t>
  </si>
  <si>
    <t>　人口（各年１月１日）</t>
  </si>
  <si>
    <t>増　減　数</t>
  </si>
  <si>
    <t>増　減　率</t>
  </si>
  <si>
    <t xml:space="preserve">人 </t>
  </si>
  <si>
    <t>％</t>
  </si>
  <si>
    <t>県  合  計</t>
  </si>
  <si>
    <t>神戸地域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</si>
  <si>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</si>
  <si>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</si>
  <si>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</si>
  <si>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</si>
  <si>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</si>
  <si>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</si>
  <si>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</si>
  <si>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</si>
  <si>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</si>
  <si>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東灘区</t>
  </si>
  <si>
    <t>中央区</t>
  </si>
  <si>
    <t>兵庫区</t>
  </si>
  <si>
    <t>長田区</t>
  </si>
  <si>
    <t>須磨区</t>
  </si>
  <si>
    <t>垂水区</t>
  </si>
  <si>
    <t>姫 路 市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</si>
  <si>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</si>
  <si>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</si>
  <si>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</si>
  <si>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</si>
  <si>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</si>
  <si>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</si>
  <si>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</si>
  <si>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</si>
  <si>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</si>
  <si>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</si>
  <si>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</si>
  <si>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</si>
  <si>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</si>
  <si>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</si>
  <si>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</si>
  <si>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</si>
  <si>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</si>
  <si>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</si>
  <si>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</si>
  <si>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</si>
  <si>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</si>
  <si>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南あわじ市</t>
  </si>
  <si>
    <t>朝 来 市</t>
  </si>
  <si>
    <t>淡 路 市</t>
  </si>
  <si>
    <t>宍 粟 市</t>
  </si>
  <si>
    <t>加 東 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</si>
  <si>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</si>
  <si>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</si>
  <si>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</si>
  <si>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</si>
  <si>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</si>
  <si>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</si>
  <si>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</si>
  <si>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</si>
  <si>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</si>
  <si>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</si>
  <si>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</si>
  <si>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</si>
  <si>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</si>
  <si>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転入</t>
  </si>
  <si>
    <t>その他の増</t>
  </si>
  <si>
    <t>転出</t>
  </si>
  <si>
    <t>その他の減</t>
  </si>
  <si>
    <t>日本人男</t>
  </si>
  <si>
    <t>日本人女</t>
  </si>
  <si>
    <t>外国人男</t>
  </si>
  <si>
    <t>外国人女</t>
  </si>
  <si>
    <t>計</t>
  </si>
  <si>
    <t>男</t>
  </si>
  <si>
    <t>女</t>
  </si>
  <si>
    <t>南あわじ市</t>
  </si>
  <si>
    <t>たつの市</t>
  </si>
  <si>
    <t>多可町</t>
  </si>
  <si>
    <t>香美町</t>
  </si>
  <si>
    <t>新温泉町</t>
  </si>
  <si>
    <t>（推定）11年</t>
  </si>
  <si>
    <t>（推定）12年</t>
  </si>
  <si>
    <t>出生</t>
  </si>
  <si>
    <t>死亡</t>
  </si>
  <si>
    <t>社会増</t>
  </si>
  <si>
    <t>社会減</t>
  </si>
  <si>
    <t>外国人</t>
  </si>
  <si>
    <t>養父市</t>
  </si>
  <si>
    <t>丹波市</t>
  </si>
  <si>
    <t>朝来市</t>
  </si>
  <si>
    <t>淡路市</t>
  </si>
  <si>
    <t>宍粟市</t>
  </si>
  <si>
    <t>加東市</t>
  </si>
  <si>
    <t>神河町</t>
  </si>
  <si>
    <t>純増減</t>
  </si>
  <si>
    <t>市町名</t>
  </si>
  <si>
    <t>日本人</t>
  </si>
  <si>
    <t>男</t>
  </si>
  <si>
    <t>女</t>
  </si>
  <si>
    <t>男</t>
  </si>
  <si>
    <t>女</t>
  </si>
  <si>
    <t>県合計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</si>
  <si>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</si>
  <si>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</si>
  <si>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</si>
  <si>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</si>
  <si>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</si>
  <si>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</si>
  <si>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</si>
  <si>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</si>
  <si>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</si>
  <si>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</si>
  <si>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</si>
  <si>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</si>
  <si>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</si>
  <si>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</si>
  <si>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</si>
  <si>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</si>
  <si>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</si>
  <si>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</si>
  <si>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</si>
  <si>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</si>
  <si>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灘　区</t>
  </si>
  <si>
    <t>西　区</t>
  </si>
  <si>
    <t>人　口</t>
  </si>
  <si>
    <t>７年</t>
  </si>
  <si>
    <t>８年</t>
  </si>
  <si>
    <t>９年</t>
  </si>
  <si>
    <t>10年</t>
  </si>
  <si>
    <t>13年</t>
  </si>
  <si>
    <t>14年</t>
  </si>
  <si>
    <t>17年</t>
  </si>
  <si>
    <t>18年</t>
  </si>
  <si>
    <t>19年</t>
  </si>
  <si>
    <t>20年</t>
  </si>
  <si>
    <t>21年</t>
  </si>
  <si>
    <t>H18年１月</t>
  </si>
  <si>
    <t>H19年１月</t>
  </si>
  <si>
    <t>H20年１月</t>
  </si>
  <si>
    <t>H22年１月</t>
  </si>
  <si>
    <t>転出等</t>
  </si>
  <si>
    <t>転入等</t>
  </si>
  <si>
    <t>自然増減</t>
  </si>
  <si>
    <t>社会増減</t>
  </si>
  <si>
    <t>（出生ー死亡）</t>
  </si>
  <si>
    <t>(転入等-転出等)</t>
  </si>
  <si>
    <t>区分</t>
  </si>
  <si>
    <t>純増減</t>
  </si>
  <si>
    <t>自然
増減</t>
  </si>
  <si>
    <t>社会
増減</t>
  </si>
  <si>
    <t>（注）　増減率は小数点第3位を四捨五入し、小数点第2位まで表示している。（各年の増減率=増減数/当該年の１月１日推計人口×100）</t>
  </si>
  <si>
    <t>　　　</t>
  </si>
  <si>
    <t>第１表　年次別自然・社会増減表（県）</t>
  </si>
  <si>
    <t>（1）　増減数</t>
  </si>
  <si>
    <t>（2）　増減率</t>
  </si>
  <si>
    <t>区分</t>
  </si>
  <si>
    <t>推計人口</t>
  </si>
  <si>
    <t>20年</t>
  </si>
  <si>
    <t>21年</t>
  </si>
  <si>
    <t>22年</t>
  </si>
  <si>
    <t>純増減</t>
  </si>
  <si>
    <t>自然
増減</t>
  </si>
  <si>
    <t>社会
増減</t>
  </si>
  <si>
    <t>純増減</t>
  </si>
  <si>
    <t>自然
増減</t>
  </si>
  <si>
    <t>％</t>
  </si>
  <si>
    <t>県合計</t>
  </si>
  <si>
    <t>神戸市</t>
  </si>
  <si>
    <t>灘区</t>
  </si>
  <si>
    <t>北区</t>
  </si>
  <si>
    <t>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</si>
  <si>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</si>
  <si>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</si>
  <si>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</si>
  <si>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</si>
  <si>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</si>
  <si>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</si>
  <si>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</si>
  <si>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</si>
  <si>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</si>
  <si>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</si>
  <si>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</si>
  <si>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</si>
  <si>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</si>
  <si>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</si>
  <si>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</si>
  <si>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</si>
  <si>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</si>
  <si>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</si>
  <si>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</si>
  <si>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日本人</t>
  </si>
  <si>
    <t>純増減</t>
  </si>
  <si>
    <t>自然増減</t>
  </si>
  <si>
    <t>社会増減</t>
  </si>
  <si>
    <t>人</t>
  </si>
  <si>
    <t>…</t>
  </si>
  <si>
    <t>…</t>
  </si>
  <si>
    <t>（注） 推計人口は国勢調査人口を基礎として算出しているため、当該年の増減数を加えても次年の人口に一致しない年がある。</t>
  </si>
  <si>
    <t>　　　平成11年は推定人口を用いているため、平成10年の増減数を加えても11年の人口と一致しない。</t>
  </si>
  <si>
    <t>（注）　増減率は小数点第3位を四捨五入し、小数点第2位まで表示している。</t>
  </si>
  <si>
    <t>H23年１月</t>
  </si>
  <si>
    <t>平成24年</t>
  </si>
  <si>
    <t>平成21年</t>
  </si>
  <si>
    <t>平成22年</t>
  </si>
  <si>
    <t>平成23年</t>
  </si>
  <si>
    <t>23年</t>
  </si>
  <si>
    <t>兵庫区</t>
  </si>
  <si>
    <t>長田区</t>
  </si>
  <si>
    <t>須磨区</t>
  </si>
  <si>
    <t>垂水区</t>
  </si>
  <si>
    <t>北区</t>
  </si>
  <si>
    <t>中央区</t>
  </si>
  <si>
    <t>神 戸 市</t>
  </si>
  <si>
    <t>22年</t>
  </si>
  <si>
    <t xml:space="preserve"> 23年</t>
  </si>
  <si>
    <t xml:space="preserve"> 24年</t>
  </si>
  <si>
    <t>平成25年</t>
  </si>
  <si>
    <t>H24年１月</t>
  </si>
  <si>
    <t>平成25年</t>
  </si>
  <si>
    <t>第２表　市区町別自然・社会増減数及び増減率（平成24年）</t>
  </si>
  <si>
    <t>第３表　市区町別自然・社会増減表（平成24年1月～12月）</t>
  </si>
  <si>
    <t>第４表　地域別人口の増減数及び増減率（平成20年～24年）</t>
  </si>
  <si>
    <t>平成20年</t>
  </si>
  <si>
    <t>平成24年</t>
  </si>
  <si>
    <t>５年間（平成20～24年）計</t>
  </si>
  <si>
    <t>第５表　市区町別人口の増減数及び増減率（平成20年～24年）</t>
  </si>
  <si>
    <t>24年</t>
  </si>
  <si>
    <t>5年間（20-24年）計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</si>
</sst>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_ "/>
    <numFmt numFmtId="179" formatCode="#,##0_ ;[Red]\-#,##0\ "/>
    <numFmt numFmtId="180" formatCode="0_);[Red]\(0\)"/>
    <numFmt numFmtId="181" formatCode="0;&quot;△ &quot;0"/>
    <numFmt numFmtId="182" formatCode="#,##0;&quot;△ &quot;#,##0"/>
    <numFmt numFmtId="183" formatCode="#,##0.00;&quot;△ &quot;#,##0.00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#,##0.0;&quot;△ &quot;#,##0.0"/>
    <numFmt numFmtId="191" formatCode="mmm\-yyyy"/>
    <numFmt numFmtId="192" formatCode="0.00;&quot;△ &quot;0.00"/>
    <numFmt numFmtId="193" formatCode="[$-411]ge\.m\.d;@"/>
    <numFmt numFmtId="194" formatCode="#,##0.0;[Red]\-#,##0.0"/>
    <numFmt numFmtId="195" formatCode="#,##0.0_ "/>
    <numFmt numFmtId="196" formatCode="0.0;&quot;△ &quot;0.0"/>
    <numFmt numFmtId="197" formatCode="0.0%"/>
    <numFmt numFmtId="198" formatCode="#&quot;¥&quot;\!\ ###&quot;¥&quot;\!\ ##0"/>
    <numFmt numFmtId="199" formatCode="0.00_ "/>
    <numFmt numFmtId="200" formatCode="0.00_);[Red]\(0.00\)"/>
    <numFmt numFmtId="201" formatCode="0.000_ "/>
    <numFmt numFmtId="202" formatCode="0.0_ "/>
    <numFmt numFmtId="203" formatCode="0.0;&quot;▲ &quot;0.0"/>
    <numFmt numFmtId="204" formatCode="#,##0;&quot;▲ &quot;#,##0"/>
    <numFmt numFmtId="205" formatCode="&quot;H&quot;#&quot;年&quot;"/>
    <numFmt numFmtId="206" formatCode="[$-411]ggge&quot;年&quot;m&quot;月&quot;d&quot;日&quot;;@"/>
    <numFmt numFmtId="207" formatCode="#,##0.0;&quot;▲ &quot;#,##0.0"/>
    <numFmt numFmtId="208" formatCode="#,##0_);[Red]\(#,##0\)"/>
    <numFmt numFmtId="209" formatCode="&quot;¥&quot;#,##0_);[Red]\(&quot;¥&quot;#,##0\)"/>
    <numFmt numFmtId="210" formatCode="0;&quot;▲ &quot;0"/>
    <numFmt numFmtId="211" formatCode="yyyy&quot;年&quot;m&quot;月&quot;;@"/>
    <numFmt numFmtId="212" formatCode="#,##0.000;&quot;△ &quot;#,##0.000"/>
    <numFmt numFmtId="213" formatCode="\(#,##0\);\(\-#,##0\)"/>
  </numFmts>
  <fonts count="52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i/>
      <sz val="9"/>
      <name val="ＭＳ Ｐゴシック"/>
      <family val="3"/>
    </font>
    <font>
      <sz val="7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178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51" fillId="31" borderId="0" applyNumberFormat="0" applyBorder="0" applyAlignment="0" applyProtection="0"/>
  </cellStyleXfs>
  <cellXfs count="40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3" fontId="8" fillId="0" borderId="0" xfId="49" applyNumberFormat="1" applyFont="1" applyAlignment="1">
      <alignment/>
    </xf>
    <xf numFmtId="3" fontId="10" fillId="0" borderId="0" xfId="49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3" fontId="8" fillId="0" borderId="0" xfId="49" applyNumberFormat="1" applyFont="1" applyFill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11" xfId="51" applyNumberFormat="1" applyFont="1" applyFill="1" applyBorder="1" applyAlignment="1">
      <alignment horizontal="center" vertical="center"/>
    </xf>
    <xf numFmtId="3" fontId="8" fillId="0" borderId="0" xfId="51" applyNumberFormat="1" applyFont="1" applyFill="1" applyBorder="1" applyAlignment="1">
      <alignment horizontal="center" vertical="center"/>
    </xf>
    <xf numFmtId="3" fontId="8" fillId="0" borderId="12" xfId="51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78" fontId="8" fillId="0" borderId="0" xfId="49" applyNumberFormat="1" applyFont="1" applyBorder="1" applyAlignment="1">
      <alignment horizontal="center" vertical="center"/>
    </xf>
    <xf numFmtId="3" fontId="8" fillId="0" borderId="11" xfId="51" applyNumberFormat="1" applyFont="1" applyFill="1" applyBorder="1" applyAlignment="1">
      <alignment horizontal="left" vertical="center"/>
    </xf>
    <xf numFmtId="3" fontId="8" fillId="0" borderId="14" xfId="51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3" fontId="8" fillId="0" borderId="0" xfId="51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3" fontId="8" fillId="0" borderId="15" xfId="51" applyNumberFormat="1" applyFont="1" applyFill="1" applyBorder="1" applyAlignment="1">
      <alignment horizontal="center" vertical="center"/>
    </xf>
    <xf numFmtId="3" fontId="8" fillId="0" borderId="16" xfId="51" applyNumberFormat="1" applyFont="1" applyFill="1" applyBorder="1" applyAlignment="1">
      <alignment horizontal="center" vertical="center"/>
    </xf>
    <xf numFmtId="3" fontId="8" fillId="0" borderId="17" xfId="51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8" fillId="0" borderId="18" xfId="51" applyNumberFormat="1" applyFont="1" applyFill="1" applyBorder="1" applyAlignment="1">
      <alignment horizontal="center" vertical="center"/>
    </xf>
    <xf numFmtId="3" fontId="8" fillId="0" borderId="19" xfId="51" applyNumberFormat="1" applyFont="1" applyFill="1" applyBorder="1" applyAlignment="1">
      <alignment horizontal="center" vertical="center"/>
    </xf>
    <xf numFmtId="3" fontId="8" fillId="0" borderId="16" xfId="51" applyNumberFormat="1" applyFont="1" applyBorder="1" applyAlignment="1">
      <alignment horizontal="center" vertical="center"/>
    </xf>
    <xf numFmtId="3" fontId="8" fillId="0" borderId="17" xfId="51" applyNumberFormat="1" applyFont="1" applyBorder="1" applyAlignment="1">
      <alignment horizontal="center" vertical="center"/>
    </xf>
    <xf numFmtId="3" fontId="8" fillId="0" borderId="18" xfId="51" applyNumberFormat="1" applyFont="1" applyBorder="1" applyAlignment="1">
      <alignment horizontal="center" vertical="center"/>
    </xf>
    <xf numFmtId="3" fontId="8" fillId="0" borderId="20" xfId="51" applyNumberFormat="1" applyFont="1" applyBorder="1" applyAlignment="1">
      <alignment horizontal="right" vertical="center"/>
    </xf>
    <xf numFmtId="3" fontId="8" fillId="0" borderId="13" xfId="51" applyNumberFormat="1" applyFont="1" applyBorder="1" applyAlignment="1">
      <alignment horizontal="center" vertical="center"/>
    </xf>
    <xf numFmtId="3" fontId="8" fillId="0" borderId="19" xfId="51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182" fontId="8" fillId="0" borderId="0" xfId="0" applyNumberFormat="1" applyFont="1" applyFill="1" applyBorder="1" applyAlignment="1">
      <alignment/>
    </xf>
    <xf numFmtId="182" fontId="8" fillId="0" borderId="12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4" xfId="51" applyNumberFormat="1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8" fontId="8" fillId="0" borderId="14" xfId="49" applyNumberFormat="1" applyFont="1" applyBorder="1" applyAlignment="1">
      <alignment vertical="center"/>
    </xf>
    <xf numFmtId="178" fontId="8" fillId="0" borderId="13" xfId="49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" fontId="8" fillId="0" borderId="13" xfId="51" applyNumberFormat="1" applyFont="1" applyFill="1" applyBorder="1" applyAlignment="1">
      <alignment vertical="center"/>
    </xf>
    <xf numFmtId="3" fontId="8" fillId="0" borderId="10" xfId="51" applyNumberFormat="1" applyFont="1" applyFill="1" applyBorder="1" applyAlignment="1">
      <alignment vertical="center"/>
    </xf>
    <xf numFmtId="3" fontId="8" fillId="0" borderId="22" xfId="51" applyNumberFormat="1" applyFont="1" applyFill="1" applyBorder="1" applyAlignment="1">
      <alignment horizontal="center" vertical="center"/>
    </xf>
    <xf numFmtId="3" fontId="8" fillId="0" borderId="23" xfId="51" applyNumberFormat="1" applyFont="1" applyFill="1" applyBorder="1" applyAlignment="1">
      <alignment horizontal="center" vertical="center"/>
    </xf>
    <xf numFmtId="3" fontId="8" fillId="0" borderId="22" xfId="51" applyNumberFormat="1" applyFont="1" applyFill="1" applyBorder="1" applyAlignment="1">
      <alignment horizontal="center" vertical="center" wrapText="1" shrinkToFit="1"/>
    </xf>
    <xf numFmtId="3" fontId="8" fillId="0" borderId="23" xfId="51" applyNumberFormat="1" applyFont="1" applyFill="1" applyBorder="1" applyAlignment="1">
      <alignment horizontal="center" vertical="center" wrapText="1" shrinkToFit="1"/>
    </xf>
    <xf numFmtId="3" fontId="8" fillId="0" borderId="19" xfId="51" applyNumberFormat="1" applyFont="1" applyFill="1" applyBorder="1" applyAlignment="1">
      <alignment horizontal="center" vertical="center" wrapText="1" shrinkToFit="1"/>
    </xf>
    <xf numFmtId="3" fontId="8" fillId="0" borderId="24" xfId="51" applyNumberFormat="1" applyFont="1" applyFill="1" applyBorder="1" applyAlignment="1">
      <alignment horizontal="center" vertical="center"/>
    </xf>
    <xf numFmtId="3" fontId="8" fillId="0" borderId="23" xfId="51" applyNumberFormat="1" applyFont="1" applyBorder="1" applyAlignment="1">
      <alignment horizontal="center" vertical="center"/>
    </xf>
    <xf numFmtId="3" fontId="8" fillId="0" borderId="24" xfId="51" applyNumberFormat="1" applyFont="1" applyBorder="1" applyAlignment="1">
      <alignment horizontal="center" vertical="center"/>
    </xf>
    <xf numFmtId="3" fontId="8" fillId="0" borderId="22" xfId="51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3" fontId="8" fillId="0" borderId="0" xfId="51" applyNumberFormat="1" applyFont="1" applyFill="1" applyAlignment="1">
      <alignment horizontal="right"/>
    </xf>
    <xf numFmtId="3" fontId="8" fillId="0" borderId="0" xfId="51" applyNumberFormat="1" applyFont="1" applyFill="1" applyBorder="1" applyAlignment="1">
      <alignment horizontal="right"/>
    </xf>
    <xf numFmtId="38" fontId="8" fillId="0" borderId="0" xfId="49" applyFont="1" applyAlignment="1">
      <alignment/>
    </xf>
    <xf numFmtId="3" fontId="8" fillId="0" borderId="25" xfId="51" applyNumberFormat="1" applyFont="1" applyFill="1" applyBorder="1" applyAlignment="1">
      <alignment horizontal="right"/>
    </xf>
    <xf numFmtId="3" fontId="8" fillId="0" borderId="26" xfId="51" applyNumberFormat="1" applyFont="1" applyFill="1" applyBorder="1" applyAlignment="1">
      <alignment horizontal="right"/>
    </xf>
    <xf numFmtId="3" fontId="8" fillId="0" borderId="27" xfId="51" applyNumberFormat="1" applyFont="1" applyFill="1" applyBorder="1" applyAlignment="1">
      <alignment horizontal="right"/>
    </xf>
    <xf numFmtId="3" fontId="8" fillId="0" borderId="25" xfId="51" applyNumberFormat="1" applyFont="1" applyFill="1" applyBorder="1" applyAlignment="1">
      <alignment horizontal="right" wrapText="1" shrinkToFit="1"/>
    </xf>
    <xf numFmtId="3" fontId="8" fillId="0" borderId="26" xfId="51" applyNumberFormat="1" applyFont="1" applyFill="1" applyBorder="1" applyAlignment="1">
      <alignment horizontal="right" wrapText="1" shrinkToFit="1"/>
    </xf>
    <xf numFmtId="3" fontId="8" fillId="0" borderId="27" xfId="51" applyNumberFormat="1" applyFont="1" applyFill="1" applyBorder="1" applyAlignment="1">
      <alignment horizontal="right" wrapText="1" shrinkToFit="1"/>
    </xf>
    <xf numFmtId="3" fontId="8" fillId="0" borderId="28" xfId="51" applyNumberFormat="1" applyFont="1" applyFill="1" applyBorder="1" applyAlignment="1">
      <alignment horizontal="right" wrapText="1" shrinkToFit="1"/>
    </xf>
    <xf numFmtId="3" fontId="8" fillId="0" borderId="28" xfId="51" applyNumberFormat="1" applyFont="1" applyFill="1" applyBorder="1" applyAlignment="1">
      <alignment horizontal="right"/>
    </xf>
    <xf numFmtId="3" fontId="8" fillId="0" borderId="11" xfId="51" applyNumberFormat="1" applyFont="1" applyFill="1" applyBorder="1" applyAlignment="1">
      <alignment horizontal="right"/>
    </xf>
    <xf numFmtId="3" fontId="8" fillId="0" borderId="26" xfId="51" applyNumberFormat="1" applyFont="1" applyBorder="1" applyAlignment="1">
      <alignment horizontal="right"/>
    </xf>
    <xf numFmtId="3" fontId="8" fillId="0" borderId="28" xfId="51" applyNumberFormat="1" applyFont="1" applyBorder="1" applyAlignment="1">
      <alignment horizontal="right"/>
    </xf>
    <xf numFmtId="3" fontId="8" fillId="0" borderId="25" xfId="51" applyNumberFormat="1" applyFont="1" applyBorder="1" applyAlignment="1">
      <alignment horizontal="right" wrapText="1" shrinkToFit="1"/>
    </xf>
    <xf numFmtId="3" fontId="8" fillId="0" borderId="26" xfId="51" applyNumberFormat="1" applyFont="1" applyBorder="1" applyAlignment="1">
      <alignment horizontal="right" wrapText="1" shrinkToFit="1"/>
    </xf>
    <xf numFmtId="3" fontId="8" fillId="0" borderId="27" xfId="51" applyNumberFormat="1" applyFont="1" applyBorder="1" applyAlignment="1">
      <alignment horizontal="right" wrapText="1" shrinkToFit="1"/>
    </xf>
    <xf numFmtId="3" fontId="8" fillId="0" borderId="25" xfId="51" applyNumberFormat="1" applyFont="1" applyBorder="1" applyAlignment="1">
      <alignment horizontal="right"/>
    </xf>
    <xf numFmtId="182" fontId="8" fillId="0" borderId="25" xfId="51" applyNumberFormat="1" applyFont="1" applyFill="1" applyBorder="1" applyAlignment="1">
      <alignment horizontal="right" wrapText="1" shrinkToFit="1"/>
    </xf>
    <xf numFmtId="182" fontId="8" fillId="0" borderId="26" xfId="51" applyNumberFormat="1" applyFont="1" applyFill="1" applyBorder="1" applyAlignment="1">
      <alignment horizontal="right" wrapText="1" shrinkToFit="1"/>
    </xf>
    <xf numFmtId="182" fontId="8" fillId="0" borderId="27" xfId="51" applyNumberFormat="1" applyFont="1" applyFill="1" applyBorder="1" applyAlignment="1">
      <alignment horizontal="right" wrapText="1" shrinkToFit="1"/>
    </xf>
    <xf numFmtId="182" fontId="8" fillId="0" borderId="28" xfId="51" applyNumberFormat="1" applyFont="1" applyFill="1" applyBorder="1" applyAlignment="1">
      <alignment horizontal="right" wrapText="1" shrinkToFit="1"/>
    </xf>
    <xf numFmtId="182" fontId="8" fillId="0" borderId="25" xfId="51" applyNumberFormat="1" applyFont="1" applyFill="1" applyBorder="1" applyAlignment="1" applyProtection="1">
      <alignment horizontal="right"/>
      <protection/>
    </xf>
    <xf numFmtId="182" fontId="8" fillId="0" borderId="26" xfId="51" applyNumberFormat="1" applyFont="1" applyFill="1" applyBorder="1" applyAlignment="1">
      <alignment horizontal="right"/>
    </xf>
    <xf numFmtId="182" fontId="8" fillId="0" borderId="28" xfId="51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38" fontId="8" fillId="0" borderId="0" xfId="49" applyFont="1" applyFill="1" applyAlignment="1">
      <alignment/>
    </xf>
    <xf numFmtId="3" fontId="8" fillId="0" borderId="0" xfId="51" applyNumberFormat="1" applyFont="1" applyFill="1" applyAlignment="1" applyProtection="1">
      <alignment horizontal="right" wrapText="1"/>
      <protection/>
    </xf>
    <xf numFmtId="3" fontId="5" fillId="0" borderId="0" xfId="49" applyNumberFormat="1" applyFont="1" applyAlignment="1">
      <alignment vertical="top"/>
    </xf>
    <xf numFmtId="182" fontId="8" fillId="0" borderId="0" xfId="49" applyNumberFormat="1" applyFont="1" applyBorder="1" applyAlignment="1">
      <alignment/>
    </xf>
    <xf numFmtId="3" fontId="8" fillId="0" borderId="0" xfId="49" applyNumberFormat="1" applyFont="1" applyFill="1" applyAlignment="1">
      <alignment/>
    </xf>
    <xf numFmtId="3" fontId="8" fillId="0" borderId="0" xfId="49" applyNumberFormat="1" applyFont="1" applyAlignment="1">
      <alignment/>
    </xf>
    <xf numFmtId="3" fontId="8" fillId="0" borderId="0" xfId="49" applyNumberFormat="1" applyFont="1" applyBorder="1" applyAlignment="1">
      <alignment/>
    </xf>
    <xf numFmtId="3" fontId="8" fillId="0" borderId="0" xfId="49" applyNumberFormat="1" applyFont="1" applyBorder="1" applyAlignment="1">
      <alignment horizontal="centerContinuous" vertical="center"/>
    </xf>
    <xf numFmtId="3" fontId="8" fillId="0" borderId="0" xfId="49" applyNumberFormat="1" applyFont="1" applyBorder="1" applyAlignment="1">
      <alignment horizontal="center" vertical="center"/>
    </xf>
    <xf numFmtId="3" fontId="8" fillId="0" borderId="0" xfId="49" applyNumberFormat="1" applyFont="1" applyBorder="1" applyAlignment="1">
      <alignment horizontal="right" vertical="center"/>
    </xf>
    <xf numFmtId="3" fontId="8" fillId="0" borderId="0" xfId="49" applyNumberFormat="1" applyFont="1" applyBorder="1" applyAlignment="1">
      <alignment/>
    </xf>
    <xf numFmtId="182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12" xfId="0" applyNumberFormat="1" applyFont="1" applyFill="1" applyBorder="1" applyAlignment="1">
      <alignment/>
    </xf>
    <xf numFmtId="3" fontId="5" fillId="0" borderId="0" xfId="49" applyNumberFormat="1" applyFont="1" applyFill="1" applyAlignment="1">
      <alignment vertical="top"/>
    </xf>
    <xf numFmtId="3" fontId="8" fillId="0" borderId="0" xfId="49" applyNumberFormat="1" applyFont="1" applyFill="1" applyBorder="1" applyAlignment="1">
      <alignment/>
    </xf>
    <xf numFmtId="3" fontId="8" fillId="0" borderId="20" xfId="49" applyNumberFormat="1" applyFont="1" applyFill="1" applyBorder="1" applyAlignment="1">
      <alignment vertical="center"/>
    </xf>
    <xf numFmtId="3" fontId="8" fillId="0" borderId="21" xfId="49" applyNumberFormat="1" applyFont="1" applyFill="1" applyBorder="1" applyAlignment="1">
      <alignment vertical="center"/>
    </xf>
    <xf numFmtId="3" fontId="8" fillId="0" borderId="29" xfId="49" applyNumberFormat="1" applyFont="1" applyFill="1" applyBorder="1" applyAlignment="1">
      <alignment horizontal="center" vertical="center" wrapText="1" shrinkToFit="1"/>
    </xf>
    <xf numFmtId="3" fontId="8" fillId="0" borderId="30" xfId="49" applyNumberFormat="1" applyFont="1" applyFill="1" applyBorder="1" applyAlignment="1">
      <alignment/>
    </xf>
    <xf numFmtId="3" fontId="8" fillId="0" borderId="11" xfId="49" applyNumberFormat="1" applyFont="1" applyFill="1" applyBorder="1" applyAlignment="1">
      <alignment horizontal="right" vertical="center"/>
    </xf>
    <xf numFmtId="3" fontId="8" fillId="0" borderId="31" xfId="49" applyNumberFormat="1" applyFont="1" applyFill="1" applyBorder="1" applyAlignment="1">
      <alignment horizontal="right" vertical="center"/>
    </xf>
    <xf numFmtId="3" fontId="8" fillId="0" borderId="12" xfId="49" applyNumberFormat="1" applyFont="1" applyFill="1" applyBorder="1" applyAlignment="1">
      <alignment horizontal="right" vertical="center"/>
    </xf>
    <xf numFmtId="3" fontId="8" fillId="0" borderId="30" xfId="49" applyNumberFormat="1" applyFont="1" applyFill="1" applyBorder="1" applyAlignment="1">
      <alignment horizontal="center" vertical="center"/>
    </xf>
    <xf numFmtId="182" fontId="8" fillId="0" borderId="11" xfId="49" applyNumberFormat="1" applyFont="1" applyFill="1" applyBorder="1" applyAlignment="1" applyProtection="1">
      <alignment vertical="center"/>
      <protection/>
    </xf>
    <xf numFmtId="182" fontId="8" fillId="0" borderId="26" xfId="49" applyNumberFormat="1" applyFont="1" applyFill="1" applyBorder="1" applyAlignment="1" applyProtection="1">
      <alignment vertical="center"/>
      <protection/>
    </xf>
    <xf numFmtId="182" fontId="8" fillId="0" borderId="12" xfId="49" applyNumberFormat="1" applyFont="1" applyFill="1" applyBorder="1" applyAlignment="1" applyProtection="1">
      <alignment vertical="center"/>
      <protection/>
    </xf>
    <xf numFmtId="3" fontId="8" fillId="0" borderId="30" xfId="49" applyNumberFormat="1" applyFont="1" applyFill="1" applyBorder="1" applyAlignment="1">
      <alignment vertical="center"/>
    </xf>
    <xf numFmtId="182" fontId="8" fillId="0" borderId="11" xfId="49" applyNumberFormat="1" applyFont="1" applyFill="1" applyBorder="1" applyAlignment="1">
      <alignment vertical="center"/>
    </xf>
    <xf numFmtId="182" fontId="8" fillId="0" borderId="26" xfId="49" applyNumberFormat="1" applyFont="1" applyFill="1" applyBorder="1" applyAlignment="1">
      <alignment vertical="center"/>
    </xf>
    <xf numFmtId="182" fontId="8" fillId="0" borderId="12" xfId="49" applyNumberFormat="1" applyFont="1" applyFill="1" applyBorder="1" applyAlignment="1">
      <alignment vertical="center"/>
    </xf>
    <xf numFmtId="3" fontId="8" fillId="0" borderId="32" xfId="49" applyNumberFormat="1" applyFont="1" applyFill="1" applyBorder="1" applyAlignment="1">
      <alignment horizontal="center" vertical="center"/>
    </xf>
    <xf numFmtId="3" fontId="8" fillId="0" borderId="15" xfId="49" applyNumberFormat="1" applyFont="1" applyFill="1" applyBorder="1" applyAlignment="1" applyProtection="1">
      <alignment vertical="center"/>
      <protection/>
    </xf>
    <xf numFmtId="3" fontId="8" fillId="0" borderId="33" xfId="49" applyNumberFormat="1" applyFont="1" applyFill="1" applyBorder="1" applyAlignment="1" applyProtection="1">
      <alignment vertical="center"/>
      <protection/>
    </xf>
    <xf numFmtId="3" fontId="8" fillId="0" borderId="17" xfId="49" applyNumberFormat="1" applyFont="1" applyFill="1" applyBorder="1" applyAlignment="1" applyProtection="1">
      <alignment vertical="center"/>
      <protection/>
    </xf>
    <xf numFmtId="3" fontId="8" fillId="0" borderId="0" xfId="49" applyNumberFormat="1" applyFont="1" applyFill="1" applyBorder="1" applyAlignment="1" applyProtection="1">
      <alignment vertical="center"/>
      <protection/>
    </xf>
    <xf numFmtId="3" fontId="8" fillId="0" borderId="0" xfId="49" applyNumberFormat="1" applyFont="1" applyFill="1" applyBorder="1" applyAlignment="1" applyProtection="1">
      <alignment horizontal="right" vertical="center"/>
      <protection/>
    </xf>
    <xf numFmtId="3" fontId="8" fillId="0" borderId="0" xfId="49" applyNumberFormat="1" applyFont="1" applyFill="1" applyBorder="1" applyAlignment="1">
      <alignment horizontal="center" vertical="center" shrinkToFit="1"/>
    </xf>
    <xf numFmtId="3" fontId="8" fillId="0" borderId="0" xfId="49" applyNumberFormat="1" applyFont="1" applyFill="1" applyAlignment="1">
      <alignment horizontal="right"/>
    </xf>
    <xf numFmtId="3" fontId="8" fillId="0" borderId="0" xfId="49" applyNumberFormat="1" applyFont="1" applyFill="1" applyBorder="1" applyAlignment="1">
      <alignment horizontal="right"/>
    </xf>
    <xf numFmtId="3" fontId="8" fillId="0" borderId="0" xfId="49" applyNumberFormat="1" applyFont="1" applyFill="1" applyBorder="1" applyAlignment="1">
      <alignment horizontal="right" vertical="center"/>
    </xf>
    <xf numFmtId="3" fontId="8" fillId="0" borderId="0" xfId="49" applyNumberFormat="1" applyFont="1" applyFill="1" applyBorder="1" applyAlignment="1">
      <alignment horizontal="center" vertical="center" wrapText="1" shrinkToFit="1"/>
    </xf>
    <xf numFmtId="183" fontId="8" fillId="0" borderId="11" xfId="49" applyNumberFormat="1" applyFont="1" applyFill="1" applyBorder="1" applyAlignment="1" applyProtection="1">
      <alignment vertical="center"/>
      <protection/>
    </xf>
    <xf numFmtId="183" fontId="8" fillId="0" borderId="26" xfId="49" applyNumberFormat="1" applyFont="1" applyFill="1" applyBorder="1" applyAlignment="1" applyProtection="1">
      <alignment vertical="center"/>
      <protection/>
    </xf>
    <xf numFmtId="183" fontId="8" fillId="0" borderId="12" xfId="49" applyNumberFormat="1" applyFont="1" applyFill="1" applyBorder="1" applyAlignment="1" applyProtection="1">
      <alignment vertical="center"/>
      <protection/>
    </xf>
    <xf numFmtId="3" fontId="8" fillId="0" borderId="0" xfId="49" applyNumberFormat="1" applyFont="1" applyFill="1" applyBorder="1" applyAlignment="1">
      <alignment vertical="center"/>
    </xf>
    <xf numFmtId="3" fontId="8" fillId="0" borderId="0" xfId="49" applyNumberFormat="1" applyFont="1" applyFill="1" applyBorder="1" applyAlignment="1">
      <alignment horizontal="center"/>
    </xf>
    <xf numFmtId="183" fontId="8" fillId="0" borderId="0" xfId="49" applyNumberFormat="1" applyFont="1" applyFill="1" applyBorder="1" applyAlignment="1" applyProtection="1">
      <alignment vertical="center"/>
      <protection/>
    </xf>
    <xf numFmtId="183" fontId="8" fillId="0" borderId="11" xfId="49" applyNumberFormat="1" applyFont="1" applyFill="1" applyBorder="1" applyAlignment="1">
      <alignment vertical="center"/>
    </xf>
    <xf numFmtId="183" fontId="8" fillId="0" borderId="26" xfId="49" applyNumberFormat="1" applyFont="1" applyFill="1" applyBorder="1" applyAlignment="1">
      <alignment vertical="center"/>
    </xf>
    <xf numFmtId="183" fontId="8" fillId="0" borderId="12" xfId="49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right"/>
    </xf>
    <xf numFmtId="3" fontId="8" fillId="0" borderId="13" xfId="49" applyNumberFormat="1" applyFont="1" applyFill="1" applyBorder="1" applyAlignment="1">
      <alignment horizontal="centerContinuous" vertical="center"/>
    </xf>
    <xf numFmtId="3" fontId="8" fillId="0" borderId="13" xfId="49" applyNumberFormat="1" applyFont="1" applyBorder="1" applyAlignment="1">
      <alignment horizontal="centerContinuous" vertical="center"/>
    </xf>
    <xf numFmtId="3" fontId="8" fillId="0" borderId="14" xfId="49" applyNumberFormat="1" applyFont="1" applyBorder="1" applyAlignment="1">
      <alignment horizontal="centerContinuous" vertical="center"/>
    </xf>
    <xf numFmtId="3" fontId="8" fillId="0" borderId="10" xfId="49" applyNumberFormat="1" applyFont="1" applyBorder="1" applyAlignment="1">
      <alignment horizontal="centerContinuous" vertical="center"/>
    </xf>
    <xf numFmtId="3" fontId="8" fillId="0" borderId="34" xfId="49" applyNumberFormat="1" applyFont="1" applyFill="1" applyBorder="1" applyAlignment="1">
      <alignment horizontal="right" vertical="center"/>
    </xf>
    <xf numFmtId="3" fontId="8" fillId="0" borderId="35" xfId="49" applyNumberFormat="1" applyFont="1" applyBorder="1" applyAlignment="1">
      <alignment horizontal="right" vertical="center"/>
    </xf>
    <xf numFmtId="3" fontId="8" fillId="0" borderId="34" xfId="49" applyNumberFormat="1" applyFont="1" applyBorder="1" applyAlignment="1">
      <alignment horizontal="right" vertical="center"/>
    </xf>
    <xf numFmtId="3" fontId="8" fillId="0" borderId="36" xfId="49" applyNumberFormat="1" applyFont="1" applyBorder="1" applyAlignment="1">
      <alignment horizontal="right" vertical="center"/>
    </xf>
    <xf numFmtId="3" fontId="8" fillId="0" borderId="37" xfId="49" applyNumberFormat="1" applyFont="1" applyFill="1" applyBorder="1" applyAlignment="1">
      <alignment horizontal="center" vertical="center" shrinkToFit="1"/>
    </xf>
    <xf numFmtId="3" fontId="8" fillId="0" borderId="38" xfId="49" applyNumberFormat="1" applyFont="1" applyBorder="1" applyAlignment="1">
      <alignment horizontal="center" vertical="center" shrinkToFit="1"/>
    </xf>
    <xf numFmtId="3" fontId="8" fillId="0" borderId="37" xfId="49" applyNumberFormat="1" applyFont="1" applyBorder="1" applyAlignment="1">
      <alignment horizontal="center" vertical="center" shrinkToFit="1"/>
    </xf>
    <xf numFmtId="3" fontId="8" fillId="0" borderId="39" xfId="49" applyNumberFormat="1" applyFont="1" applyBorder="1" applyAlignment="1">
      <alignment horizontal="center" vertical="center" shrinkToFit="1"/>
    </xf>
    <xf numFmtId="3" fontId="8" fillId="0" borderId="30" xfId="49" applyNumberFormat="1" applyFont="1" applyBorder="1" applyAlignment="1">
      <alignment/>
    </xf>
    <xf numFmtId="3" fontId="8" fillId="0" borderId="30" xfId="49" applyNumberFormat="1" applyFont="1" applyBorder="1" applyAlignment="1">
      <alignment horizontal="center" vertical="center"/>
    </xf>
    <xf numFmtId="38" fontId="8" fillId="0" borderId="30" xfId="51" applyFont="1" applyBorder="1" applyAlignment="1" applyProtection="1">
      <alignment horizontal="center"/>
      <protection/>
    </xf>
    <xf numFmtId="3" fontId="8" fillId="0" borderId="14" xfId="51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3" fontId="8" fillId="0" borderId="20" xfId="51" applyNumberFormat="1" applyFont="1" applyFill="1" applyBorder="1" applyAlignment="1">
      <alignment horizontal="left" vertical="center"/>
    </xf>
    <xf numFmtId="3" fontId="8" fillId="0" borderId="24" xfId="51" applyNumberFormat="1" applyFont="1" applyFill="1" applyBorder="1" applyAlignment="1">
      <alignment horizontal="center" vertical="center" wrapText="1" shrinkToFit="1"/>
    </xf>
    <xf numFmtId="38" fontId="8" fillId="0" borderId="20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" fontId="9" fillId="0" borderId="22" xfId="51" applyNumberFormat="1" applyFont="1" applyFill="1" applyBorder="1" applyAlignment="1">
      <alignment horizontal="center" vertical="center" wrapText="1" shrinkToFit="1"/>
    </xf>
    <xf numFmtId="3" fontId="9" fillId="0" borderId="23" xfId="51" applyNumberFormat="1" applyFont="1" applyFill="1" applyBorder="1" applyAlignment="1">
      <alignment horizontal="center" vertical="center" wrapText="1" shrinkToFit="1"/>
    </xf>
    <xf numFmtId="3" fontId="9" fillId="0" borderId="19" xfId="51" applyNumberFormat="1" applyFont="1" applyFill="1" applyBorder="1" applyAlignment="1">
      <alignment horizontal="center" vertical="center" wrapText="1" shrinkToFit="1"/>
    </xf>
    <xf numFmtId="0" fontId="8" fillId="0" borderId="30" xfId="0" applyFont="1" applyBorder="1" applyAlignment="1" applyProtection="1">
      <alignment/>
      <protection/>
    </xf>
    <xf numFmtId="3" fontId="8" fillId="0" borderId="30" xfId="51" applyNumberFormat="1" applyFont="1" applyBorder="1" applyAlignment="1" applyProtection="1">
      <alignment horizontal="center"/>
      <protection/>
    </xf>
    <xf numFmtId="0" fontId="8" fillId="0" borderId="32" xfId="0" applyFont="1" applyBorder="1" applyAlignment="1">
      <alignment/>
    </xf>
    <xf numFmtId="3" fontId="8" fillId="0" borderId="27" xfId="51" applyNumberFormat="1" applyFont="1" applyBorder="1" applyAlignment="1">
      <alignment horizontal="right"/>
    </xf>
    <xf numFmtId="3" fontId="8" fillId="0" borderId="40" xfId="51" applyNumberFormat="1" applyFont="1" applyFill="1" applyBorder="1" applyAlignment="1">
      <alignment horizontal="right"/>
    </xf>
    <xf numFmtId="3" fontId="8" fillId="0" borderId="33" xfId="51" applyNumberFormat="1" applyFont="1" applyFill="1" applyBorder="1" applyAlignment="1">
      <alignment horizontal="right"/>
    </xf>
    <xf numFmtId="3" fontId="8" fillId="0" borderId="41" xfId="51" applyNumberFormat="1" applyFont="1" applyFill="1" applyBorder="1" applyAlignment="1">
      <alignment horizontal="right"/>
    </xf>
    <xf numFmtId="38" fontId="8" fillId="0" borderId="40" xfId="49" applyFont="1" applyBorder="1" applyAlignment="1">
      <alignment/>
    </xf>
    <xf numFmtId="38" fontId="8" fillId="0" borderId="33" xfId="49" applyFont="1" applyBorder="1" applyAlignment="1">
      <alignment/>
    </xf>
    <xf numFmtId="38" fontId="8" fillId="0" borderId="41" xfId="49" applyFont="1" applyBorder="1" applyAlignment="1">
      <alignment/>
    </xf>
    <xf numFmtId="182" fontId="8" fillId="0" borderId="35" xfId="49" applyNumberFormat="1" applyFont="1" applyBorder="1" applyAlignment="1">
      <alignment/>
    </xf>
    <xf numFmtId="182" fontId="8" fillId="0" borderId="30" xfId="49" applyNumberFormat="1" applyFont="1" applyBorder="1" applyAlignment="1">
      <alignment/>
    </xf>
    <xf numFmtId="3" fontId="8" fillId="0" borderId="30" xfId="49" applyNumberFormat="1" applyFont="1" applyBorder="1" applyAlignment="1">
      <alignment vertical="center"/>
    </xf>
    <xf numFmtId="3" fontId="8" fillId="0" borderId="32" xfId="49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>
      <alignment horizontal="right"/>
    </xf>
    <xf numFmtId="38" fontId="8" fillId="0" borderId="0" xfId="49" applyFont="1" applyBorder="1" applyAlignment="1">
      <alignment/>
    </xf>
    <xf numFmtId="38" fontId="8" fillId="0" borderId="42" xfId="49" applyFont="1" applyBorder="1" applyAlignment="1">
      <alignment/>
    </xf>
    <xf numFmtId="0" fontId="8" fillId="0" borderId="0" xfId="63" applyFont="1" applyFill="1" applyAlignment="1">
      <alignment/>
      <protection/>
    </xf>
    <xf numFmtId="182" fontId="8" fillId="0" borderId="0" xfId="49" applyNumberFormat="1" applyFont="1" applyFill="1" applyAlignment="1">
      <alignment horizontal="right"/>
    </xf>
    <xf numFmtId="0" fontId="8" fillId="0" borderId="0" xfId="63" applyFont="1" applyFill="1" applyAlignment="1">
      <alignment vertical="center"/>
      <protection/>
    </xf>
    <xf numFmtId="182" fontId="8" fillId="0" borderId="18" xfId="49" applyNumberFormat="1" applyFont="1" applyFill="1" applyBorder="1" applyAlignment="1" applyProtection="1">
      <alignment horizontal="center" vertical="center"/>
      <protection locked="0"/>
    </xf>
    <xf numFmtId="182" fontId="8" fillId="0" borderId="23" xfId="49" applyNumberFormat="1" applyFont="1" applyFill="1" applyBorder="1" applyAlignment="1">
      <alignment horizontal="center" vertical="center" wrapText="1"/>
    </xf>
    <xf numFmtId="182" fontId="8" fillId="0" borderId="21" xfId="49" applyNumberFormat="1" applyFont="1" applyFill="1" applyBorder="1" applyAlignment="1">
      <alignment horizontal="center" vertical="center" wrapText="1"/>
    </xf>
    <xf numFmtId="182" fontId="8" fillId="0" borderId="20" xfId="49" applyNumberFormat="1" applyFont="1" applyFill="1" applyBorder="1" applyAlignment="1" applyProtection="1">
      <alignment horizontal="center" vertical="center"/>
      <protection locked="0"/>
    </xf>
    <xf numFmtId="182" fontId="8" fillId="0" borderId="20" xfId="49" applyNumberFormat="1" applyFont="1" applyFill="1" applyBorder="1" applyAlignment="1">
      <alignment horizontal="center" vertical="center" wrapText="1"/>
    </xf>
    <xf numFmtId="0" fontId="8" fillId="0" borderId="12" xfId="63" applyFont="1" applyFill="1" applyBorder="1" applyAlignment="1" applyProtection="1">
      <alignment/>
      <protection/>
    </xf>
    <xf numFmtId="38" fontId="8" fillId="0" borderId="12" xfId="49" applyFont="1" applyFill="1" applyBorder="1" applyAlignment="1" applyProtection="1">
      <alignment horizontal="right"/>
      <protection/>
    </xf>
    <xf numFmtId="0" fontId="8" fillId="0" borderId="30" xfId="63" applyFont="1" applyFill="1" applyBorder="1" applyAlignment="1" applyProtection="1">
      <alignment horizontal="right"/>
      <protection/>
    </xf>
    <xf numFmtId="182" fontId="8" fillId="0" borderId="11" xfId="49" applyNumberFormat="1" applyFont="1" applyFill="1" applyBorder="1" applyAlignment="1">
      <alignment horizontal="right"/>
    </xf>
    <xf numFmtId="182" fontId="8" fillId="0" borderId="26" xfId="49" applyNumberFormat="1" applyFont="1" applyFill="1" applyBorder="1" applyAlignment="1">
      <alignment horizontal="right"/>
    </xf>
    <xf numFmtId="182" fontId="8" fillId="0" borderId="0" xfId="49" applyNumberFormat="1" applyFont="1" applyFill="1" applyBorder="1" applyAlignment="1">
      <alignment horizontal="right"/>
    </xf>
    <xf numFmtId="3" fontId="8" fillId="0" borderId="12" xfId="49" applyNumberFormat="1" applyFont="1" applyFill="1" applyBorder="1" applyAlignment="1" applyProtection="1">
      <alignment horizontal="center"/>
      <protection/>
    </xf>
    <xf numFmtId="3" fontId="8" fillId="0" borderId="30" xfId="49" applyNumberFormat="1" applyFont="1" applyFill="1" applyBorder="1" applyAlignment="1" applyProtection="1">
      <alignment/>
      <protection/>
    </xf>
    <xf numFmtId="182" fontId="8" fillId="0" borderId="43" xfId="49" applyNumberFormat="1" applyFont="1" applyFill="1" applyBorder="1" applyAlignment="1">
      <alignment horizontal="right"/>
    </xf>
    <xf numFmtId="0" fontId="8" fillId="0" borderId="0" xfId="63" applyFont="1" applyFill="1" applyAlignment="1" applyProtection="1">
      <alignment horizontal="center"/>
      <protection/>
    </xf>
    <xf numFmtId="38" fontId="8" fillId="0" borderId="12" xfId="49" applyFont="1" applyFill="1" applyBorder="1" applyAlignment="1" applyProtection="1">
      <alignment horizontal="center"/>
      <protection/>
    </xf>
    <xf numFmtId="3" fontId="8" fillId="0" borderId="12" xfId="49" applyNumberFormat="1" applyFont="1" applyFill="1" applyBorder="1" applyAlignment="1" applyProtection="1">
      <alignment horizontal="right"/>
      <protection/>
    </xf>
    <xf numFmtId="0" fontId="8" fillId="0" borderId="0" xfId="63" applyFont="1" applyFill="1" applyAlignment="1" applyProtection="1">
      <alignment/>
      <protection/>
    </xf>
    <xf numFmtId="3" fontId="17" fillId="0" borderId="12" xfId="49" applyNumberFormat="1" applyFont="1" applyFill="1" applyBorder="1" applyAlignment="1" applyProtection="1">
      <alignment vertical="center"/>
      <protection/>
    </xf>
    <xf numFmtId="3" fontId="17" fillId="0" borderId="30" xfId="49" applyNumberFormat="1" applyFont="1" applyFill="1" applyBorder="1" applyAlignment="1" applyProtection="1">
      <alignment vertical="center"/>
      <protection/>
    </xf>
    <xf numFmtId="3" fontId="17" fillId="0" borderId="44" xfId="49" applyNumberFormat="1" applyFont="1" applyFill="1" applyBorder="1" applyAlignment="1" applyProtection="1">
      <alignment vertical="center"/>
      <protection/>
    </xf>
    <xf numFmtId="0" fontId="8" fillId="0" borderId="0" xfId="63" applyFont="1" applyFill="1" applyBorder="1" applyAlignment="1" applyProtection="1">
      <alignment/>
      <protection/>
    </xf>
    <xf numFmtId="0" fontId="8" fillId="0" borderId="16" xfId="63" applyFont="1" applyFill="1" applyBorder="1" applyAlignment="1" applyProtection="1">
      <alignment/>
      <protection/>
    </xf>
    <xf numFmtId="3" fontId="8" fillId="0" borderId="17" xfId="49" applyNumberFormat="1" applyFont="1" applyFill="1" applyBorder="1" applyAlignment="1" applyProtection="1">
      <alignment/>
      <protection/>
    </xf>
    <xf numFmtId="3" fontId="8" fillId="0" borderId="32" xfId="49" applyNumberFormat="1" applyFont="1" applyFill="1" applyBorder="1" applyAlignment="1" applyProtection="1">
      <alignment/>
      <protection/>
    </xf>
    <xf numFmtId="3" fontId="8" fillId="0" borderId="15" xfId="49" applyNumberFormat="1" applyFont="1" applyFill="1" applyBorder="1" applyAlignment="1" applyProtection="1">
      <alignment/>
      <protection/>
    </xf>
    <xf numFmtId="3" fontId="8" fillId="0" borderId="33" xfId="49" applyNumberFormat="1" applyFont="1" applyFill="1" applyBorder="1" applyAlignment="1" applyProtection="1">
      <alignment/>
      <protection/>
    </xf>
    <xf numFmtId="3" fontId="8" fillId="0" borderId="16" xfId="49" applyNumberFormat="1" applyFont="1" applyFill="1" applyBorder="1" applyAlignment="1" applyProtection="1">
      <alignment/>
      <protection/>
    </xf>
    <xf numFmtId="182" fontId="8" fillId="0" borderId="27" xfId="51" applyNumberFormat="1" applyFont="1" applyFill="1" applyBorder="1" applyAlignment="1">
      <alignment horizontal="right"/>
    </xf>
    <xf numFmtId="184" fontId="8" fillId="0" borderId="25" xfId="51" applyNumberFormat="1" applyFont="1" applyFill="1" applyBorder="1" applyAlignment="1" applyProtection="1">
      <alignment/>
      <protection/>
    </xf>
    <xf numFmtId="184" fontId="8" fillId="0" borderId="26" xfId="51" applyNumberFormat="1" applyFont="1" applyFill="1" applyBorder="1" applyAlignment="1">
      <alignment/>
    </xf>
    <xf numFmtId="184" fontId="8" fillId="0" borderId="28" xfId="51" applyNumberFormat="1" applyFont="1" applyFill="1" applyBorder="1" applyAlignment="1">
      <alignment/>
    </xf>
    <xf numFmtId="184" fontId="8" fillId="0" borderId="25" xfId="51" applyNumberFormat="1" applyFont="1" applyFill="1" applyBorder="1" applyAlignment="1">
      <alignment/>
    </xf>
    <xf numFmtId="184" fontId="8" fillId="0" borderId="27" xfId="51" applyNumberFormat="1" applyFont="1" applyFill="1" applyBorder="1" applyAlignment="1">
      <alignment/>
    </xf>
    <xf numFmtId="182" fontId="8" fillId="0" borderId="28" xfId="51" applyNumberFormat="1" applyFont="1" applyFill="1" applyBorder="1" applyAlignment="1" applyProtection="1">
      <alignment horizontal="right"/>
      <protection/>
    </xf>
    <xf numFmtId="182" fontId="8" fillId="0" borderId="25" xfId="51" applyNumberFormat="1" applyFont="1" applyFill="1" applyBorder="1" applyAlignment="1" applyProtection="1">
      <alignment/>
      <protection/>
    </xf>
    <xf numFmtId="182" fontId="8" fillId="0" borderId="26" xfId="51" applyNumberFormat="1" applyFont="1" applyFill="1" applyBorder="1" applyAlignment="1">
      <alignment/>
    </xf>
    <xf numFmtId="182" fontId="8" fillId="0" borderId="28" xfId="51" applyNumberFormat="1" applyFont="1" applyFill="1" applyBorder="1" applyAlignment="1">
      <alignment/>
    </xf>
    <xf numFmtId="182" fontId="8" fillId="0" borderId="25" xfId="51" applyNumberFormat="1" applyFont="1" applyFill="1" applyBorder="1" applyAlignment="1">
      <alignment/>
    </xf>
    <xf numFmtId="182" fontId="8" fillId="0" borderId="27" xfId="51" applyNumberFormat="1" applyFont="1" applyFill="1" applyBorder="1" applyAlignment="1">
      <alignment/>
    </xf>
    <xf numFmtId="182" fontId="8" fillId="0" borderId="0" xfId="51" applyNumberFormat="1" applyFont="1" applyFill="1" applyBorder="1" applyAlignment="1">
      <alignment/>
    </xf>
    <xf numFmtId="182" fontId="8" fillId="0" borderId="11" xfId="51" applyNumberFormat="1" applyFont="1" applyFill="1" applyBorder="1" applyAlignment="1" applyProtection="1">
      <alignment horizontal="right"/>
      <protection/>
    </xf>
    <xf numFmtId="182" fontId="8" fillId="0" borderId="25" xfId="51" applyNumberFormat="1" applyFont="1" applyFill="1" applyBorder="1" applyAlignment="1">
      <alignment horizontal="right"/>
    </xf>
    <xf numFmtId="182" fontId="8" fillId="0" borderId="25" xfId="51" applyNumberFormat="1" applyFont="1" applyFill="1" applyBorder="1" applyAlignment="1">
      <alignment wrapText="1" shrinkToFit="1"/>
    </xf>
    <xf numFmtId="182" fontId="8" fillId="0" borderId="26" xfId="51" applyNumberFormat="1" applyFont="1" applyFill="1" applyBorder="1" applyAlignment="1">
      <alignment wrapText="1" shrinkToFit="1"/>
    </xf>
    <xf numFmtId="182" fontId="8" fillId="0" borderId="27" xfId="51" applyNumberFormat="1" applyFont="1" applyFill="1" applyBorder="1" applyAlignment="1">
      <alignment wrapText="1" shrinkToFit="1"/>
    </xf>
    <xf numFmtId="182" fontId="8" fillId="0" borderId="43" xfId="51" applyNumberFormat="1" applyFont="1" applyFill="1" applyBorder="1" applyAlignment="1">
      <alignment wrapText="1" shrinkToFit="1"/>
    </xf>
    <xf numFmtId="182" fontId="8" fillId="0" borderId="11" xfId="51" applyNumberFormat="1" applyFont="1" applyFill="1" applyBorder="1" applyAlignment="1">
      <alignment horizontal="right"/>
    </xf>
    <xf numFmtId="182" fontId="8" fillId="0" borderId="26" xfId="51" applyNumberFormat="1" applyFont="1" applyFill="1" applyBorder="1" applyAlignment="1" applyProtection="1">
      <alignment horizontal="right"/>
      <protection/>
    </xf>
    <xf numFmtId="182" fontId="8" fillId="0" borderId="27" xfId="51" applyNumberFormat="1" applyFont="1" applyFill="1" applyBorder="1" applyAlignment="1" applyProtection="1">
      <alignment horizontal="right"/>
      <protection/>
    </xf>
    <xf numFmtId="182" fontId="8" fillId="0" borderId="43" xfId="51" applyNumberFormat="1" applyFont="1" applyFill="1" applyBorder="1" applyAlignment="1">
      <alignment horizontal="right"/>
    </xf>
    <xf numFmtId="182" fontId="8" fillId="0" borderId="11" xfId="51" applyNumberFormat="1" applyFont="1" applyFill="1" applyBorder="1" applyAlignment="1">
      <alignment horizontal="right" wrapText="1" shrinkToFit="1"/>
    </xf>
    <xf numFmtId="182" fontId="8" fillId="0" borderId="42" xfId="51" applyNumberFormat="1" applyFont="1" applyFill="1" applyBorder="1" applyAlignment="1">
      <alignment horizontal="right"/>
    </xf>
    <xf numFmtId="182" fontId="8" fillId="0" borderId="40" xfId="51" applyNumberFormat="1" applyFont="1" applyFill="1" applyBorder="1" applyAlignment="1">
      <alignment horizontal="right" wrapText="1" shrinkToFit="1"/>
    </xf>
    <xf numFmtId="3" fontId="8" fillId="0" borderId="45" xfId="49" applyNumberFormat="1" applyFont="1" applyFill="1" applyBorder="1" applyAlignment="1">
      <alignment horizontal="center" vertical="center" shrinkToFit="1"/>
    </xf>
    <xf numFmtId="3" fontId="8" fillId="0" borderId="17" xfId="49" applyNumberFormat="1" applyFont="1" applyFill="1" applyBorder="1" applyAlignment="1" applyProtection="1">
      <alignment horizontal="right" vertical="center"/>
      <protection/>
    </xf>
    <xf numFmtId="3" fontId="8" fillId="0" borderId="34" xfId="49" applyNumberFormat="1" applyFont="1" applyFill="1" applyBorder="1" applyAlignment="1" applyProtection="1">
      <alignment vertical="center"/>
      <protection/>
    </xf>
    <xf numFmtId="182" fontId="8" fillId="0" borderId="11" xfId="49" applyNumberFormat="1" applyFont="1" applyBorder="1" applyAlignment="1">
      <alignment/>
    </xf>
    <xf numFmtId="182" fontId="8" fillId="0" borderId="46" xfId="49" applyNumberFormat="1" applyFont="1" applyBorder="1" applyAlignment="1">
      <alignment/>
    </xf>
    <xf numFmtId="3" fontId="8" fillId="0" borderId="34" xfId="49" applyNumberFormat="1" applyFont="1" applyFill="1" applyBorder="1" applyAlignment="1">
      <alignment vertical="center"/>
    </xf>
    <xf numFmtId="182" fontId="8" fillId="0" borderId="12" xfId="49" applyNumberFormat="1" applyFont="1" applyBorder="1" applyAlignment="1">
      <alignment/>
    </xf>
    <xf numFmtId="38" fontId="8" fillId="0" borderId="34" xfId="49" applyFont="1" applyFill="1" applyBorder="1" applyAlignment="1">
      <alignment/>
    </xf>
    <xf numFmtId="182" fontId="8" fillId="0" borderId="11" xfId="49" applyNumberFormat="1" applyFont="1" applyBorder="1" applyAlignment="1">
      <alignment/>
    </xf>
    <xf numFmtId="182" fontId="8" fillId="0" borderId="46" xfId="49" applyNumberFormat="1" applyFont="1" applyBorder="1" applyAlignment="1">
      <alignment/>
    </xf>
    <xf numFmtId="182" fontId="8" fillId="0" borderId="12" xfId="49" applyNumberFormat="1" applyFont="1" applyBorder="1" applyAlignment="1">
      <alignment/>
    </xf>
    <xf numFmtId="3" fontId="8" fillId="0" borderId="11" xfId="49" applyNumberFormat="1" applyFont="1" applyFill="1" applyBorder="1" applyAlignment="1">
      <alignment/>
    </xf>
    <xf numFmtId="3" fontId="8" fillId="0" borderId="11" xfId="49" applyNumberFormat="1" applyFont="1" applyFill="1" applyBorder="1" applyAlignment="1" applyProtection="1">
      <alignment vertical="center"/>
      <protection/>
    </xf>
    <xf numFmtId="182" fontId="8" fillId="0" borderId="15" xfId="49" applyNumberFormat="1" applyFont="1" applyBorder="1" applyAlignment="1">
      <alignment/>
    </xf>
    <xf numFmtId="182" fontId="8" fillId="0" borderId="47" xfId="49" applyNumberFormat="1" applyFont="1" applyBorder="1" applyAlignment="1">
      <alignment/>
    </xf>
    <xf numFmtId="182" fontId="8" fillId="0" borderId="17" xfId="49" applyNumberFormat="1" applyFont="1" applyBorder="1" applyAlignment="1">
      <alignment/>
    </xf>
    <xf numFmtId="3" fontId="8" fillId="0" borderId="0" xfId="49" applyNumberFormat="1" applyFont="1" applyFill="1" applyAlignment="1">
      <alignment vertical="center"/>
    </xf>
    <xf numFmtId="182" fontId="8" fillId="0" borderId="34" xfId="0" applyNumberFormat="1" applyFont="1" applyFill="1" applyBorder="1" applyAlignment="1">
      <alignment/>
    </xf>
    <xf numFmtId="192" fontId="8" fillId="0" borderId="0" xfId="63" applyNumberFormat="1" applyFont="1" applyFill="1" applyAlignment="1">
      <alignment/>
      <protection/>
    </xf>
    <xf numFmtId="0" fontId="11" fillId="0" borderId="0" xfId="63" applyFont="1" applyFill="1" applyAlignment="1">
      <alignment/>
      <protection/>
    </xf>
    <xf numFmtId="0" fontId="5" fillId="0" borderId="0" xfId="0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Continuous" vertical="center"/>
    </xf>
    <xf numFmtId="0" fontId="8" fillId="0" borderId="13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Continuous" vertical="center"/>
    </xf>
    <xf numFmtId="0" fontId="8" fillId="0" borderId="48" xfId="0" applyNumberFormat="1" applyFont="1" applyFill="1" applyBorder="1" applyAlignment="1">
      <alignment horizontal="centerContinuous" vertical="center"/>
    </xf>
    <xf numFmtId="0" fontId="8" fillId="0" borderId="49" xfId="0" applyNumberFormat="1" applyFont="1" applyFill="1" applyBorder="1" applyAlignment="1">
      <alignment horizontal="centerContinuous" vertical="center"/>
    </xf>
    <xf numFmtId="0" fontId="8" fillId="0" borderId="50" xfId="0" applyNumberFormat="1" applyFont="1" applyFill="1" applyBorder="1" applyAlignment="1">
      <alignment horizontal="centerContinuous" vertical="center"/>
    </xf>
    <xf numFmtId="0" fontId="10" fillId="0" borderId="16" xfId="0" applyNumberFormat="1" applyFont="1" applyFill="1" applyBorder="1" applyAlignment="1">
      <alignment horizontal="center" vertical="center" shrinkToFit="1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right"/>
    </xf>
    <xf numFmtId="0" fontId="8" fillId="0" borderId="3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2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textRotation="180"/>
    </xf>
    <xf numFmtId="0" fontId="8" fillId="0" borderId="11" xfId="0" applyNumberFormat="1" applyFont="1" applyFill="1" applyBorder="1" applyAlignment="1">
      <alignment horizontal="right" shrinkToFit="1"/>
    </xf>
    <xf numFmtId="182" fontId="8" fillId="0" borderId="16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182" fontId="8" fillId="0" borderId="0" xfId="51" applyNumberFormat="1" applyFont="1" applyFill="1" applyBorder="1" applyAlignment="1" applyProtection="1">
      <alignment horizontal="right"/>
      <protection/>
    </xf>
    <xf numFmtId="182" fontId="8" fillId="0" borderId="12" xfId="51" applyNumberFormat="1" applyFont="1" applyFill="1" applyBorder="1" applyAlignment="1" applyProtection="1">
      <alignment horizontal="right"/>
      <protection/>
    </xf>
    <xf numFmtId="3" fontId="8" fillId="0" borderId="40" xfId="49" applyNumberFormat="1" applyFont="1" applyFill="1" applyBorder="1" applyAlignment="1" applyProtection="1">
      <alignment vertical="center"/>
      <protection/>
    </xf>
    <xf numFmtId="3" fontId="8" fillId="0" borderId="40" xfId="49" applyNumberFormat="1" applyFont="1" applyFill="1" applyBorder="1" applyAlignment="1" applyProtection="1">
      <alignment/>
      <protection/>
    </xf>
    <xf numFmtId="3" fontId="8" fillId="0" borderId="41" xfId="49" applyNumberFormat="1" applyFont="1" applyFill="1" applyBorder="1" applyAlignment="1" applyProtection="1">
      <alignment/>
      <protection/>
    </xf>
    <xf numFmtId="192" fontId="8" fillId="0" borderId="40" xfId="63" applyNumberFormat="1" applyFont="1" applyFill="1" applyBorder="1" applyAlignment="1">
      <alignment/>
      <protection/>
    </xf>
    <xf numFmtId="192" fontId="8" fillId="0" borderId="41" xfId="63" applyNumberFormat="1" applyFont="1" applyFill="1" applyBorder="1" applyAlignment="1">
      <alignment/>
      <protection/>
    </xf>
    <xf numFmtId="0" fontId="8" fillId="0" borderId="52" xfId="0" applyNumberFormat="1" applyFont="1" applyFill="1" applyBorder="1" applyAlignment="1">
      <alignment horizontal="centerContinuous" vertical="center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right"/>
    </xf>
    <xf numFmtId="182" fontId="8" fillId="0" borderId="44" xfId="0" applyNumberFormat="1" applyFont="1" applyFill="1" applyBorder="1" applyAlignment="1">
      <alignment/>
    </xf>
    <xf numFmtId="182" fontId="8" fillId="0" borderId="54" xfId="0" applyNumberFormat="1" applyFont="1" applyFill="1" applyBorder="1" applyAlignment="1">
      <alignment/>
    </xf>
    <xf numFmtId="182" fontId="8" fillId="0" borderId="44" xfId="0" applyNumberFormat="1" applyFont="1" applyFill="1" applyBorder="1" applyAlignment="1">
      <alignment horizontal="right"/>
    </xf>
    <xf numFmtId="0" fontId="8" fillId="0" borderId="44" xfId="0" applyFont="1" applyFill="1" applyBorder="1" applyAlignment="1">
      <alignment/>
    </xf>
    <xf numFmtId="38" fontId="8" fillId="0" borderId="44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 horizontal="right"/>
    </xf>
    <xf numFmtId="182" fontId="8" fillId="0" borderId="11" xfId="49" applyNumberFormat="1" applyFont="1" applyFill="1" applyBorder="1" applyAlignment="1">
      <alignment/>
    </xf>
    <xf numFmtId="182" fontId="8" fillId="0" borderId="46" xfId="49" applyNumberFormat="1" applyFont="1" applyFill="1" applyBorder="1" applyAlignment="1">
      <alignment/>
    </xf>
    <xf numFmtId="182" fontId="8" fillId="0" borderId="36" xfId="49" applyNumberFormat="1" applyFont="1" applyFill="1" applyBorder="1" applyAlignment="1">
      <alignment/>
    </xf>
    <xf numFmtId="182" fontId="8" fillId="0" borderId="12" xfId="49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 vertical="center"/>
      <protection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193" fontId="8" fillId="0" borderId="21" xfId="63" applyNumberFormat="1" applyFont="1" applyFill="1" applyBorder="1" applyAlignment="1" applyProtection="1">
      <alignment horizontal="center" vertical="center"/>
      <protection locked="0"/>
    </xf>
    <xf numFmtId="3" fontId="8" fillId="0" borderId="30" xfId="51" applyNumberFormat="1" applyFont="1" applyFill="1" applyBorder="1" applyAlignment="1" applyProtection="1">
      <alignment horizontal="right"/>
      <protection/>
    </xf>
    <xf numFmtId="3" fontId="8" fillId="0" borderId="30" xfId="49" applyNumberFormat="1" applyFont="1" applyFill="1" applyBorder="1" applyAlignment="1" applyProtection="1">
      <alignment vertical="center"/>
      <protection/>
    </xf>
    <xf numFmtId="182" fontId="8" fillId="0" borderId="27" xfId="49" applyNumberFormat="1" applyFont="1" applyFill="1" applyBorder="1" applyAlignment="1">
      <alignment horizontal="right"/>
    </xf>
    <xf numFmtId="192" fontId="8" fillId="0" borderId="16" xfId="63" applyNumberFormat="1" applyFont="1" applyFill="1" applyBorder="1" applyAlignment="1">
      <alignment/>
      <protection/>
    </xf>
    <xf numFmtId="3" fontId="8" fillId="0" borderId="55" xfId="49" applyNumberFormat="1" applyFont="1" applyFill="1" applyBorder="1" applyAlignment="1" applyProtection="1">
      <alignment/>
      <protection/>
    </xf>
    <xf numFmtId="192" fontId="8" fillId="0" borderId="55" xfId="63" applyNumberFormat="1" applyFont="1" applyFill="1" applyBorder="1" applyAlignment="1">
      <alignment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horizontal="center" vertical="center"/>
    </xf>
    <xf numFmtId="0" fontId="8" fillId="0" borderId="61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3" fontId="8" fillId="0" borderId="65" xfId="49" applyNumberFormat="1" applyFont="1" applyBorder="1" applyAlignment="1">
      <alignment horizontal="center" vertical="center"/>
    </xf>
    <xf numFmtId="3" fontId="8" fillId="0" borderId="32" xfId="49" applyNumberFormat="1" applyFont="1" applyBorder="1" applyAlignment="1">
      <alignment horizontal="center" vertical="center"/>
    </xf>
    <xf numFmtId="3" fontId="10" fillId="0" borderId="18" xfId="51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10" fillId="0" borderId="18" xfId="51" applyNumberFormat="1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" fontId="8" fillId="0" borderId="18" xfId="51" applyNumberFormat="1" applyFont="1" applyFill="1" applyBorder="1" applyAlignment="1">
      <alignment horizontal="center" vertical="center"/>
    </xf>
    <xf numFmtId="3" fontId="8" fillId="0" borderId="20" xfId="51" applyNumberFormat="1" applyFont="1" applyFill="1" applyBorder="1" applyAlignment="1">
      <alignment horizontal="center" vertical="center"/>
    </xf>
    <xf numFmtId="3" fontId="8" fillId="0" borderId="21" xfId="51" applyNumberFormat="1" applyFont="1" applyFill="1" applyBorder="1" applyAlignment="1">
      <alignment horizontal="center" vertical="center"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3" fontId="8" fillId="0" borderId="11" xfId="51" applyNumberFormat="1" applyFont="1" applyFill="1" applyBorder="1" applyAlignment="1">
      <alignment horizontal="center" vertical="center"/>
    </xf>
    <xf numFmtId="3" fontId="8" fillId="0" borderId="0" xfId="51" applyNumberFormat="1" applyFont="1" applyFill="1" applyBorder="1" applyAlignment="1">
      <alignment horizontal="center" vertical="center"/>
    </xf>
    <xf numFmtId="3" fontId="8" fillId="0" borderId="12" xfId="51" applyNumberFormat="1" applyFont="1" applyFill="1" applyBorder="1" applyAlignment="1">
      <alignment horizontal="center" vertical="center"/>
    </xf>
    <xf numFmtId="3" fontId="8" fillId="0" borderId="29" xfId="49" applyNumberFormat="1" applyFont="1" applyFill="1" applyBorder="1" applyAlignment="1">
      <alignment horizontal="center" vertical="center" shrinkToFit="1"/>
    </xf>
    <xf numFmtId="3" fontId="8" fillId="0" borderId="18" xfId="49" applyNumberFormat="1" applyFont="1" applyFill="1" applyBorder="1" applyAlignment="1">
      <alignment horizontal="center" vertical="center" shrinkToFit="1"/>
    </xf>
    <xf numFmtId="3" fontId="8" fillId="0" borderId="29" xfId="49" applyNumberFormat="1" applyFont="1" applyFill="1" applyBorder="1" applyAlignment="1">
      <alignment horizontal="center" vertical="center"/>
    </xf>
    <xf numFmtId="182" fontId="8" fillId="0" borderId="18" xfId="49" applyNumberFormat="1" applyFont="1" applyFill="1" applyBorder="1" applyAlignment="1">
      <alignment horizontal="center"/>
    </xf>
    <xf numFmtId="182" fontId="8" fillId="0" borderId="20" xfId="49" applyNumberFormat="1" applyFont="1" applyFill="1" applyBorder="1" applyAlignment="1">
      <alignment horizontal="center"/>
    </xf>
    <xf numFmtId="182" fontId="8" fillId="0" borderId="21" xfId="49" applyNumberFormat="1" applyFont="1" applyFill="1" applyBorder="1" applyAlignment="1">
      <alignment horizontal="center"/>
    </xf>
    <xf numFmtId="0" fontId="8" fillId="0" borderId="13" xfId="63" applyFont="1" applyFill="1" applyBorder="1" applyAlignment="1" applyProtection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 vertical="center"/>
      <protection/>
    </xf>
    <xf numFmtId="182" fontId="8" fillId="0" borderId="29" xfId="49" applyNumberFormat="1" applyFont="1" applyFill="1" applyBorder="1" applyAlignment="1">
      <alignment horizontal="center"/>
    </xf>
    <xf numFmtId="3" fontId="8" fillId="0" borderId="60" xfId="49" applyNumberFormat="1" applyFont="1" applyFill="1" applyBorder="1" applyAlignment="1">
      <alignment horizontal="center" vertical="center"/>
    </xf>
    <xf numFmtId="3" fontId="8" fillId="0" borderId="61" xfId="49" applyNumberFormat="1" applyFont="1" applyFill="1" applyBorder="1" applyAlignment="1">
      <alignment horizontal="center" vertical="center"/>
    </xf>
    <xf numFmtId="3" fontId="8" fillId="0" borderId="39" xfId="49" applyNumberFormat="1" applyFont="1" applyFill="1" applyBorder="1" applyAlignment="1">
      <alignment horizontal="center" vertical="center" shrinkToFit="1"/>
    </xf>
    <xf numFmtId="3" fontId="8" fillId="0" borderId="36" xfId="49" applyNumberFormat="1" applyFont="1" applyFill="1" applyBorder="1" applyAlignment="1">
      <alignment horizontal="right" vertical="center"/>
    </xf>
    <xf numFmtId="192" fontId="8" fillId="0" borderId="30" xfId="49" applyNumberFormat="1" applyFont="1" applyFill="1" applyBorder="1" applyAlignment="1">
      <alignment/>
    </xf>
    <xf numFmtId="183" fontId="8" fillId="0" borderId="30" xfId="49" applyNumberFormat="1" applyFont="1" applyFill="1" applyBorder="1" applyAlignment="1">
      <alignment/>
    </xf>
    <xf numFmtId="183" fontId="8" fillId="0" borderId="16" xfId="49" applyNumberFormat="1" applyFont="1" applyFill="1" applyBorder="1" applyAlignment="1">
      <alignment/>
    </xf>
    <xf numFmtId="183" fontId="8" fillId="0" borderId="66" xfId="49" applyNumberFormat="1" applyFont="1" applyFill="1" applyBorder="1" applyAlignment="1">
      <alignment/>
    </xf>
    <xf numFmtId="183" fontId="8" fillId="0" borderId="67" xfId="49" applyNumberFormat="1" applyFont="1" applyFill="1" applyBorder="1" applyAlignment="1">
      <alignment/>
    </xf>
    <xf numFmtId="3" fontId="8" fillId="0" borderId="68" xfId="49" applyNumberFormat="1" applyFont="1" applyFill="1" applyBorder="1" applyAlignment="1">
      <alignment horizontal="right" vertical="center"/>
    </xf>
    <xf numFmtId="3" fontId="8" fillId="0" borderId="10" xfId="49" applyNumberFormat="1" applyFont="1" applyFill="1" applyBorder="1" applyAlignment="1">
      <alignment horizontal="right" vertical="center"/>
    </xf>
    <xf numFmtId="182" fontId="8" fillId="0" borderId="25" xfId="49" applyNumberFormat="1" applyFont="1" applyFill="1" applyBorder="1" applyAlignment="1" applyProtection="1">
      <alignment vertical="center"/>
      <protection/>
    </xf>
    <xf numFmtId="183" fontId="8" fillId="0" borderId="25" xfId="49" applyNumberFormat="1" applyFont="1" applyFill="1" applyBorder="1" applyAlignment="1" applyProtection="1">
      <alignment vertical="center"/>
      <protection/>
    </xf>
    <xf numFmtId="38" fontId="5" fillId="0" borderId="0" xfId="49" applyFont="1" applyFill="1" applyAlignment="1">
      <alignment/>
    </xf>
    <xf numFmtId="38" fontId="8" fillId="0" borderId="18" xfId="49" applyFont="1" applyFill="1" applyBorder="1" applyAlignment="1">
      <alignment horizontal="center"/>
    </xf>
    <xf numFmtId="38" fontId="8" fillId="0" borderId="21" xfId="49" applyFont="1" applyFill="1" applyBorder="1" applyAlignment="1">
      <alignment horizontal="center"/>
    </xf>
    <xf numFmtId="193" fontId="8" fillId="0" borderId="29" xfId="63" applyNumberFormat="1" applyFont="1" applyFill="1" applyBorder="1" applyAlignment="1" applyProtection="1">
      <alignment horizontal="center" vertical="center"/>
      <protection locked="0"/>
    </xf>
    <xf numFmtId="182" fontId="8" fillId="0" borderId="68" xfId="49" applyNumberFormat="1" applyFont="1" applyFill="1" applyBorder="1" applyAlignment="1">
      <alignment horizontal="right"/>
    </xf>
    <xf numFmtId="182" fontId="8" fillId="0" borderId="31" xfId="49" applyNumberFormat="1" applyFont="1" applyFill="1" applyBorder="1" applyAlignment="1">
      <alignment horizontal="right"/>
    </xf>
    <xf numFmtId="182" fontId="8" fillId="0" borderId="69" xfId="49" applyNumberFormat="1" applyFont="1" applyFill="1" applyBorder="1" applyAlignment="1">
      <alignment horizontal="right"/>
    </xf>
    <xf numFmtId="192" fontId="8" fillId="0" borderId="68" xfId="63" applyNumberFormat="1" applyFont="1" applyFill="1" applyBorder="1" applyAlignment="1">
      <alignment horizontal="right"/>
      <protection/>
    </xf>
    <xf numFmtId="192" fontId="8" fillId="0" borderId="31" xfId="63" applyNumberFormat="1" applyFont="1" applyFill="1" applyBorder="1" applyAlignment="1">
      <alignment horizontal="right"/>
      <protection/>
    </xf>
    <xf numFmtId="192" fontId="8" fillId="0" borderId="10" xfId="63" applyNumberFormat="1" applyFont="1" applyFill="1" applyBorder="1" applyAlignment="1">
      <alignment horizontal="right"/>
      <protection/>
    </xf>
    <xf numFmtId="182" fontId="8" fillId="0" borderId="25" xfId="49" applyNumberFormat="1" applyFont="1" applyFill="1" applyBorder="1" applyAlignment="1">
      <alignment horizontal="right"/>
    </xf>
    <xf numFmtId="183" fontId="8" fillId="0" borderId="25" xfId="49" applyNumberFormat="1" applyFont="1" applyFill="1" applyBorder="1" applyAlignment="1">
      <alignment/>
    </xf>
    <xf numFmtId="183" fontId="8" fillId="0" borderId="26" xfId="49" applyNumberFormat="1" applyFont="1" applyFill="1" applyBorder="1" applyAlignment="1">
      <alignment/>
    </xf>
    <xf numFmtId="183" fontId="8" fillId="0" borderId="12" xfId="49" applyNumberFormat="1" applyFont="1" applyFill="1" applyBorder="1" applyAlignment="1">
      <alignment/>
    </xf>
    <xf numFmtId="182" fontId="8" fillId="0" borderId="0" xfId="63" applyNumberFormat="1" applyFont="1" applyFill="1" applyAlignment="1">
      <alignment/>
      <protection/>
    </xf>
    <xf numFmtId="38" fontId="8" fillId="0" borderId="16" xfId="49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3.1県推計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showOutlineSymbols="0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0" sqref="A10"/>
    </sheetView>
  </sheetViews>
  <sheetFormatPr defaultColWidth="10.75390625" defaultRowHeight="14.25"/>
  <cols>
    <col min="1" max="1" width="1.625" style="34" customWidth="1"/>
    <col min="2" max="2" width="7.625" style="34" customWidth="1"/>
    <col min="3" max="3" width="4.50390625" style="34" customWidth="1"/>
    <col min="4" max="4" width="9.25390625" style="34" bestFit="1" customWidth="1"/>
    <col min="5" max="5" width="8.25390625" style="34" bestFit="1" customWidth="1"/>
    <col min="6" max="7" width="7.50390625" style="34" customWidth="1"/>
    <col min="8" max="8" width="6.75390625" style="34" bestFit="1" customWidth="1"/>
    <col min="9" max="10" width="6.75390625" style="34" customWidth="1"/>
    <col min="11" max="16" width="5.50390625" style="34" customWidth="1"/>
    <col min="17" max="17" width="8.25390625" style="34" bestFit="1" customWidth="1"/>
    <col min="18" max="19" width="7.50390625" style="34" bestFit="1" customWidth="1"/>
    <col min="20" max="25" width="6.25390625" style="34" bestFit="1" customWidth="1"/>
    <col min="26" max="26" width="3.00390625" style="34" customWidth="1"/>
    <col min="27" max="16384" width="10.75390625" style="34" customWidth="1"/>
  </cols>
  <sheetData>
    <row r="1" spans="3:4" ht="14.25">
      <c r="C1" s="262"/>
      <c r="D1" s="262" t="s">
        <v>189</v>
      </c>
    </row>
    <row r="2" spans="2:26" ht="14.25" customHeight="1">
      <c r="B2" s="326" t="s">
        <v>0</v>
      </c>
      <c r="C2" s="327"/>
      <c r="D2" s="263" t="s">
        <v>37</v>
      </c>
      <c r="E2" s="264" t="s">
        <v>25</v>
      </c>
      <c r="F2" s="265"/>
      <c r="G2" s="265"/>
      <c r="H2" s="337" t="s">
        <v>31</v>
      </c>
      <c r="I2" s="338"/>
      <c r="J2" s="338"/>
      <c r="K2" s="338"/>
      <c r="L2" s="338"/>
      <c r="M2" s="338"/>
      <c r="N2" s="338"/>
      <c r="O2" s="338"/>
      <c r="P2" s="339"/>
      <c r="Q2" s="335" t="s">
        <v>34</v>
      </c>
      <c r="R2" s="335"/>
      <c r="S2" s="335"/>
      <c r="T2" s="335"/>
      <c r="U2" s="335"/>
      <c r="V2" s="335"/>
      <c r="W2" s="335"/>
      <c r="X2" s="335"/>
      <c r="Y2" s="336"/>
      <c r="Z2" s="37"/>
    </row>
    <row r="3" spans="2:26" ht="11.25">
      <c r="B3" s="328"/>
      <c r="C3" s="329"/>
      <c r="D3" s="266" t="s">
        <v>161</v>
      </c>
      <c r="E3" s="267" t="s">
        <v>26</v>
      </c>
      <c r="F3" s="37"/>
      <c r="G3" s="37"/>
      <c r="H3" s="340" t="s">
        <v>181</v>
      </c>
      <c r="I3" s="341"/>
      <c r="J3" s="342"/>
      <c r="K3" s="268" t="s">
        <v>32</v>
      </c>
      <c r="L3" s="269"/>
      <c r="M3" s="301"/>
      <c r="N3" s="269" t="s">
        <v>33</v>
      </c>
      <c r="O3" s="269"/>
      <c r="P3" s="270"/>
      <c r="Q3" s="332" t="s">
        <v>182</v>
      </c>
      <c r="R3" s="332"/>
      <c r="S3" s="332"/>
      <c r="T3" s="333" t="s">
        <v>178</v>
      </c>
      <c r="U3" s="332"/>
      <c r="V3" s="334"/>
      <c r="W3" s="332" t="s">
        <v>177</v>
      </c>
      <c r="X3" s="332"/>
      <c r="Y3" s="334"/>
      <c r="Z3" s="37"/>
    </row>
    <row r="4" spans="2:26" ht="11.25">
      <c r="B4" s="330"/>
      <c r="C4" s="331"/>
      <c r="D4" s="271" t="s">
        <v>24</v>
      </c>
      <c r="E4" s="272" t="s">
        <v>27</v>
      </c>
      <c r="F4" s="273" t="s">
        <v>29</v>
      </c>
      <c r="G4" s="273" t="s">
        <v>30</v>
      </c>
      <c r="H4" s="272" t="s">
        <v>27</v>
      </c>
      <c r="I4" s="273" t="s">
        <v>29</v>
      </c>
      <c r="J4" s="273" t="s">
        <v>30</v>
      </c>
      <c r="K4" s="274" t="s">
        <v>27</v>
      </c>
      <c r="L4" s="273" t="s">
        <v>29</v>
      </c>
      <c r="M4" s="302" t="s">
        <v>30</v>
      </c>
      <c r="N4" s="273" t="s">
        <v>27</v>
      </c>
      <c r="O4" s="273" t="s">
        <v>29</v>
      </c>
      <c r="P4" s="275" t="s">
        <v>30</v>
      </c>
      <c r="Q4" s="273" t="s">
        <v>27</v>
      </c>
      <c r="R4" s="273" t="s">
        <v>29</v>
      </c>
      <c r="S4" s="273" t="s">
        <v>30</v>
      </c>
      <c r="T4" s="272" t="s">
        <v>27</v>
      </c>
      <c r="U4" s="273" t="s">
        <v>29</v>
      </c>
      <c r="V4" s="275" t="s">
        <v>30</v>
      </c>
      <c r="W4" s="273" t="s">
        <v>27</v>
      </c>
      <c r="X4" s="273" t="s">
        <v>29</v>
      </c>
      <c r="Y4" s="302" t="s">
        <v>30</v>
      </c>
      <c r="Z4" s="38"/>
    </row>
    <row r="5" spans="2:26" ht="11.25">
      <c r="B5" s="276"/>
      <c r="C5" s="277"/>
      <c r="D5" s="39" t="s">
        <v>231</v>
      </c>
      <c r="E5" s="278" t="s">
        <v>28</v>
      </c>
      <c r="F5" s="39" t="s">
        <v>28</v>
      </c>
      <c r="G5" s="39" t="s">
        <v>28</v>
      </c>
      <c r="H5" s="278" t="s">
        <v>28</v>
      </c>
      <c r="I5" s="39" t="s">
        <v>28</v>
      </c>
      <c r="J5" s="39" t="s">
        <v>28</v>
      </c>
      <c r="K5" s="279" t="s">
        <v>28</v>
      </c>
      <c r="L5" s="39" t="s">
        <v>28</v>
      </c>
      <c r="M5" s="303" t="s">
        <v>28</v>
      </c>
      <c r="N5" s="39" t="s">
        <v>28</v>
      </c>
      <c r="O5" s="39" t="s">
        <v>28</v>
      </c>
      <c r="P5" s="140" t="s">
        <v>28</v>
      </c>
      <c r="Q5" s="39" t="s">
        <v>28</v>
      </c>
      <c r="R5" s="39" t="s">
        <v>28</v>
      </c>
      <c r="S5" s="39" t="s">
        <v>28</v>
      </c>
      <c r="T5" s="278" t="s">
        <v>28</v>
      </c>
      <c r="U5" s="39" t="s">
        <v>28</v>
      </c>
      <c r="V5" s="140" t="s">
        <v>28</v>
      </c>
      <c r="W5" s="39" t="s">
        <v>28</v>
      </c>
      <c r="X5" s="39" t="s">
        <v>28</v>
      </c>
      <c r="Y5" s="303" t="s">
        <v>28</v>
      </c>
      <c r="Z5" s="39"/>
    </row>
    <row r="6" spans="2:26" ht="11.25">
      <c r="B6" s="278" t="s">
        <v>1</v>
      </c>
      <c r="C6" s="140">
        <v>1984</v>
      </c>
      <c r="D6" s="280">
        <v>5237397</v>
      </c>
      <c r="E6" s="99">
        <v>26224</v>
      </c>
      <c r="F6" s="35">
        <v>10464</v>
      </c>
      <c r="G6" s="35">
        <v>15760</v>
      </c>
      <c r="H6" s="99">
        <v>31522</v>
      </c>
      <c r="I6" s="35">
        <v>15161</v>
      </c>
      <c r="J6" s="35">
        <v>16361</v>
      </c>
      <c r="K6" s="259">
        <v>65444</v>
      </c>
      <c r="L6" s="35">
        <v>33526</v>
      </c>
      <c r="M6" s="304">
        <v>31918</v>
      </c>
      <c r="N6" s="35">
        <v>33922</v>
      </c>
      <c r="O6" s="35">
        <v>18365</v>
      </c>
      <c r="P6" s="36">
        <v>15557</v>
      </c>
      <c r="Q6" s="35">
        <v>-5298</v>
      </c>
      <c r="R6" s="35">
        <v>-4697</v>
      </c>
      <c r="S6" s="35">
        <v>-601</v>
      </c>
      <c r="T6" s="281" t="s">
        <v>232</v>
      </c>
      <c r="U6" s="282" t="s">
        <v>232</v>
      </c>
      <c r="V6" s="283" t="s">
        <v>232</v>
      </c>
      <c r="W6" s="281" t="s">
        <v>232</v>
      </c>
      <c r="X6" s="282" t="s">
        <v>232</v>
      </c>
      <c r="Y6" s="306" t="s">
        <v>232</v>
      </c>
      <c r="Z6" s="35"/>
    </row>
    <row r="7" spans="2:26" ht="11.25">
      <c r="B7" s="278" t="s">
        <v>2</v>
      </c>
      <c r="C7" s="140">
        <v>1985</v>
      </c>
      <c r="D7" s="280">
        <v>5263621</v>
      </c>
      <c r="E7" s="99">
        <v>24834</v>
      </c>
      <c r="F7" s="35">
        <v>10440</v>
      </c>
      <c r="G7" s="35">
        <v>14394</v>
      </c>
      <c r="H7" s="99">
        <v>27849</v>
      </c>
      <c r="I7" s="35">
        <v>13201</v>
      </c>
      <c r="J7" s="35">
        <v>14648</v>
      </c>
      <c r="K7" s="259">
        <v>62045</v>
      </c>
      <c r="L7" s="35">
        <v>31656</v>
      </c>
      <c r="M7" s="304">
        <v>30389</v>
      </c>
      <c r="N7" s="35">
        <v>34196</v>
      </c>
      <c r="O7" s="35">
        <v>18455</v>
      </c>
      <c r="P7" s="36">
        <v>15741</v>
      </c>
      <c r="Q7" s="35">
        <v>-3015</v>
      </c>
      <c r="R7" s="35">
        <v>-2761</v>
      </c>
      <c r="S7" s="35">
        <v>-254</v>
      </c>
      <c r="T7" s="281" t="s">
        <v>232</v>
      </c>
      <c r="U7" s="282" t="s">
        <v>232</v>
      </c>
      <c r="V7" s="283" t="s">
        <v>232</v>
      </c>
      <c r="W7" s="281" t="s">
        <v>232</v>
      </c>
      <c r="X7" s="282" t="s">
        <v>232</v>
      </c>
      <c r="Y7" s="306" t="s">
        <v>232</v>
      </c>
      <c r="Z7" s="35"/>
    </row>
    <row r="8" spans="2:26" ht="11.25">
      <c r="B8" s="278" t="s">
        <v>3</v>
      </c>
      <c r="C8" s="140">
        <v>1986</v>
      </c>
      <c r="D8" s="280">
        <v>5285492</v>
      </c>
      <c r="E8" s="99">
        <v>22819</v>
      </c>
      <c r="F8" s="35">
        <v>9143</v>
      </c>
      <c r="G8" s="35">
        <v>13676</v>
      </c>
      <c r="H8" s="99">
        <v>25510</v>
      </c>
      <c r="I8" s="35">
        <v>12360</v>
      </c>
      <c r="J8" s="35">
        <v>13150</v>
      </c>
      <c r="K8" s="259">
        <v>60239</v>
      </c>
      <c r="L8" s="35">
        <v>31013</v>
      </c>
      <c r="M8" s="304">
        <v>29226</v>
      </c>
      <c r="N8" s="35">
        <v>34729</v>
      </c>
      <c r="O8" s="35">
        <v>18653</v>
      </c>
      <c r="P8" s="36">
        <v>16076</v>
      </c>
      <c r="Q8" s="35">
        <v>-2691</v>
      </c>
      <c r="R8" s="35">
        <v>-3217</v>
      </c>
      <c r="S8" s="35">
        <v>526</v>
      </c>
      <c r="T8" s="281" t="s">
        <v>232</v>
      </c>
      <c r="U8" s="282" t="s">
        <v>232</v>
      </c>
      <c r="V8" s="283" t="s">
        <v>232</v>
      </c>
      <c r="W8" s="281" t="s">
        <v>232</v>
      </c>
      <c r="X8" s="282" t="s">
        <v>232</v>
      </c>
      <c r="Y8" s="306" t="s">
        <v>232</v>
      </c>
      <c r="Z8" s="35"/>
    </row>
    <row r="9" spans="2:26" ht="11.25">
      <c r="B9" s="278" t="s">
        <v>4</v>
      </c>
      <c r="C9" s="140">
        <v>1987</v>
      </c>
      <c r="D9" s="280">
        <v>5308299</v>
      </c>
      <c r="E9" s="99">
        <v>21314</v>
      </c>
      <c r="F9" s="35">
        <v>7511</v>
      </c>
      <c r="G9" s="35">
        <v>13803</v>
      </c>
      <c r="H9" s="99">
        <v>24382</v>
      </c>
      <c r="I9" s="35">
        <v>11557</v>
      </c>
      <c r="J9" s="35">
        <v>12825</v>
      </c>
      <c r="K9" s="259">
        <v>58527</v>
      </c>
      <c r="L9" s="35">
        <v>29903</v>
      </c>
      <c r="M9" s="304">
        <v>28624</v>
      </c>
      <c r="N9" s="35">
        <v>34145</v>
      </c>
      <c r="O9" s="35">
        <v>18346</v>
      </c>
      <c r="P9" s="36">
        <v>15799</v>
      </c>
      <c r="Q9" s="35">
        <v>-3068</v>
      </c>
      <c r="R9" s="35">
        <v>-4046</v>
      </c>
      <c r="S9" s="35">
        <v>978</v>
      </c>
      <c r="T9" s="281" t="s">
        <v>232</v>
      </c>
      <c r="U9" s="282" t="s">
        <v>232</v>
      </c>
      <c r="V9" s="283" t="s">
        <v>232</v>
      </c>
      <c r="W9" s="281" t="s">
        <v>232</v>
      </c>
      <c r="X9" s="282" t="s">
        <v>232</v>
      </c>
      <c r="Y9" s="306" t="s">
        <v>232</v>
      </c>
      <c r="Z9" s="35"/>
    </row>
    <row r="10" spans="2:26" ht="11.25">
      <c r="B10" s="278" t="s">
        <v>5</v>
      </c>
      <c r="C10" s="140">
        <v>1988</v>
      </c>
      <c r="D10" s="280">
        <v>5329613</v>
      </c>
      <c r="E10" s="99">
        <v>26665</v>
      </c>
      <c r="F10" s="35">
        <v>11564</v>
      </c>
      <c r="G10" s="35">
        <v>15101</v>
      </c>
      <c r="H10" s="99">
        <v>21089</v>
      </c>
      <c r="I10" s="35">
        <v>10146</v>
      </c>
      <c r="J10" s="35">
        <v>10943</v>
      </c>
      <c r="K10" s="259">
        <v>57354</v>
      </c>
      <c r="L10" s="35">
        <v>29491</v>
      </c>
      <c r="M10" s="304">
        <v>27863</v>
      </c>
      <c r="N10" s="35">
        <v>36265</v>
      </c>
      <c r="O10" s="35">
        <v>19345</v>
      </c>
      <c r="P10" s="36">
        <v>16920</v>
      </c>
      <c r="Q10" s="35">
        <v>5576</v>
      </c>
      <c r="R10" s="35">
        <v>1418</v>
      </c>
      <c r="S10" s="35">
        <v>4158</v>
      </c>
      <c r="T10" s="281" t="s">
        <v>232</v>
      </c>
      <c r="U10" s="282" t="s">
        <v>232</v>
      </c>
      <c r="V10" s="283" t="s">
        <v>232</v>
      </c>
      <c r="W10" s="281" t="s">
        <v>232</v>
      </c>
      <c r="X10" s="282" t="s">
        <v>232</v>
      </c>
      <c r="Y10" s="306" t="s">
        <v>232</v>
      </c>
      <c r="Z10" s="35"/>
    </row>
    <row r="11" spans="2:26" ht="11.25">
      <c r="B11" s="278" t="s">
        <v>6</v>
      </c>
      <c r="C11" s="140">
        <v>1989</v>
      </c>
      <c r="D11" s="280">
        <v>5356278</v>
      </c>
      <c r="E11" s="99">
        <v>32824</v>
      </c>
      <c r="F11" s="35">
        <v>15263</v>
      </c>
      <c r="G11" s="35">
        <v>17561</v>
      </c>
      <c r="H11" s="99">
        <v>18095</v>
      </c>
      <c r="I11" s="35">
        <v>8703</v>
      </c>
      <c r="J11" s="35">
        <v>9392</v>
      </c>
      <c r="K11" s="259">
        <v>54466</v>
      </c>
      <c r="L11" s="35">
        <v>28296</v>
      </c>
      <c r="M11" s="304">
        <v>26170</v>
      </c>
      <c r="N11" s="35">
        <v>36371</v>
      </c>
      <c r="O11" s="35">
        <v>19593</v>
      </c>
      <c r="P11" s="36">
        <v>16778</v>
      </c>
      <c r="Q11" s="35">
        <v>14729</v>
      </c>
      <c r="R11" s="35">
        <v>6560</v>
      </c>
      <c r="S11" s="35">
        <v>8169</v>
      </c>
      <c r="T11" s="281" t="s">
        <v>232</v>
      </c>
      <c r="U11" s="282" t="s">
        <v>232</v>
      </c>
      <c r="V11" s="283" t="s">
        <v>232</v>
      </c>
      <c r="W11" s="281" t="s">
        <v>232</v>
      </c>
      <c r="X11" s="282" t="s">
        <v>232</v>
      </c>
      <c r="Y11" s="306" t="s">
        <v>232</v>
      </c>
      <c r="Z11" s="35"/>
    </row>
    <row r="12" spans="2:26" ht="11.25">
      <c r="B12" s="278" t="s">
        <v>8</v>
      </c>
      <c r="C12" s="140">
        <v>1990</v>
      </c>
      <c r="D12" s="280">
        <v>5389102</v>
      </c>
      <c r="E12" s="99">
        <v>33505</v>
      </c>
      <c r="F12" s="35">
        <v>14933</v>
      </c>
      <c r="G12" s="35">
        <v>18572</v>
      </c>
      <c r="H12" s="99">
        <v>17381</v>
      </c>
      <c r="I12" s="35">
        <v>7962</v>
      </c>
      <c r="J12" s="35">
        <v>9419</v>
      </c>
      <c r="K12" s="259">
        <v>54743</v>
      </c>
      <c r="L12" s="35">
        <v>27981</v>
      </c>
      <c r="M12" s="304">
        <v>26762</v>
      </c>
      <c r="N12" s="35">
        <v>37362</v>
      </c>
      <c r="O12" s="35">
        <v>20019</v>
      </c>
      <c r="P12" s="36">
        <v>17343</v>
      </c>
      <c r="Q12" s="35">
        <v>16124</v>
      </c>
      <c r="R12" s="35">
        <v>6971</v>
      </c>
      <c r="S12" s="35">
        <v>9153</v>
      </c>
      <c r="T12" s="281" t="s">
        <v>232</v>
      </c>
      <c r="U12" s="282" t="s">
        <v>232</v>
      </c>
      <c r="V12" s="283" t="s">
        <v>232</v>
      </c>
      <c r="W12" s="281" t="s">
        <v>232</v>
      </c>
      <c r="X12" s="282" t="s">
        <v>232</v>
      </c>
      <c r="Y12" s="306" t="s">
        <v>232</v>
      </c>
      <c r="Z12" s="35"/>
    </row>
    <row r="13" spans="2:26" ht="11.25">
      <c r="B13" s="278" t="s">
        <v>9</v>
      </c>
      <c r="C13" s="140">
        <v>1991</v>
      </c>
      <c r="D13" s="280">
        <v>5413175</v>
      </c>
      <c r="E13" s="99">
        <v>30614</v>
      </c>
      <c r="F13" s="35">
        <v>13921</v>
      </c>
      <c r="G13" s="35">
        <v>16693</v>
      </c>
      <c r="H13" s="99">
        <v>15859</v>
      </c>
      <c r="I13" s="35">
        <v>7352</v>
      </c>
      <c r="J13" s="35">
        <v>8507</v>
      </c>
      <c r="K13" s="259">
        <v>54013</v>
      </c>
      <c r="L13" s="35">
        <v>27840</v>
      </c>
      <c r="M13" s="304">
        <v>26173</v>
      </c>
      <c r="N13" s="35">
        <v>38154</v>
      </c>
      <c r="O13" s="35">
        <v>20488</v>
      </c>
      <c r="P13" s="36">
        <v>17666</v>
      </c>
      <c r="Q13" s="35">
        <v>14755</v>
      </c>
      <c r="R13" s="35">
        <v>6569</v>
      </c>
      <c r="S13" s="35">
        <v>8186</v>
      </c>
      <c r="T13" s="281" t="s">
        <v>232</v>
      </c>
      <c r="U13" s="282" t="s">
        <v>232</v>
      </c>
      <c r="V13" s="283" t="s">
        <v>232</v>
      </c>
      <c r="W13" s="281" t="s">
        <v>232</v>
      </c>
      <c r="X13" s="282" t="s">
        <v>232</v>
      </c>
      <c r="Y13" s="306" t="s">
        <v>232</v>
      </c>
      <c r="Z13" s="35"/>
    </row>
    <row r="14" spans="1:26" ht="11.25">
      <c r="A14" s="284"/>
      <c r="B14" s="278" t="s">
        <v>10</v>
      </c>
      <c r="C14" s="140">
        <v>1992</v>
      </c>
      <c r="D14" s="280">
        <v>5443739</v>
      </c>
      <c r="E14" s="99">
        <v>28753</v>
      </c>
      <c r="F14" s="35">
        <v>12734</v>
      </c>
      <c r="G14" s="35">
        <v>16019</v>
      </c>
      <c r="H14" s="99">
        <v>14886</v>
      </c>
      <c r="I14" s="35">
        <v>6693</v>
      </c>
      <c r="J14" s="35">
        <v>8193</v>
      </c>
      <c r="K14" s="259">
        <v>53939</v>
      </c>
      <c r="L14" s="35">
        <v>27758</v>
      </c>
      <c r="M14" s="304">
        <v>26181</v>
      </c>
      <c r="N14" s="35">
        <v>39053</v>
      </c>
      <c r="O14" s="35">
        <v>21065</v>
      </c>
      <c r="P14" s="36">
        <v>17988</v>
      </c>
      <c r="Q14" s="35">
        <v>13867</v>
      </c>
      <c r="R14" s="35">
        <v>6041</v>
      </c>
      <c r="S14" s="35">
        <v>7826</v>
      </c>
      <c r="T14" s="281" t="s">
        <v>232</v>
      </c>
      <c r="U14" s="282" t="s">
        <v>232</v>
      </c>
      <c r="V14" s="283" t="s">
        <v>232</v>
      </c>
      <c r="W14" s="281" t="s">
        <v>232</v>
      </c>
      <c r="X14" s="282" t="s">
        <v>232</v>
      </c>
      <c r="Y14" s="306" t="s">
        <v>232</v>
      </c>
      <c r="Z14" s="35"/>
    </row>
    <row r="15" spans="1:26" ht="11.25">
      <c r="A15" s="284"/>
      <c r="B15" s="278" t="s">
        <v>11</v>
      </c>
      <c r="C15" s="140">
        <v>1993</v>
      </c>
      <c r="D15" s="280">
        <v>5472492</v>
      </c>
      <c r="E15" s="99">
        <v>26987</v>
      </c>
      <c r="F15" s="35">
        <v>11656</v>
      </c>
      <c r="G15" s="35">
        <v>15331</v>
      </c>
      <c r="H15" s="99">
        <v>12824</v>
      </c>
      <c r="I15" s="35">
        <v>5478</v>
      </c>
      <c r="J15" s="35">
        <v>7346</v>
      </c>
      <c r="K15" s="259">
        <v>53021</v>
      </c>
      <c r="L15" s="35">
        <v>27190</v>
      </c>
      <c r="M15" s="304">
        <v>25831</v>
      </c>
      <c r="N15" s="35">
        <v>40197</v>
      </c>
      <c r="O15" s="35">
        <v>21712</v>
      </c>
      <c r="P15" s="36">
        <v>18485</v>
      </c>
      <c r="Q15" s="35">
        <v>14163</v>
      </c>
      <c r="R15" s="35">
        <v>6178</v>
      </c>
      <c r="S15" s="35">
        <v>7985</v>
      </c>
      <c r="T15" s="281" t="s">
        <v>232</v>
      </c>
      <c r="U15" s="282" t="s">
        <v>232</v>
      </c>
      <c r="V15" s="283" t="s">
        <v>232</v>
      </c>
      <c r="W15" s="281" t="s">
        <v>232</v>
      </c>
      <c r="X15" s="282" t="s">
        <v>232</v>
      </c>
      <c r="Y15" s="306" t="s">
        <v>232</v>
      </c>
      <c r="Z15" s="35"/>
    </row>
    <row r="16" spans="2:26" ht="11.25">
      <c r="B16" s="278" t="s">
        <v>12</v>
      </c>
      <c r="C16" s="140">
        <v>1994</v>
      </c>
      <c r="D16" s="280">
        <v>5499479</v>
      </c>
      <c r="E16" s="99">
        <v>27210</v>
      </c>
      <c r="F16" s="35">
        <v>12068</v>
      </c>
      <c r="G16" s="35">
        <v>15142</v>
      </c>
      <c r="H16" s="99">
        <v>15772</v>
      </c>
      <c r="I16" s="35">
        <v>7154</v>
      </c>
      <c r="J16" s="35">
        <v>8618</v>
      </c>
      <c r="K16" s="259">
        <v>55659</v>
      </c>
      <c r="L16" s="35">
        <v>28599</v>
      </c>
      <c r="M16" s="304">
        <v>27060</v>
      </c>
      <c r="N16" s="35">
        <v>39887</v>
      </c>
      <c r="O16" s="35">
        <v>21445</v>
      </c>
      <c r="P16" s="36">
        <v>18442</v>
      </c>
      <c r="Q16" s="35">
        <v>11438</v>
      </c>
      <c r="R16" s="35">
        <v>4914</v>
      </c>
      <c r="S16" s="35">
        <v>6524</v>
      </c>
      <c r="T16" s="281" t="s">
        <v>232</v>
      </c>
      <c r="U16" s="282" t="s">
        <v>232</v>
      </c>
      <c r="V16" s="283" t="s">
        <v>232</v>
      </c>
      <c r="W16" s="281" t="s">
        <v>232</v>
      </c>
      <c r="X16" s="282" t="s">
        <v>232</v>
      </c>
      <c r="Y16" s="306" t="s">
        <v>232</v>
      </c>
      <c r="Z16" s="35"/>
    </row>
    <row r="17" spans="2:26" ht="11.25">
      <c r="B17" s="278" t="s">
        <v>162</v>
      </c>
      <c r="C17" s="140">
        <v>1995</v>
      </c>
      <c r="D17" s="280">
        <v>5526689</v>
      </c>
      <c r="E17" s="99">
        <v>-123308</v>
      </c>
      <c r="F17" s="35">
        <v>-60560</v>
      </c>
      <c r="G17" s="35">
        <v>-62748</v>
      </c>
      <c r="H17" s="99">
        <v>5171</v>
      </c>
      <c r="I17" s="35">
        <v>2406</v>
      </c>
      <c r="J17" s="35">
        <v>2765</v>
      </c>
      <c r="K17" s="259">
        <v>52747</v>
      </c>
      <c r="L17" s="35">
        <v>27066</v>
      </c>
      <c r="M17" s="304">
        <v>25681</v>
      </c>
      <c r="N17" s="35">
        <v>47576</v>
      </c>
      <c r="O17" s="35">
        <v>24660</v>
      </c>
      <c r="P17" s="36">
        <v>22916</v>
      </c>
      <c r="Q17" s="35">
        <v>-128479</v>
      </c>
      <c r="R17" s="35">
        <v>-62966</v>
      </c>
      <c r="S17" s="35">
        <v>-65513</v>
      </c>
      <c r="T17" s="281" t="s">
        <v>232</v>
      </c>
      <c r="U17" s="282" t="s">
        <v>232</v>
      </c>
      <c r="V17" s="283" t="s">
        <v>232</v>
      </c>
      <c r="W17" s="281" t="s">
        <v>232</v>
      </c>
      <c r="X17" s="282" t="s">
        <v>232</v>
      </c>
      <c r="Y17" s="306" t="s">
        <v>232</v>
      </c>
      <c r="Z17" s="35"/>
    </row>
    <row r="18" spans="2:26" ht="11.25">
      <c r="B18" s="278" t="s">
        <v>163</v>
      </c>
      <c r="C18" s="140">
        <v>1996</v>
      </c>
      <c r="D18" s="280">
        <v>5403381</v>
      </c>
      <c r="E18" s="99">
        <v>20528</v>
      </c>
      <c r="F18" s="35">
        <v>9245</v>
      </c>
      <c r="G18" s="35">
        <v>11283</v>
      </c>
      <c r="H18" s="99">
        <v>14349</v>
      </c>
      <c r="I18" s="35">
        <v>6195</v>
      </c>
      <c r="J18" s="35">
        <v>8154</v>
      </c>
      <c r="K18" s="259">
        <v>53813</v>
      </c>
      <c r="L18" s="35">
        <v>27438</v>
      </c>
      <c r="M18" s="304">
        <v>26375</v>
      </c>
      <c r="N18" s="35">
        <v>39464</v>
      </c>
      <c r="O18" s="35">
        <v>21243</v>
      </c>
      <c r="P18" s="36">
        <v>18221</v>
      </c>
      <c r="Q18" s="35">
        <v>6179</v>
      </c>
      <c r="R18" s="35">
        <v>3050</v>
      </c>
      <c r="S18" s="35">
        <v>3129</v>
      </c>
      <c r="T18" s="281" t="s">
        <v>232</v>
      </c>
      <c r="U18" s="282" t="s">
        <v>232</v>
      </c>
      <c r="V18" s="283" t="s">
        <v>232</v>
      </c>
      <c r="W18" s="281" t="s">
        <v>232</v>
      </c>
      <c r="X18" s="282" t="s">
        <v>232</v>
      </c>
      <c r="Y18" s="306" t="s">
        <v>232</v>
      </c>
      <c r="Z18" s="35"/>
    </row>
    <row r="19" spans="2:26" ht="11.25">
      <c r="B19" s="278" t="s">
        <v>164</v>
      </c>
      <c r="C19" s="140">
        <v>1997</v>
      </c>
      <c r="D19" s="280">
        <v>5423909</v>
      </c>
      <c r="E19" s="99">
        <v>25473</v>
      </c>
      <c r="F19" s="35">
        <v>11143</v>
      </c>
      <c r="G19" s="35">
        <v>14330</v>
      </c>
      <c r="H19" s="99">
        <v>13535</v>
      </c>
      <c r="I19" s="35">
        <v>5861</v>
      </c>
      <c r="J19" s="35">
        <v>7674</v>
      </c>
      <c r="K19" s="259">
        <v>53892</v>
      </c>
      <c r="L19" s="35">
        <v>27608</v>
      </c>
      <c r="M19" s="304">
        <v>26284</v>
      </c>
      <c r="N19" s="35">
        <v>40357</v>
      </c>
      <c r="O19" s="35">
        <v>21747</v>
      </c>
      <c r="P19" s="36">
        <v>18610</v>
      </c>
      <c r="Q19" s="35">
        <v>11938</v>
      </c>
      <c r="R19" s="35">
        <v>5282</v>
      </c>
      <c r="S19" s="35">
        <v>6656</v>
      </c>
      <c r="T19" s="281" t="s">
        <v>232</v>
      </c>
      <c r="U19" s="282" t="s">
        <v>232</v>
      </c>
      <c r="V19" s="283" t="s">
        <v>232</v>
      </c>
      <c r="W19" s="281" t="s">
        <v>232</v>
      </c>
      <c r="X19" s="282" t="s">
        <v>232</v>
      </c>
      <c r="Y19" s="306" t="s">
        <v>232</v>
      </c>
      <c r="Z19" s="35"/>
    </row>
    <row r="20" spans="2:26" ht="11.25">
      <c r="B20" s="278" t="s">
        <v>165</v>
      </c>
      <c r="C20" s="140">
        <v>1998</v>
      </c>
      <c r="D20" s="280">
        <v>5449382</v>
      </c>
      <c r="E20" s="99">
        <v>26983</v>
      </c>
      <c r="F20" s="35">
        <v>10798</v>
      </c>
      <c r="G20" s="35">
        <v>16185</v>
      </c>
      <c r="H20" s="99">
        <v>13853</v>
      </c>
      <c r="I20" s="35">
        <v>5736</v>
      </c>
      <c r="J20" s="35">
        <v>8117</v>
      </c>
      <c r="K20" s="259">
        <v>55403</v>
      </c>
      <c r="L20" s="35">
        <v>28368</v>
      </c>
      <c r="M20" s="304">
        <v>27035</v>
      </c>
      <c r="N20" s="35">
        <v>41550</v>
      </c>
      <c r="O20" s="35">
        <v>22632</v>
      </c>
      <c r="P20" s="36">
        <v>18918</v>
      </c>
      <c r="Q20" s="35">
        <v>13130</v>
      </c>
      <c r="R20" s="35">
        <v>5062</v>
      </c>
      <c r="S20" s="35">
        <v>8068</v>
      </c>
      <c r="T20" s="281" t="s">
        <v>232</v>
      </c>
      <c r="U20" s="282" t="s">
        <v>232</v>
      </c>
      <c r="V20" s="283" t="s">
        <v>232</v>
      </c>
      <c r="W20" s="281" t="s">
        <v>232</v>
      </c>
      <c r="X20" s="282" t="s">
        <v>232</v>
      </c>
      <c r="Y20" s="306" t="s">
        <v>232</v>
      </c>
      <c r="Z20" s="35"/>
    </row>
    <row r="21" spans="2:26" ht="11.25">
      <c r="B21" s="285" t="s">
        <v>117</v>
      </c>
      <c r="C21" s="140">
        <v>1999</v>
      </c>
      <c r="D21" s="280">
        <v>5531269</v>
      </c>
      <c r="E21" s="99">
        <v>24047</v>
      </c>
      <c r="F21" s="35">
        <v>9404</v>
      </c>
      <c r="G21" s="35">
        <v>14643</v>
      </c>
      <c r="H21" s="99">
        <v>12053</v>
      </c>
      <c r="I21" s="35">
        <v>5047</v>
      </c>
      <c r="J21" s="35">
        <v>7006</v>
      </c>
      <c r="K21" s="259">
        <v>54556</v>
      </c>
      <c r="L21" s="35">
        <v>28000</v>
      </c>
      <c r="M21" s="304">
        <v>26556</v>
      </c>
      <c r="N21" s="35">
        <v>42503</v>
      </c>
      <c r="O21" s="35">
        <v>22953</v>
      </c>
      <c r="P21" s="36">
        <v>19550</v>
      </c>
      <c r="Q21" s="35">
        <v>11994</v>
      </c>
      <c r="R21" s="35">
        <v>4357</v>
      </c>
      <c r="S21" s="35">
        <v>7637</v>
      </c>
      <c r="T21" s="281" t="s">
        <v>233</v>
      </c>
      <c r="U21" s="282" t="s">
        <v>233</v>
      </c>
      <c r="V21" s="283" t="s">
        <v>233</v>
      </c>
      <c r="W21" s="281" t="s">
        <v>233</v>
      </c>
      <c r="X21" s="282" t="s">
        <v>233</v>
      </c>
      <c r="Y21" s="306" t="s">
        <v>233</v>
      </c>
      <c r="Z21" s="35"/>
    </row>
    <row r="22" spans="2:26" ht="11.25">
      <c r="B22" s="285" t="s">
        <v>118</v>
      </c>
      <c r="C22" s="140">
        <v>2000</v>
      </c>
      <c r="D22" s="280">
        <v>5555316</v>
      </c>
      <c r="E22" s="99">
        <v>15370</v>
      </c>
      <c r="F22" s="35">
        <v>3774</v>
      </c>
      <c r="G22" s="35">
        <v>11596</v>
      </c>
      <c r="H22" s="99">
        <v>12852</v>
      </c>
      <c r="I22" s="35">
        <v>5321</v>
      </c>
      <c r="J22" s="35">
        <v>7531</v>
      </c>
      <c r="K22" s="259">
        <v>55197</v>
      </c>
      <c r="L22" s="35">
        <v>28164</v>
      </c>
      <c r="M22" s="304">
        <v>27033</v>
      </c>
      <c r="N22" s="35">
        <v>42345</v>
      </c>
      <c r="O22" s="35">
        <v>22843</v>
      </c>
      <c r="P22" s="36">
        <v>19502</v>
      </c>
      <c r="Q22" s="35">
        <v>2518</v>
      </c>
      <c r="R22" s="35">
        <v>-1547</v>
      </c>
      <c r="S22" s="35">
        <v>4065</v>
      </c>
      <c r="T22" s="281" t="s">
        <v>233</v>
      </c>
      <c r="U22" s="282" t="s">
        <v>233</v>
      </c>
      <c r="V22" s="283" t="s">
        <v>233</v>
      </c>
      <c r="W22" s="281" t="s">
        <v>233</v>
      </c>
      <c r="X22" s="282" t="s">
        <v>233</v>
      </c>
      <c r="Y22" s="306" t="s">
        <v>233</v>
      </c>
      <c r="Z22" s="35"/>
    </row>
    <row r="23" spans="2:26" ht="11.25">
      <c r="B23" s="278" t="s">
        <v>166</v>
      </c>
      <c r="C23" s="140">
        <v>2001</v>
      </c>
      <c r="D23" s="280">
        <v>5555809</v>
      </c>
      <c r="E23" s="99">
        <v>17272</v>
      </c>
      <c r="F23" s="35">
        <v>4801</v>
      </c>
      <c r="G23" s="35">
        <v>12471</v>
      </c>
      <c r="H23" s="99">
        <v>10561</v>
      </c>
      <c r="I23" s="35">
        <v>4315</v>
      </c>
      <c r="J23" s="35">
        <v>6246</v>
      </c>
      <c r="K23" s="259">
        <v>53324</v>
      </c>
      <c r="L23" s="35">
        <v>27375</v>
      </c>
      <c r="M23" s="304">
        <v>25949</v>
      </c>
      <c r="N23" s="35">
        <v>42763</v>
      </c>
      <c r="O23" s="35">
        <v>23060</v>
      </c>
      <c r="P23" s="36">
        <v>19703</v>
      </c>
      <c r="Q23" s="35">
        <v>6711</v>
      </c>
      <c r="R23" s="35">
        <v>486</v>
      </c>
      <c r="S23" s="35">
        <v>6225</v>
      </c>
      <c r="T23" s="99">
        <v>279719</v>
      </c>
      <c r="U23" s="35">
        <v>142808</v>
      </c>
      <c r="V23" s="36">
        <v>136911</v>
      </c>
      <c r="W23" s="99">
        <v>273008</v>
      </c>
      <c r="X23" s="35">
        <v>142322</v>
      </c>
      <c r="Y23" s="304">
        <v>130686</v>
      </c>
      <c r="Z23" s="35"/>
    </row>
    <row r="24" spans="2:26" ht="11.25">
      <c r="B24" s="278" t="s">
        <v>167</v>
      </c>
      <c r="C24" s="140">
        <v>2002</v>
      </c>
      <c r="D24" s="280">
        <v>5572913</v>
      </c>
      <c r="E24" s="99">
        <v>11419</v>
      </c>
      <c r="F24" s="35">
        <v>2512</v>
      </c>
      <c r="G24" s="35">
        <v>8907</v>
      </c>
      <c r="H24" s="99">
        <v>10231</v>
      </c>
      <c r="I24" s="35">
        <v>3910</v>
      </c>
      <c r="J24" s="35">
        <v>6321</v>
      </c>
      <c r="K24" s="259">
        <v>52745</v>
      </c>
      <c r="L24" s="35">
        <v>26998</v>
      </c>
      <c r="M24" s="304">
        <v>25747</v>
      </c>
      <c r="N24" s="35">
        <v>42514</v>
      </c>
      <c r="O24" s="35">
        <v>23088</v>
      </c>
      <c r="P24" s="36">
        <v>19426</v>
      </c>
      <c r="Q24" s="35">
        <v>1188</v>
      </c>
      <c r="R24" s="35">
        <v>-1398</v>
      </c>
      <c r="S24" s="35">
        <v>2586</v>
      </c>
      <c r="T24" s="99">
        <v>268267</v>
      </c>
      <c r="U24" s="35">
        <v>137592</v>
      </c>
      <c r="V24" s="36">
        <v>130675</v>
      </c>
      <c r="W24" s="99">
        <v>267079</v>
      </c>
      <c r="X24" s="35">
        <v>138990</v>
      </c>
      <c r="Y24" s="304">
        <v>128089</v>
      </c>
      <c r="Z24" s="35"/>
    </row>
    <row r="25" spans="2:26" ht="11.25">
      <c r="B25" s="278" t="s">
        <v>35</v>
      </c>
      <c r="C25" s="140">
        <v>2003</v>
      </c>
      <c r="D25" s="280">
        <v>5584332</v>
      </c>
      <c r="E25" s="99">
        <v>6748</v>
      </c>
      <c r="F25" s="35">
        <v>589</v>
      </c>
      <c r="G25" s="35">
        <v>6159</v>
      </c>
      <c r="H25" s="99">
        <v>6715</v>
      </c>
      <c r="I25" s="35">
        <v>2455</v>
      </c>
      <c r="J25" s="35">
        <v>4260</v>
      </c>
      <c r="K25" s="259">
        <v>51079</v>
      </c>
      <c r="L25" s="35">
        <v>26290</v>
      </c>
      <c r="M25" s="304">
        <v>24789</v>
      </c>
      <c r="N25" s="35">
        <v>44364</v>
      </c>
      <c r="O25" s="35">
        <v>23835</v>
      </c>
      <c r="P25" s="36">
        <v>20529</v>
      </c>
      <c r="Q25" s="35">
        <v>33</v>
      </c>
      <c r="R25" s="35">
        <v>-1866</v>
      </c>
      <c r="S25" s="35">
        <v>1899</v>
      </c>
      <c r="T25" s="99">
        <v>266665</v>
      </c>
      <c r="U25" s="35">
        <v>136278</v>
      </c>
      <c r="V25" s="36">
        <v>130387</v>
      </c>
      <c r="W25" s="99">
        <v>266632</v>
      </c>
      <c r="X25" s="35">
        <v>138144</v>
      </c>
      <c r="Y25" s="304">
        <v>128488</v>
      </c>
      <c r="Z25" s="35"/>
    </row>
    <row r="26" spans="2:26" ht="11.25">
      <c r="B26" s="278" t="s">
        <v>36</v>
      </c>
      <c r="C26" s="140">
        <v>2004</v>
      </c>
      <c r="D26" s="280">
        <v>5591080</v>
      </c>
      <c r="E26" s="99">
        <v>4384</v>
      </c>
      <c r="F26" s="35">
        <v>-826</v>
      </c>
      <c r="G26" s="35">
        <v>5210</v>
      </c>
      <c r="H26" s="99">
        <v>5397</v>
      </c>
      <c r="I26" s="35">
        <v>1588</v>
      </c>
      <c r="J26" s="35">
        <v>3809</v>
      </c>
      <c r="K26" s="259">
        <v>50625</v>
      </c>
      <c r="L26" s="35">
        <v>25962</v>
      </c>
      <c r="M26" s="304">
        <v>24663</v>
      </c>
      <c r="N26" s="35">
        <v>45228</v>
      </c>
      <c r="O26" s="35">
        <v>24374</v>
      </c>
      <c r="P26" s="36">
        <v>20854</v>
      </c>
      <c r="Q26" s="35">
        <v>-1013</v>
      </c>
      <c r="R26" s="35">
        <v>-2414</v>
      </c>
      <c r="S26" s="35">
        <v>1401</v>
      </c>
      <c r="T26" s="99">
        <v>257780</v>
      </c>
      <c r="U26" s="35">
        <v>131521</v>
      </c>
      <c r="V26" s="36">
        <v>126259</v>
      </c>
      <c r="W26" s="99">
        <v>258793</v>
      </c>
      <c r="X26" s="35">
        <v>133935</v>
      </c>
      <c r="Y26" s="304">
        <v>124858</v>
      </c>
      <c r="Z26" s="35"/>
    </row>
    <row r="27" spans="2:26" ht="11.25">
      <c r="B27" s="278" t="s">
        <v>168</v>
      </c>
      <c r="C27" s="140">
        <v>2005</v>
      </c>
      <c r="D27" s="280">
        <v>5595464</v>
      </c>
      <c r="E27" s="99">
        <v>3346</v>
      </c>
      <c r="F27" s="35">
        <v>-611</v>
      </c>
      <c r="G27" s="35">
        <v>3957</v>
      </c>
      <c r="H27" s="99">
        <v>689</v>
      </c>
      <c r="I27" s="35">
        <v>-754</v>
      </c>
      <c r="J27" s="35">
        <v>1443</v>
      </c>
      <c r="K27" s="259">
        <v>47951</v>
      </c>
      <c r="L27" s="35">
        <v>24540</v>
      </c>
      <c r="M27" s="304">
        <v>23411</v>
      </c>
      <c r="N27" s="35">
        <v>47262</v>
      </c>
      <c r="O27" s="35">
        <v>25294</v>
      </c>
      <c r="P27" s="36">
        <v>21968</v>
      </c>
      <c r="Q27" s="35">
        <v>2657</v>
      </c>
      <c r="R27" s="35">
        <v>143</v>
      </c>
      <c r="S27" s="35">
        <v>2514</v>
      </c>
      <c r="T27" s="99">
        <v>250161</v>
      </c>
      <c r="U27" s="35">
        <v>128832</v>
      </c>
      <c r="V27" s="36">
        <v>121329</v>
      </c>
      <c r="W27" s="99">
        <v>247504</v>
      </c>
      <c r="X27" s="35">
        <v>128689</v>
      </c>
      <c r="Y27" s="304">
        <v>118815</v>
      </c>
      <c r="Z27" s="35"/>
    </row>
    <row r="28" spans="2:26" ht="11.25">
      <c r="B28" s="278" t="s">
        <v>169</v>
      </c>
      <c r="C28" s="140">
        <v>2006</v>
      </c>
      <c r="D28" s="280">
        <v>5593979</v>
      </c>
      <c r="E28" s="99">
        <v>2341</v>
      </c>
      <c r="F28" s="35">
        <v>-705</v>
      </c>
      <c r="G28" s="35">
        <v>3046</v>
      </c>
      <c r="H28" s="99">
        <v>2287</v>
      </c>
      <c r="I28" s="35">
        <v>354</v>
      </c>
      <c r="J28" s="35">
        <v>1933</v>
      </c>
      <c r="K28" s="259">
        <v>49573</v>
      </c>
      <c r="L28" s="35">
        <v>25496</v>
      </c>
      <c r="M28" s="304">
        <v>24077</v>
      </c>
      <c r="N28" s="35">
        <v>47286</v>
      </c>
      <c r="O28" s="35">
        <v>25142</v>
      </c>
      <c r="P28" s="36">
        <v>22144</v>
      </c>
      <c r="Q28" s="35">
        <v>54</v>
      </c>
      <c r="R28" s="35">
        <v>-1059</v>
      </c>
      <c r="S28" s="35">
        <v>1113</v>
      </c>
      <c r="T28" s="99">
        <v>248780</v>
      </c>
      <c r="U28" s="35">
        <v>128796</v>
      </c>
      <c r="V28" s="36">
        <v>119984</v>
      </c>
      <c r="W28" s="99">
        <v>248726</v>
      </c>
      <c r="X28" s="35">
        <v>129855</v>
      </c>
      <c r="Y28" s="304">
        <v>118871</v>
      </c>
      <c r="Z28" s="35"/>
    </row>
    <row r="29" spans="2:26" ht="11.25">
      <c r="B29" s="278" t="s">
        <v>170</v>
      </c>
      <c r="C29" s="140">
        <v>2007</v>
      </c>
      <c r="D29" s="280">
        <v>5596540</v>
      </c>
      <c r="E29" s="99">
        <v>286</v>
      </c>
      <c r="F29" s="35">
        <v>-1175</v>
      </c>
      <c r="G29" s="35">
        <v>1461</v>
      </c>
      <c r="H29" s="99">
        <v>815</v>
      </c>
      <c r="I29" s="35">
        <v>-267</v>
      </c>
      <c r="J29" s="35">
        <v>1082</v>
      </c>
      <c r="K29" s="259">
        <v>49289</v>
      </c>
      <c r="L29" s="35">
        <v>25493</v>
      </c>
      <c r="M29" s="304">
        <v>23796</v>
      </c>
      <c r="N29" s="35">
        <v>48474</v>
      </c>
      <c r="O29" s="35">
        <v>25760</v>
      </c>
      <c r="P29" s="36">
        <v>22714</v>
      </c>
      <c r="Q29" s="35">
        <v>-529</v>
      </c>
      <c r="R29" s="35">
        <v>-908</v>
      </c>
      <c r="S29" s="35">
        <v>379</v>
      </c>
      <c r="T29" s="99">
        <v>238210</v>
      </c>
      <c r="U29" s="35">
        <v>123520</v>
      </c>
      <c r="V29" s="36">
        <v>114690</v>
      </c>
      <c r="W29" s="99">
        <v>238739</v>
      </c>
      <c r="X29" s="35">
        <v>124428</v>
      </c>
      <c r="Y29" s="304">
        <v>114311</v>
      </c>
      <c r="Z29" s="35"/>
    </row>
    <row r="30" spans="2:26" ht="11.25">
      <c r="B30" s="278" t="s">
        <v>171</v>
      </c>
      <c r="C30" s="140">
        <v>2008</v>
      </c>
      <c r="D30" s="280">
        <v>5596826</v>
      </c>
      <c r="E30" s="99">
        <v>1516</v>
      </c>
      <c r="F30" s="35">
        <v>-382</v>
      </c>
      <c r="G30" s="35">
        <v>1898</v>
      </c>
      <c r="H30" s="99">
        <v>-201</v>
      </c>
      <c r="I30" s="35">
        <v>-851</v>
      </c>
      <c r="J30" s="35">
        <v>650</v>
      </c>
      <c r="K30" s="259">
        <v>49222</v>
      </c>
      <c r="L30" s="35">
        <v>25090</v>
      </c>
      <c r="M30" s="304">
        <v>24132</v>
      </c>
      <c r="N30" s="35">
        <v>49423</v>
      </c>
      <c r="O30" s="35">
        <v>25941</v>
      </c>
      <c r="P30" s="36">
        <v>23482</v>
      </c>
      <c r="Q30" s="35">
        <v>1717</v>
      </c>
      <c r="R30" s="35">
        <v>469</v>
      </c>
      <c r="S30" s="35">
        <v>1248</v>
      </c>
      <c r="T30" s="99">
        <v>235929</v>
      </c>
      <c r="U30" s="35">
        <v>122468</v>
      </c>
      <c r="V30" s="36">
        <v>113461</v>
      </c>
      <c r="W30" s="99">
        <v>234212</v>
      </c>
      <c r="X30" s="35">
        <v>121999</v>
      </c>
      <c r="Y30" s="304">
        <v>112213</v>
      </c>
      <c r="Z30" s="35"/>
    </row>
    <row r="31" spans="2:26" ht="11.25">
      <c r="B31" s="278" t="s">
        <v>172</v>
      </c>
      <c r="C31" s="140">
        <v>2009</v>
      </c>
      <c r="D31" s="280">
        <v>5598342</v>
      </c>
      <c r="E31" s="99">
        <v>1207</v>
      </c>
      <c r="F31" s="35">
        <v>-513</v>
      </c>
      <c r="G31" s="35">
        <v>1720</v>
      </c>
      <c r="H31" s="99">
        <v>-1416</v>
      </c>
      <c r="I31" s="35">
        <v>-1625</v>
      </c>
      <c r="J31" s="35">
        <v>209</v>
      </c>
      <c r="K31" s="259">
        <v>48430</v>
      </c>
      <c r="L31" s="35">
        <v>24738</v>
      </c>
      <c r="M31" s="304">
        <v>23692</v>
      </c>
      <c r="N31" s="35">
        <v>49846</v>
      </c>
      <c r="O31" s="35">
        <v>26363</v>
      </c>
      <c r="P31" s="36">
        <v>23483</v>
      </c>
      <c r="Q31" s="35">
        <v>2623</v>
      </c>
      <c r="R31" s="35">
        <v>1112</v>
      </c>
      <c r="S31" s="35">
        <v>1511</v>
      </c>
      <c r="T31" s="99">
        <v>232030</v>
      </c>
      <c r="U31" s="35">
        <v>121175</v>
      </c>
      <c r="V31" s="36">
        <v>110855</v>
      </c>
      <c r="W31" s="99">
        <v>229407</v>
      </c>
      <c r="X31" s="35">
        <v>120063</v>
      </c>
      <c r="Y31" s="304">
        <v>109344</v>
      </c>
      <c r="Z31" s="35"/>
    </row>
    <row r="32" spans="2:26" ht="11.25">
      <c r="B32" s="278" t="s">
        <v>250</v>
      </c>
      <c r="C32" s="140">
        <v>2010</v>
      </c>
      <c r="D32" s="280">
        <v>5599549</v>
      </c>
      <c r="E32" s="99">
        <v>-6763</v>
      </c>
      <c r="F32" s="35">
        <v>-4494</v>
      </c>
      <c r="G32" s="35">
        <v>-2269</v>
      </c>
      <c r="H32" s="99">
        <v>-3741</v>
      </c>
      <c r="I32" s="35">
        <v>-2377</v>
      </c>
      <c r="J32" s="35">
        <v>-1364</v>
      </c>
      <c r="K32" s="259">
        <v>48540</v>
      </c>
      <c r="L32" s="35">
        <v>25064</v>
      </c>
      <c r="M32" s="304">
        <v>23476</v>
      </c>
      <c r="N32" s="35">
        <v>52281</v>
      </c>
      <c r="O32" s="35">
        <v>27441</v>
      </c>
      <c r="P32" s="36">
        <v>24840</v>
      </c>
      <c r="Q32" s="35">
        <v>-3022</v>
      </c>
      <c r="R32" s="35">
        <v>-2117</v>
      </c>
      <c r="S32" s="35">
        <v>-905</v>
      </c>
      <c r="T32" s="99">
        <v>222066</v>
      </c>
      <c r="U32" s="35">
        <v>114431</v>
      </c>
      <c r="V32" s="36">
        <v>107635</v>
      </c>
      <c r="W32" s="35">
        <v>225088</v>
      </c>
      <c r="X32" s="35">
        <v>116548</v>
      </c>
      <c r="Y32" s="304">
        <v>108540</v>
      </c>
      <c r="Z32" s="35"/>
    </row>
    <row r="33" spans="2:26" ht="11.25">
      <c r="B33" s="278" t="s">
        <v>251</v>
      </c>
      <c r="C33" s="140">
        <v>2011</v>
      </c>
      <c r="D33" s="280">
        <v>5588282</v>
      </c>
      <c r="E33" s="99">
        <v>-5753</v>
      </c>
      <c r="F33" s="35">
        <v>-4580</v>
      </c>
      <c r="G33" s="36">
        <v>-1173</v>
      </c>
      <c r="H33" s="99">
        <v>-5108</v>
      </c>
      <c r="I33" s="35">
        <v>-3533</v>
      </c>
      <c r="J33" s="36">
        <v>-1575</v>
      </c>
      <c r="K33" s="99">
        <v>47974</v>
      </c>
      <c r="L33" s="35">
        <v>24525</v>
      </c>
      <c r="M33" s="304">
        <v>23449</v>
      </c>
      <c r="N33" s="35">
        <v>53082</v>
      </c>
      <c r="O33" s="35">
        <v>28058</v>
      </c>
      <c r="P33" s="36">
        <v>25024</v>
      </c>
      <c r="Q33" s="99">
        <v>-645</v>
      </c>
      <c r="R33" s="35">
        <v>-1047</v>
      </c>
      <c r="S33" s="36">
        <v>402</v>
      </c>
      <c r="T33" s="99">
        <v>223116</v>
      </c>
      <c r="U33" s="35">
        <v>115794</v>
      </c>
      <c r="V33" s="36">
        <v>107322</v>
      </c>
      <c r="W33" s="99">
        <v>223761</v>
      </c>
      <c r="X33" s="35">
        <v>116841</v>
      </c>
      <c r="Y33" s="304">
        <v>106920</v>
      </c>
      <c r="Z33" s="35"/>
    </row>
    <row r="34" spans="2:26" ht="11.25">
      <c r="B34" s="278" t="s">
        <v>252</v>
      </c>
      <c r="C34" s="140">
        <v>2012</v>
      </c>
      <c r="D34" s="280">
        <v>5581545</v>
      </c>
      <c r="E34" s="99">
        <v>-10991</v>
      </c>
      <c r="F34" s="35">
        <v>-6324</v>
      </c>
      <c r="G34" s="35">
        <v>-4667</v>
      </c>
      <c r="H34" s="99">
        <v>-7406</v>
      </c>
      <c r="I34" s="35">
        <v>-4102</v>
      </c>
      <c r="J34" s="35">
        <v>-3304</v>
      </c>
      <c r="K34" s="259">
        <v>47026</v>
      </c>
      <c r="L34" s="35">
        <v>24183</v>
      </c>
      <c r="M34" s="304">
        <v>22843</v>
      </c>
      <c r="N34" s="35">
        <v>54432</v>
      </c>
      <c r="O34" s="35">
        <v>28285</v>
      </c>
      <c r="P34" s="36">
        <v>26147</v>
      </c>
      <c r="Q34" s="35">
        <v>-3585</v>
      </c>
      <c r="R34" s="35">
        <v>-2222</v>
      </c>
      <c r="S34" s="35">
        <v>-1363</v>
      </c>
      <c r="T34" s="99">
        <v>220579</v>
      </c>
      <c r="U34" s="35">
        <v>114130</v>
      </c>
      <c r="V34" s="36">
        <v>106449</v>
      </c>
      <c r="W34" s="35">
        <v>224164</v>
      </c>
      <c r="X34" s="35">
        <v>116352</v>
      </c>
      <c r="Y34" s="304">
        <v>107812</v>
      </c>
      <c r="Z34" s="35"/>
    </row>
    <row r="35" spans="2:26" ht="11.25">
      <c r="B35" s="278" t="s">
        <v>253</v>
      </c>
      <c r="C35" s="140">
        <v>2013</v>
      </c>
      <c r="D35" s="280">
        <v>5570554</v>
      </c>
      <c r="E35" s="99"/>
      <c r="F35" s="35"/>
      <c r="G35" s="35"/>
      <c r="H35" s="99"/>
      <c r="I35" s="35"/>
      <c r="J35" s="35"/>
      <c r="K35" s="259"/>
      <c r="L35" s="35"/>
      <c r="M35" s="304"/>
      <c r="N35" s="35"/>
      <c r="O35" s="35"/>
      <c r="P35" s="36"/>
      <c r="Q35" s="35"/>
      <c r="R35" s="35"/>
      <c r="S35" s="35"/>
      <c r="T35" s="99"/>
      <c r="U35" s="35"/>
      <c r="V35" s="36"/>
      <c r="W35" s="35"/>
      <c r="X35" s="35"/>
      <c r="Y35" s="304"/>
      <c r="Z35" s="35"/>
    </row>
    <row r="36" spans="2:26" ht="11.25">
      <c r="B36" s="278"/>
      <c r="C36" s="140"/>
      <c r="D36" s="280"/>
      <c r="E36" s="99"/>
      <c r="F36" s="35"/>
      <c r="G36" s="35"/>
      <c r="H36" s="99"/>
      <c r="I36" s="35"/>
      <c r="J36" s="35"/>
      <c r="K36" s="259"/>
      <c r="L36" s="35"/>
      <c r="M36" s="304"/>
      <c r="N36" s="35"/>
      <c r="O36" s="35"/>
      <c r="P36" s="36"/>
      <c r="Q36" s="35"/>
      <c r="R36" s="35"/>
      <c r="S36" s="35"/>
      <c r="T36" s="99"/>
      <c r="U36" s="35"/>
      <c r="V36" s="36"/>
      <c r="W36" s="35"/>
      <c r="X36" s="35"/>
      <c r="Y36" s="304"/>
      <c r="Z36" s="35"/>
    </row>
    <row r="37" spans="2:26" ht="11.25" hidden="1">
      <c r="B37" s="278" t="s">
        <v>173</v>
      </c>
      <c r="C37" s="140"/>
      <c r="D37" s="280"/>
      <c r="E37" s="99">
        <v>-1470</v>
      </c>
      <c r="F37" s="35">
        <v>-1037</v>
      </c>
      <c r="G37" s="35">
        <v>-433</v>
      </c>
      <c r="H37" s="99">
        <v>-848</v>
      </c>
      <c r="I37" s="35">
        <v>-506</v>
      </c>
      <c r="J37" s="35">
        <v>-342</v>
      </c>
      <c r="K37" s="259">
        <v>4231</v>
      </c>
      <c r="L37" s="35">
        <v>2233</v>
      </c>
      <c r="M37" s="304">
        <v>1998</v>
      </c>
      <c r="N37" s="35">
        <v>5079</v>
      </c>
      <c r="O37" s="35">
        <v>2739</v>
      </c>
      <c r="P37" s="36">
        <v>2340</v>
      </c>
      <c r="Q37" s="35">
        <v>-622</v>
      </c>
      <c r="R37" s="35">
        <v>-531</v>
      </c>
      <c r="S37" s="35">
        <v>-91</v>
      </c>
      <c r="T37" s="99">
        <v>15823</v>
      </c>
      <c r="U37" s="35">
        <v>8126</v>
      </c>
      <c r="V37" s="36">
        <v>7697</v>
      </c>
      <c r="W37" s="35">
        <v>16445</v>
      </c>
      <c r="X37" s="35">
        <v>8657</v>
      </c>
      <c r="Y37" s="304">
        <v>7788</v>
      </c>
      <c r="Z37" s="35"/>
    </row>
    <row r="38" spans="2:26" ht="11.25" hidden="1">
      <c r="B38" s="278" t="s">
        <v>13</v>
      </c>
      <c r="C38" s="140"/>
      <c r="D38" s="280"/>
      <c r="E38" s="99">
        <v>-398</v>
      </c>
      <c r="F38" s="35">
        <v>-195</v>
      </c>
      <c r="G38" s="35">
        <v>-203</v>
      </c>
      <c r="H38" s="99">
        <v>-252</v>
      </c>
      <c r="I38" s="35">
        <v>-220</v>
      </c>
      <c r="J38" s="35">
        <v>-32</v>
      </c>
      <c r="K38" s="259">
        <v>3836</v>
      </c>
      <c r="L38" s="35">
        <v>1926</v>
      </c>
      <c r="M38" s="304">
        <v>1910</v>
      </c>
      <c r="N38" s="35">
        <v>4088</v>
      </c>
      <c r="O38" s="35">
        <v>2146</v>
      </c>
      <c r="P38" s="36">
        <v>1942</v>
      </c>
      <c r="Q38" s="35">
        <v>-146</v>
      </c>
      <c r="R38" s="35">
        <v>25</v>
      </c>
      <c r="S38" s="35">
        <v>-171</v>
      </c>
      <c r="T38" s="99">
        <v>18021</v>
      </c>
      <c r="U38" s="35">
        <v>9309</v>
      </c>
      <c r="V38" s="36">
        <v>8712</v>
      </c>
      <c r="W38" s="35">
        <v>18167</v>
      </c>
      <c r="X38" s="35">
        <v>9284</v>
      </c>
      <c r="Y38" s="304">
        <v>8883</v>
      </c>
      <c r="Z38" s="35"/>
    </row>
    <row r="39" spans="2:26" ht="11.25" hidden="1">
      <c r="B39" s="278" t="s">
        <v>14</v>
      </c>
      <c r="C39" s="140"/>
      <c r="D39" s="280"/>
      <c r="E39" s="99">
        <v>-9869</v>
      </c>
      <c r="F39" s="35">
        <v>-6576</v>
      </c>
      <c r="G39" s="35">
        <v>-3293</v>
      </c>
      <c r="H39" s="99">
        <v>-140</v>
      </c>
      <c r="I39" s="35">
        <v>-137</v>
      </c>
      <c r="J39" s="35">
        <v>-3</v>
      </c>
      <c r="K39" s="259">
        <v>4191</v>
      </c>
      <c r="L39" s="35">
        <v>2188</v>
      </c>
      <c r="M39" s="304">
        <v>2003</v>
      </c>
      <c r="N39" s="35">
        <v>4331</v>
      </c>
      <c r="O39" s="35">
        <v>2325</v>
      </c>
      <c r="P39" s="36">
        <v>2006</v>
      </c>
      <c r="Q39" s="35">
        <v>-9729</v>
      </c>
      <c r="R39" s="35">
        <v>-6439</v>
      </c>
      <c r="S39" s="35">
        <v>-3290</v>
      </c>
      <c r="T39" s="99">
        <v>40466</v>
      </c>
      <c r="U39" s="41">
        <v>20675</v>
      </c>
      <c r="V39" s="100">
        <v>19791</v>
      </c>
      <c r="W39" s="35">
        <v>50195</v>
      </c>
      <c r="X39" s="41">
        <v>27114</v>
      </c>
      <c r="Y39" s="307">
        <v>23081</v>
      </c>
      <c r="Z39" s="35"/>
    </row>
    <row r="40" spans="2:26" ht="11.25" hidden="1">
      <c r="B40" s="278" t="s">
        <v>15</v>
      </c>
      <c r="C40" s="140"/>
      <c r="D40" s="280"/>
      <c r="E40" s="99">
        <v>9186</v>
      </c>
      <c r="F40" s="35">
        <v>5429</v>
      </c>
      <c r="G40" s="35">
        <v>3757</v>
      </c>
      <c r="H40" s="99">
        <v>60</v>
      </c>
      <c r="I40" s="35">
        <v>-35</v>
      </c>
      <c r="J40" s="35">
        <v>95</v>
      </c>
      <c r="K40" s="259">
        <v>3816</v>
      </c>
      <c r="L40" s="35">
        <v>1920</v>
      </c>
      <c r="M40" s="304">
        <v>1896</v>
      </c>
      <c r="N40" s="35">
        <v>3756</v>
      </c>
      <c r="O40" s="35">
        <v>1955</v>
      </c>
      <c r="P40" s="36">
        <v>1801</v>
      </c>
      <c r="Q40" s="35">
        <v>9126</v>
      </c>
      <c r="R40" s="35">
        <v>5464</v>
      </c>
      <c r="S40" s="35">
        <v>3662</v>
      </c>
      <c r="T40" s="99">
        <v>32658</v>
      </c>
      <c r="U40" s="41">
        <v>17752</v>
      </c>
      <c r="V40" s="100">
        <v>14906</v>
      </c>
      <c r="W40" s="35">
        <v>23532</v>
      </c>
      <c r="X40" s="41">
        <v>12288</v>
      </c>
      <c r="Y40" s="307">
        <v>11244</v>
      </c>
      <c r="Z40" s="35"/>
    </row>
    <row r="41" spans="2:26" ht="11.25" hidden="1">
      <c r="B41" s="278" t="s">
        <v>16</v>
      </c>
      <c r="C41" s="140"/>
      <c r="D41" s="280"/>
      <c r="E41" s="99">
        <v>262</v>
      </c>
      <c r="F41" s="35">
        <v>-78</v>
      </c>
      <c r="G41" s="35">
        <v>340</v>
      </c>
      <c r="H41" s="99">
        <v>269</v>
      </c>
      <c r="I41" s="35">
        <v>103</v>
      </c>
      <c r="J41" s="35">
        <v>166</v>
      </c>
      <c r="K41" s="259">
        <v>4260</v>
      </c>
      <c r="L41" s="35">
        <v>2189</v>
      </c>
      <c r="M41" s="304">
        <v>2071</v>
      </c>
      <c r="N41" s="35">
        <v>3991</v>
      </c>
      <c r="O41" s="35">
        <v>2086</v>
      </c>
      <c r="P41" s="36">
        <v>1905</v>
      </c>
      <c r="Q41" s="35">
        <v>-7</v>
      </c>
      <c r="R41" s="35">
        <v>-181</v>
      </c>
      <c r="S41" s="35">
        <v>174</v>
      </c>
      <c r="T41" s="99">
        <v>18053</v>
      </c>
      <c r="U41" s="41">
        <v>9260</v>
      </c>
      <c r="V41" s="100">
        <v>8793</v>
      </c>
      <c r="W41" s="35">
        <v>18060</v>
      </c>
      <c r="X41" s="41">
        <v>9441</v>
      </c>
      <c r="Y41" s="307">
        <v>8619</v>
      </c>
      <c r="Z41" s="35"/>
    </row>
    <row r="42" spans="2:26" ht="11.25" hidden="1">
      <c r="B42" s="278" t="s">
        <v>17</v>
      </c>
      <c r="C42" s="140"/>
      <c r="D42" s="280"/>
      <c r="E42" s="99">
        <v>-40</v>
      </c>
      <c r="F42" s="35">
        <v>-92</v>
      </c>
      <c r="G42" s="35">
        <v>52</v>
      </c>
      <c r="H42" s="99">
        <v>662</v>
      </c>
      <c r="I42" s="35">
        <v>315</v>
      </c>
      <c r="J42" s="35">
        <v>347</v>
      </c>
      <c r="K42" s="259">
        <v>4121</v>
      </c>
      <c r="L42" s="35">
        <v>2158</v>
      </c>
      <c r="M42" s="304">
        <v>1963</v>
      </c>
      <c r="N42" s="35">
        <v>3459</v>
      </c>
      <c r="O42" s="35">
        <v>1843</v>
      </c>
      <c r="P42" s="36">
        <v>1616</v>
      </c>
      <c r="Q42" s="35">
        <v>-702</v>
      </c>
      <c r="R42" s="35">
        <v>-407</v>
      </c>
      <c r="S42" s="35">
        <v>-295</v>
      </c>
      <c r="T42" s="99">
        <v>16428</v>
      </c>
      <c r="U42" s="41">
        <v>8495</v>
      </c>
      <c r="V42" s="100">
        <v>7933</v>
      </c>
      <c r="W42" s="35">
        <v>17130</v>
      </c>
      <c r="X42" s="41">
        <v>8902</v>
      </c>
      <c r="Y42" s="307">
        <v>8228</v>
      </c>
      <c r="Z42" s="35"/>
    </row>
    <row r="43" spans="2:26" ht="11.25" hidden="1">
      <c r="B43" s="278" t="s">
        <v>18</v>
      </c>
      <c r="C43" s="140"/>
      <c r="D43" s="280"/>
      <c r="E43" s="99">
        <v>632</v>
      </c>
      <c r="F43" s="35">
        <v>289</v>
      </c>
      <c r="G43" s="35">
        <v>343</v>
      </c>
      <c r="H43" s="99">
        <v>649</v>
      </c>
      <c r="I43" s="35">
        <v>233</v>
      </c>
      <c r="J43" s="35">
        <v>416</v>
      </c>
      <c r="K43" s="259">
        <v>4181</v>
      </c>
      <c r="L43" s="35">
        <v>2151</v>
      </c>
      <c r="M43" s="304">
        <v>2030</v>
      </c>
      <c r="N43" s="35">
        <v>3532</v>
      </c>
      <c r="O43" s="35">
        <v>1918</v>
      </c>
      <c r="P43" s="36">
        <v>1614</v>
      </c>
      <c r="Q43" s="35">
        <v>-17</v>
      </c>
      <c r="R43" s="35">
        <v>56</v>
      </c>
      <c r="S43" s="35">
        <v>-73</v>
      </c>
      <c r="T43" s="99">
        <v>18225</v>
      </c>
      <c r="U43" s="41">
        <v>9515</v>
      </c>
      <c r="V43" s="100">
        <v>8710</v>
      </c>
      <c r="W43" s="35">
        <v>18242</v>
      </c>
      <c r="X43" s="41">
        <v>9459</v>
      </c>
      <c r="Y43" s="307">
        <v>8783</v>
      </c>
      <c r="Z43" s="35"/>
    </row>
    <row r="44" spans="2:26" ht="11.25" hidden="1">
      <c r="B44" s="278" t="s">
        <v>19</v>
      </c>
      <c r="C44" s="140"/>
      <c r="D44" s="280"/>
      <c r="E44" s="99">
        <v>1315</v>
      </c>
      <c r="F44" s="35">
        <v>566</v>
      </c>
      <c r="G44" s="35">
        <v>749</v>
      </c>
      <c r="H44" s="99">
        <v>657</v>
      </c>
      <c r="I44" s="35">
        <v>213</v>
      </c>
      <c r="J44" s="35">
        <v>444</v>
      </c>
      <c r="K44" s="259">
        <v>4306</v>
      </c>
      <c r="L44" s="35">
        <v>2187</v>
      </c>
      <c r="M44" s="304">
        <v>2119</v>
      </c>
      <c r="N44" s="35">
        <v>3649</v>
      </c>
      <c r="O44" s="35">
        <v>1974</v>
      </c>
      <c r="P44" s="36">
        <v>1675</v>
      </c>
      <c r="Q44" s="35">
        <v>658</v>
      </c>
      <c r="R44" s="35">
        <v>353</v>
      </c>
      <c r="S44" s="35">
        <v>305</v>
      </c>
      <c r="T44" s="99">
        <v>18861</v>
      </c>
      <c r="U44" s="41">
        <v>9742</v>
      </c>
      <c r="V44" s="100">
        <v>9119</v>
      </c>
      <c r="W44" s="35">
        <v>18203</v>
      </c>
      <c r="X44" s="41">
        <v>9389</v>
      </c>
      <c r="Y44" s="307">
        <v>8814</v>
      </c>
      <c r="Z44" s="35"/>
    </row>
    <row r="45" spans="2:26" ht="11.25" hidden="1">
      <c r="B45" s="278" t="s">
        <v>20</v>
      </c>
      <c r="C45" s="140"/>
      <c r="D45" s="280"/>
      <c r="E45" s="99">
        <v>-878</v>
      </c>
      <c r="F45" s="35">
        <v>-810</v>
      </c>
      <c r="G45" s="35">
        <v>-68</v>
      </c>
      <c r="H45" s="99">
        <v>556</v>
      </c>
      <c r="I45" s="35">
        <v>222</v>
      </c>
      <c r="J45" s="35">
        <v>334</v>
      </c>
      <c r="K45" s="259">
        <v>4003</v>
      </c>
      <c r="L45" s="35">
        <v>2047</v>
      </c>
      <c r="M45" s="304">
        <v>1956</v>
      </c>
      <c r="N45" s="35">
        <v>3447</v>
      </c>
      <c r="O45" s="35">
        <v>1825</v>
      </c>
      <c r="P45" s="36">
        <v>1622</v>
      </c>
      <c r="Q45" s="35">
        <v>-1434</v>
      </c>
      <c r="R45" s="35">
        <v>-1032</v>
      </c>
      <c r="S45" s="35">
        <v>-402</v>
      </c>
      <c r="T45" s="99">
        <v>16675</v>
      </c>
      <c r="U45" s="41">
        <v>8632</v>
      </c>
      <c r="V45" s="100">
        <v>8043</v>
      </c>
      <c r="W45" s="35">
        <v>18109</v>
      </c>
      <c r="X45" s="41">
        <v>9664</v>
      </c>
      <c r="Y45" s="307">
        <v>8445</v>
      </c>
      <c r="Z45" s="35"/>
    </row>
    <row r="46" spans="2:26" ht="11.25" hidden="1">
      <c r="B46" s="278" t="s">
        <v>21</v>
      </c>
      <c r="C46" s="140"/>
      <c r="D46" s="280"/>
      <c r="E46" s="99">
        <v>2334</v>
      </c>
      <c r="F46" s="35">
        <v>1221</v>
      </c>
      <c r="G46" s="35">
        <v>1113</v>
      </c>
      <c r="H46" s="99">
        <v>764</v>
      </c>
      <c r="I46" s="35">
        <v>308</v>
      </c>
      <c r="J46" s="35">
        <v>456</v>
      </c>
      <c r="K46" s="259">
        <v>4558</v>
      </c>
      <c r="L46" s="35">
        <v>2332</v>
      </c>
      <c r="M46" s="304">
        <v>2226</v>
      </c>
      <c r="N46" s="35">
        <v>3794</v>
      </c>
      <c r="O46" s="35">
        <v>2024</v>
      </c>
      <c r="P46" s="36">
        <v>1770</v>
      </c>
      <c r="Q46" s="35">
        <v>1570</v>
      </c>
      <c r="R46" s="35">
        <v>913</v>
      </c>
      <c r="S46" s="35">
        <v>657</v>
      </c>
      <c r="T46" s="99">
        <v>19281</v>
      </c>
      <c r="U46" s="41">
        <v>9981</v>
      </c>
      <c r="V46" s="100">
        <v>9300</v>
      </c>
      <c r="W46" s="35">
        <v>17711</v>
      </c>
      <c r="X46" s="41">
        <v>9068</v>
      </c>
      <c r="Y46" s="307">
        <v>8643</v>
      </c>
      <c r="Z46" s="35"/>
    </row>
    <row r="47" spans="2:26" ht="11.25" hidden="1">
      <c r="B47" s="278" t="s">
        <v>22</v>
      </c>
      <c r="C47" s="140"/>
      <c r="D47" s="280"/>
      <c r="E47" s="99">
        <v>605</v>
      </c>
      <c r="F47" s="35">
        <v>360</v>
      </c>
      <c r="G47" s="35">
        <v>245</v>
      </c>
      <c r="H47" s="99">
        <v>23</v>
      </c>
      <c r="I47" s="35">
        <v>-39</v>
      </c>
      <c r="J47" s="35">
        <v>62</v>
      </c>
      <c r="K47" s="259">
        <v>4034</v>
      </c>
      <c r="L47" s="35">
        <v>2059</v>
      </c>
      <c r="M47" s="304">
        <v>1975</v>
      </c>
      <c r="N47" s="35">
        <v>4011</v>
      </c>
      <c r="O47" s="35">
        <v>2098</v>
      </c>
      <c r="P47" s="36">
        <v>1913</v>
      </c>
      <c r="Q47" s="35">
        <v>582</v>
      </c>
      <c r="R47" s="35">
        <v>399</v>
      </c>
      <c r="S47" s="35">
        <v>183</v>
      </c>
      <c r="T47" s="99">
        <v>17243</v>
      </c>
      <c r="U47" s="41">
        <v>8690</v>
      </c>
      <c r="V47" s="100">
        <v>8553</v>
      </c>
      <c r="W47" s="35">
        <v>16661</v>
      </c>
      <c r="X47" s="41">
        <v>8291</v>
      </c>
      <c r="Y47" s="307">
        <v>8370</v>
      </c>
      <c r="Z47" s="35"/>
    </row>
    <row r="48" spans="2:26" ht="11.25" hidden="1">
      <c r="B48" s="278" t="s">
        <v>23</v>
      </c>
      <c r="C48" s="140"/>
      <c r="D48" s="280"/>
      <c r="E48" s="99">
        <v>662</v>
      </c>
      <c r="F48" s="35">
        <v>218</v>
      </c>
      <c r="G48" s="35">
        <v>444</v>
      </c>
      <c r="H48" s="99">
        <v>-113</v>
      </c>
      <c r="I48" s="35">
        <v>-103</v>
      </c>
      <c r="J48" s="35">
        <v>-10</v>
      </c>
      <c r="K48" s="259">
        <v>4036</v>
      </c>
      <c r="L48" s="35">
        <v>2106</v>
      </c>
      <c r="M48" s="304">
        <v>1930</v>
      </c>
      <c r="N48" s="35">
        <v>4149</v>
      </c>
      <c r="O48" s="35">
        <v>2209</v>
      </c>
      <c r="P48" s="36">
        <v>1940</v>
      </c>
      <c r="Q48" s="35">
        <v>775</v>
      </c>
      <c r="R48" s="35">
        <v>321</v>
      </c>
      <c r="S48" s="35">
        <v>454</v>
      </c>
      <c r="T48" s="99">
        <v>17046</v>
      </c>
      <c r="U48" s="41">
        <v>8619</v>
      </c>
      <c r="V48" s="100">
        <v>8427</v>
      </c>
      <c r="W48" s="35">
        <v>16271</v>
      </c>
      <c r="X48" s="41">
        <v>8298</v>
      </c>
      <c r="Y48" s="307">
        <v>7973</v>
      </c>
      <c r="Z48" s="35"/>
    </row>
    <row r="49" spans="2:26" ht="11.25" hidden="1">
      <c r="B49" s="278" t="s">
        <v>174</v>
      </c>
      <c r="C49" s="140"/>
      <c r="D49" s="280"/>
      <c r="E49" s="99">
        <v>-1408</v>
      </c>
      <c r="F49" s="35">
        <v>-966</v>
      </c>
      <c r="G49" s="35">
        <v>-442</v>
      </c>
      <c r="H49" s="99">
        <v>-721</v>
      </c>
      <c r="I49" s="35">
        <v>-511</v>
      </c>
      <c r="J49" s="35">
        <v>-210</v>
      </c>
      <c r="K49" s="259">
        <v>4175</v>
      </c>
      <c r="L49" s="35">
        <v>2142</v>
      </c>
      <c r="M49" s="304">
        <v>2033</v>
      </c>
      <c r="N49" s="35">
        <v>4896</v>
      </c>
      <c r="O49" s="35">
        <v>2653</v>
      </c>
      <c r="P49" s="36">
        <v>2243</v>
      </c>
      <c r="Q49" s="35">
        <v>-687</v>
      </c>
      <c r="R49" s="35">
        <v>-455</v>
      </c>
      <c r="S49" s="35">
        <v>-232</v>
      </c>
      <c r="T49" s="99">
        <v>14848</v>
      </c>
      <c r="U49" s="101">
        <v>7675</v>
      </c>
      <c r="V49" s="102">
        <v>7173</v>
      </c>
      <c r="W49" s="35">
        <v>15535</v>
      </c>
      <c r="X49" s="101">
        <v>8130</v>
      </c>
      <c r="Y49" s="308">
        <v>7405</v>
      </c>
      <c r="Z49" s="35"/>
    </row>
    <row r="50" spans="2:26" ht="11.25" hidden="1">
      <c r="B50" s="278" t="s">
        <v>13</v>
      </c>
      <c r="C50" s="140"/>
      <c r="D50" s="280"/>
      <c r="E50" s="99">
        <v>-1165</v>
      </c>
      <c r="F50" s="35">
        <v>-451</v>
      </c>
      <c r="G50" s="35">
        <v>-714</v>
      </c>
      <c r="H50" s="99">
        <v>-193</v>
      </c>
      <c r="I50" s="35">
        <v>-134</v>
      </c>
      <c r="J50" s="35">
        <v>-59</v>
      </c>
      <c r="K50" s="259">
        <v>3849</v>
      </c>
      <c r="L50" s="35">
        <v>1981</v>
      </c>
      <c r="M50" s="304">
        <v>1868</v>
      </c>
      <c r="N50" s="35">
        <v>4042</v>
      </c>
      <c r="O50" s="35">
        <v>2115</v>
      </c>
      <c r="P50" s="36">
        <v>1927</v>
      </c>
      <c r="Q50" s="35">
        <v>-972</v>
      </c>
      <c r="R50" s="35">
        <v>-317</v>
      </c>
      <c r="S50" s="35">
        <v>-655</v>
      </c>
      <c r="T50" s="99">
        <v>15961</v>
      </c>
      <c r="U50" s="101">
        <v>8324</v>
      </c>
      <c r="V50" s="102">
        <v>7637</v>
      </c>
      <c r="W50" s="35">
        <v>16933</v>
      </c>
      <c r="X50" s="101">
        <v>8641</v>
      </c>
      <c r="Y50" s="308">
        <v>8292</v>
      </c>
      <c r="Z50" s="35"/>
    </row>
    <row r="51" spans="2:26" ht="11.25" hidden="1">
      <c r="B51" s="278" t="s">
        <v>14</v>
      </c>
      <c r="C51" s="140"/>
      <c r="D51" s="280"/>
      <c r="E51" s="99">
        <v>-10186</v>
      </c>
      <c r="F51" s="35">
        <v>-6728</v>
      </c>
      <c r="G51" s="35">
        <v>-3458</v>
      </c>
      <c r="H51" s="99">
        <v>-419</v>
      </c>
      <c r="I51" s="35">
        <v>-224</v>
      </c>
      <c r="J51" s="35">
        <v>-195</v>
      </c>
      <c r="K51" s="259">
        <v>4055</v>
      </c>
      <c r="L51" s="35">
        <v>2101</v>
      </c>
      <c r="M51" s="304">
        <v>1954</v>
      </c>
      <c r="N51" s="35">
        <v>4474</v>
      </c>
      <c r="O51" s="35">
        <v>2325</v>
      </c>
      <c r="P51" s="36">
        <v>2149</v>
      </c>
      <c r="Q51" s="35">
        <v>-9767</v>
      </c>
      <c r="R51" s="35">
        <v>-6504</v>
      </c>
      <c r="S51" s="35">
        <v>-3263</v>
      </c>
      <c r="T51" s="99">
        <v>37294</v>
      </c>
      <c r="U51" s="101">
        <v>18929</v>
      </c>
      <c r="V51" s="102">
        <v>18365</v>
      </c>
      <c r="W51" s="35">
        <v>47061</v>
      </c>
      <c r="X51" s="101">
        <v>25433</v>
      </c>
      <c r="Y51" s="308">
        <v>21628</v>
      </c>
      <c r="Z51" s="35"/>
    </row>
    <row r="52" spans="2:26" ht="11.25" hidden="1">
      <c r="B52" s="278" t="s">
        <v>15</v>
      </c>
      <c r="C52" s="140"/>
      <c r="D52" s="280"/>
      <c r="E52" s="99">
        <v>8666</v>
      </c>
      <c r="F52" s="35">
        <v>5278</v>
      </c>
      <c r="G52" s="35">
        <v>3388</v>
      </c>
      <c r="H52" s="99">
        <v>-181</v>
      </c>
      <c r="I52" s="35">
        <v>-122</v>
      </c>
      <c r="J52" s="35">
        <v>-59</v>
      </c>
      <c r="K52" s="259">
        <v>3682</v>
      </c>
      <c r="L52" s="35">
        <v>1877</v>
      </c>
      <c r="M52" s="304">
        <v>1805</v>
      </c>
      <c r="N52" s="35">
        <v>3863</v>
      </c>
      <c r="O52" s="35">
        <v>1999</v>
      </c>
      <c r="P52" s="36">
        <v>1864</v>
      </c>
      <c r="Q52" s="35">
        <v>8847</v>
      </c>
      <c r="R52" s="35">
        <v>5400</v>
      </c>
      <c r="S52" s="35">
        <v>3447</v>
      </c>
      <c r="T52" s="99">
        <v>33452</v>
      </c>
      <c r="U52" s="101">
        <v>18257</v>
      </c>
      <c r="V52" s="102">
        <v>15195</v>
      </c>
      <c r="W52" s="35">
        <v>24605</v>
      </c>
      <c r="X52" s="101">
        <v>12857</v>
      </c>
      <c r="Y52" s="308">
        <v>11748</v>
      </c>
      <c r="Z52" s="35"/>
    </row>
    <row r="53" spans="2:26" ht="11.25" hidden="1">
      <c r="B53" s="278" t="s">
        <v>16</v>
      </c>
      <c r="C53" s="140"/>
      <c r="D53" s="280"/>
      <c r="E53" s="99">
        <v>1175</v>
      </c>
      <c r="F53" s="35">
        <v>492</v>
      </c>
      <c r="G53" s="35">
        <v>683</v>
      </c>
      <c r="H53" s="99">
        <v>164</v>
      </c>
      <c r="I53" s="35">
        <v>42</v>
      </c>
      <c r="J53" s="35">
        <v>122</v>
      </c>
      <c r="K53" s="259">
        <v>4388</v>
      </c>
      <c r="L53" s="35">
        <v>2272</v>
      </c>
      <c r="M53" s="304">
        <v>2116</v>
      </c>
      <c r="N53" s="35">
        <v>4224</v>
      </c>
      <c r="O53" s="35">
        <v>2230</v>
      </c>
      <c r="P53" s="36">
        <v>1994</v>
      </c>
      <c r="Q53" s="35">
        <v>1011</v>
      </c>
      <c r="R53" s="35">
        <v>450</v>
      </c>
      <c r="S53" s="35">
        <v>561</v>
      </c>
      <c r="T53" s="99">
        <v>19142</v>
      </c>
      <c r="U53" s="101">
        <v>9904</v>
      </c>
      <c r="V53" s="102">
        <v>9238</v>
      </c>
      <c r="W53" s="35">
        <v>18131</v>
      </c>
      <c r="X53" s="101">
        <v>9454</v>
      </c>
      <c r="Y53" s="308">
        <v>8677</v>
      </c>
      <c r="Z53" s="35"/>
    </row>
    <row r="54" spans="2:26" ht="11.25" hidden="1">
      <c r="B54" s="278" t="s">
        <v>17</v>
      </c>
      <c r="C54" s="140"/>
      <c r="D54" s="280"/>
      <c r="E54" s="99">
        <v>-138</v>
      </c>
      <c r="F54" s="35">
        <v>-155</v>
      </c>
      <c r="G54" s="35">
        <v>17</v>
      </c>
      <c r="H54" s="99">
        <v>343</v>
      </c>
      <c r="I54" s="35">
        <v>159</v>
      </c>
      <c r="J54" s="35">
        <v>184</v>
      </c>
      <c r="K54" s="259">
        <v>3872</v>
      </c>
      <c r="L54" s="35">
        <v>2034</v>
      </c>
      <c r="M54" s="304">
        <v>1838</v>
      </c>
      <c r="N54" s="35">
        <v>3529</v>
      </c>
      <c r="O54" s="35">
        <v>1875</v>
      </c>
      <c r="P54" s="36">
        <v>1654</v>
      </c>
      <c r="Q54" s="35">
        <v>-481</v>
      </c>
      <c r="R54" s="35">
        <v>-314</v>
      </c>
      <c r="S54" s="35">
        <v>-167</v>
      </c>
      <c r="T54" s="99">
        <v>15386</v>
      </c>
      <c r="U54" s="101">
        <v>7911</v>
      </c>
      <c r="V54" s="102">
        <v>7475</v>
      </c>
      <c r="W54" s="35">
        <v>15867</v>
      </c>
      <c r="X54" s="101">
        <v>8225</v>
      </c>
      <c r="Y54" s="308">
        <v>7642</v>
      </c>
      <c r="Z54" s="35"/>
    </row>
    <row r="55" spans="2:26" ht="11.25" hidden="1">
      <c r="B55" s="278" t="s">
        <v>18</v>
      </c>
      <c r="C55" s="140"/>
      <c r="D55" s="280"/>
      <c r="E55" s="99">
        <v>959</v>
      </c>
      <c r="F55" s="35">
        <v>468</v>
      </c>
      <c r="G55" s="35">
        <v>491</v>
      </c>
      <c r="H55" s="99">
        <v>713</v>
      </c>
      <c r="I55" s="35">
        <v>294</v>
      </c>
      <c r="J55" s="35">
        <v>419</v>
      </c>
      <c r="K55" s="259">
        <v>4425</v>
      </c>
      <c r="L55" s="35">
        <v>2246</v>
      </c>
      <c r="M55" s="304">
        <v>2179</v>
      </c>
      <c r="N55" s="35">
        <v>3712</v>
      </c>
      <c r="O55" s="35">
        <v>1952</v>
      </c>
      <c r="P55" s="36">
        <v>1760</v>
      </c>
      <c r="Q55" s="35">
        <v>246</v>
      </c>
      <c r="R55" s="35">
        <v>174</v>
      </c>
      <c r="S55" s="35">
        <v>72</v>
      </c>
      <c r="T55" s="99">
        <v>18213</v>
      </c>
      <c r="U55" s="101">
        <v>9467</v>
      </c>
      <c r="V55" s="102">
        <v>8746</v>
      </c>
      <c r="W55" s="35">
        <v>17967</v>
      </c>
      <c r="X55" s="101">
        <v>9293</v>
      </c>
      <c r="Y55" s="308">
        <v>8674</v>
      </c>
      <c r="Z55" s="35"/>
    </row>
    <row r="56" spans="2:26" ht="11.25" hidden="1">
      <c r="B56" s="278" t="s">
        <v>19</v>
      </c>
      <c r="C56" s="140"/>
      <c r="D56" s="280"/>
      <c r="E56" s="99">
        <v>370</v>
      </c>
      <c r="F56" s="35">
        <v>220</v>
      </c>
      <c r="G56" s="35">
        <v>150</v>
      </c>
      <c r="H56" s="99">
        <v>576</v>
      </c>
      <c r="I56" s="35">
        <v>287</v>
      </c>
      <c r="J56" s="35">
        <v>289</v>
      </c>
      <c r="K56" s="259">
        <v>4375</v>
      </c>
      <c r="L56" s="35">
        <v>2308</v>
      </c>
      <c r="M56" s="304">
        <v>2067</v>
      </c>
      <c r="N56" s="35">
        <v>3799</v>
      </c>
      <c r="O56" s="35">
        <v>2021</v>
      </c>
      <c r="P56" s="36">
        <v>1778</v>
      </c>
      <c r="Q56" s="35">
        <v>-206</v>
      </c>
      <c r="R56" s="35">
        <v>-67</v>
      </c>
      <c r="S56" s="35">
        <v>-139</v>
      </c>
      <c r="T56" s="99">
        <v>17919</v>
      </c>
      <c r="U56" s="101">
        <v>9347</v>
      </c>
      <c r="V56" s="102">
        <v>8572</v>
      </c>
      <c r="W56" s="35">
        <v>18125</v>
      </c>
      <c r="X56" s="101">
        <v>9414</v>
      </c>
      <c r="Y56" s="308">
        <v>8711</v>
      </c>
      <c r="Z56" s="35"/>
    </row>
    <row r="57" spans="2:26" ht="11.25" hidden="1">
      <c r="B57" s="278" t="s">
        <v>20</v>
      </c>
      <c r="C57" s="140"/>
      <c r="D57" s="280"/>
      <c r="E57" s="99">
        <v>-564</v>
      </c>
      <c r="F57" s="35">
        <v>-500</v>
      </c>
      <c r="G57" s="35">
        <v>-64</v>
      </c>
      <c r="H57" s="99">
        <v>381</v>
      </c>
      <c r="I57" s="35">
        <v>180</v>
      </c>
      <c r="J57" s="35">
        <v>201</v>
      </c>
      <c r="K57" s="259">
        <v>3808</v>
      </c>
      <c r="L57" s="35">
        <v>2002</v>
      </c>
      <c r="M57" s="304">
        <v>1806</v>
      </c>
      <c r="N57" s="35">
        <v>3427</v>
      </c>
      <c r="O57" s="35">
        <v>1822</v>
      </c>
      <c r="P57" s="36">
        <v>1605</v>
      </c>
      <c r="Q57" s="35">
        <v>-945</v>
      </c>
      <c r="R57" s="35">
        <v>-680</v>
      </c>
      <c r="S57" s="35">
        <v>-265</v>
      </c>
      <c r="T57" s="99">
        <v>14997</v>
      </c>
      <c r="U57" s="101">
        <v>7690</v>
      </c>
      <c r="V57" s="102">
        <v>7307</v>
      </c>
      <c r="W57" s="35">
        <v>15942</v>
      </c>
      <c r="X57" s="101">
        <v>8370</v>
      </c>
      <c r="Y57" s="308">
        <v>7572</v>
      </c>
      <c r="Z57" s="35"/>
    </row>
    <row r="58" spans="2:26" ht="11.25" hidden="1">
      <c r="B58" s="278" t="s">
        <v>21</v>
      </c>
      <c r="C58" s="140"/>
      <c r="D58" s="280"/>
      <c r="E58" s="99">
        <v>2229</v>
      </c>
      <c r="F58" s="35">
        <v>1264</v>
      </c>
      <c r="G58" s="35">
        <v>965</v>
      </c>
      <c r="H58" s="99">
        <v>433</v>
      </c>
      <c r="I58" s="35">
        <v>149</v>
      </c>
      <c r="J58" s="35">
        <v>284</v>
      </c>
      <c r="K58" s="259">
        <v>4503</v>
      </c>
      <c r="L58" s="35">
        <v>2343</v>
      </c>
      <c r="M58" s="304">
        <v>2160</v>
      </c>
      <c r="N58" s="35">
        <v>4070</v>
      </c>
      <c r="O58" s="35">
        <v>2194</v>
      </c>
      <c r="P58" s="36">
        <v>1876</v>
      </c>
      <c r="Q58" s="35">
        <v>1796</v>
      </c>
      <c r="R58" s="35">
        <v>1115</v>
      </c>
      <c r="S58" s="35">
        <v>681</v>
      </c>
      <c r="T58" s="99">
        <v>19187</v>
      </c>
      <c r="U58" s="101">
        <v>10132</v>
      </c>
      <c r="V58" s="102">
        <v>9055</v>
      </c>
      <c r="W58" s="35">
        <v>17391</v>
      </c>
      <c r="X58" s="101">
        <v>9017</v>
      </c>
      <c r="Y58" s="308">
        <v>8374</v>
      </c>
      <c r="Z58" s="35"/>
    </row>
    <row r="59" spans="2:26" ht="11.25" hidden="1">
      <c r="B59" s="278" t="s">
        <v>22</v>
      </c>
      <c r="C59" s="140"/>
      <c r="D59" s="280"/>
      <c r="E59" s="99">
        <v>295</v>
      </c>
      <c r="F59" s="35">
        <v>79</v>
      </c>
      <c r="G59" s="35">
        <v>216</v>
      </c>
      <c r="H59" s="99">
        <v>-24</v>
      </c>
      <c r="I59" s="35">
        <v>-117</v>
      </c>
      <c r="J59" s="35">
        <v>93</v>
      </c>
      <c r="K59" s="259">
        <v>4179</v>
      </c>
      <c r="L59" s="35">
        <v>2141</v>
      </c>
      <c r="M59" s="304">
        <v>2038</v>
      </c>
      <c r="N59" s="35">
        <v>4203</v>
      </c>
      <c r="O59" s="35">
        <v>2258</v>
      </c>
      <c r="P59" s="36">
        <v>1945</v>
      </c>
      <c r="Q59" s="35">
        <v>319</v>
      </c>
      <c r="R59" s="35">
        <v>196</v>
      </c>
      <c r="S59" s="35">
        <v>123</v>
      </c>
      <c r="T59" s="99">
        <v>15970</v>
      </c>
      <c r="U59" s="101">
        <v>7979</v>
      </c>
      <c r="V59" s="102">
        <v>7991</v>
      </c>
      <c r="W59" s="35">
        <v>15651</v>
      </c>
      <c r="X59" s="101">
        <v>7783</v>
      </c>
      <c r="Y59" s="308">
        <v>7868</v>
      </c>
      <c r="Z59" s="35"/>
    </row>
    <row r="60" spans="2:26" ht="11.25" hidden="1">
      <c r="B60" s="278" t="s">
        <v>23</v>
      </c>
      <c r="C60" s="140"/>
      <c r="D60" s="280"/>
      <c r="E60" s="99">
        <v>53</v>
      </c>
      <c r="F60" s="35">
        <v>-176</v>
      </c>
      <c r="G60" s="35">
        <v>229</v>
      </c>
      <c r="H60" s="99">
        <v>-257</v>
      </c>
      <c r="I60" s="35">
        <v>-270</v>
      </c>
      <c r="J60" s="35">
        <v>13</v>
      </c>
      <c r="K60" s="259">
        <v>3978</v>
      </c>
      <c r="L60" s="35">
        <v>2046</v>
      </c>
      <c r="M60" s="304">
        <v>1932</v>
      </c>
      <c r="N60" s="35">
        <v>4235</v>
      </c>
      <c r="O60" s="35">
        <v>2316</v>
      </c>
      <c r="P60" s="36">
        <v>1919</v>
      </c>
      <c r="Q60" s="35">
        <v>310</v>
      </c>
      <c r="R60" s="35">
        <v>94</v>
      </c>
      <c r="S60" s="35">
        <v>216</v>
      </c>
      <c r="T60" s="99">
        <v>15841</v>
      </c>
      <c r="U60" s="101">
        <v>7905</v>
      </c>
      <c r="V60" s="102">
        <v>7936</v>
      </c>
      <c r="W60" s="99">
        <v>15531</v>
      </c>
      <c r="X60" s="101">
        <v>7811</v>
      </c>
      <c r="Y60" s="308">
        <v>7720</v>
      </c>
      <c r="Z60" s="35"/>
    </row>
    <row r="61" spans="2:26" ht="11.25" hidden="1">
      <c r="B61" s="278" t="s">
        <v>175</v>
      </c>
      <c r="C61" s="140"/>
      <c r="D61" s="280"/>
      <c r="E61" s="99">
        <v>-1586</v>
      </c>
      <c r="F61" s="35">
        <v>-977</v>
      </c>
      <c r="G61" s="35">
        <v>-609</v>
      </c>
      <c r="H61" s="99">
        <v>-936</v>
      </c>
      <c r="I61" s="35">
        <v>-541</v>
      </c>
      <c r="J61" s="35">
        <v>-395</v>
      </c>
      <c r="K61" s="259">
        <v>4199</v>
      </c>
      <c r="L61" s="35">
        <v>2177</v>
      </c>
      <c r="M61" s="304">
        <v>2022</v>
      </c>
      <c r="N61" s="35">
        <v>5135</v>
      </c>
      <c r="O61" s="35">
        <v>2718</v>
      </c>
      <c r="P61" s="36">
        <v>2417</v>
      </c>
      <c r="Q61" s="35">
        <v>-650</v>
      </c>
      <c r="R61" s="35">
        <v>-436</v>
      </c>
      <c r="S61" s="35">
        <v>-214</v>
      </c>
      <c r="T61" s="99">
        <v>14578</v>
      </c>
      <c r="U61" s="101">
        <v>7507</v>
      </c>
      <c r="V61" s="102">
        <v>7071</v>
      </c>
      <c r="W61" s="99">
        <v>15228</v>
      </c>
      <c r="X61" s="101">
        <v>7943</v>
      </c>
      <c r="Y61" s="308">
        <v>7285</v>
      </c>
      <c r="Z61" s="35"/>
    </row>
    <row r="62" spans="2:26" ht="11.25" hidden="1">
      <c r="B62" s="278" t="s">
        <v>13</v>
      </c>
      <c r="C62" s="140"/>
      <c r="D62" s="280"/>
      <c r="E62" s="99">
        <v>-1397</v>
      </c>
      <c r="F62" s="35">
        <v>-619</v>
      </c>
      <c r="G62" s="35">
        <v>-778</v>
      </c>
      <c r="H62" s="99">
        <v>-438</v>
      </c>
      <c r="I62" s="35">
        <v>-234</v>
      </c>
      <c r="J62" s="35">
        <v>-204</v>
      </c>
      <c r="K62" s="259">
        <v>4039</v>
      </c>
      <c r="L62" s="35">
        <v>2056</v>
      </c>
      <c r="M62" s="304">
        <v>1983</v>
      </c>
      <c r="N62" s="35">
        <v>4477</v>
      </c>
      <c r="O62" s="35">
        <v>2290</v>
      </c>
      <c r="P62" s="36">
        <v>2187</v>
      </c>
      <c r="Q62" s="35">
        <v>-959</v>
      </c>
      <c r="R62" s="35">
        <v>-385</v>
      </c>
      <c r="S62" s="35">
        <v>-574</v>
      </c>
      <c r="T62" s="99">
        <v>16633</v>
      </c>
      <c r="U62" s="101">
        <v>8573</v>
      </c>
      <c r="V62" s="102">
        <v>8060</v>
      </c>
      <c r="W62" s="99">
        <v>17592</v>
      </c>
      <c r="X62" s="101">
        <v>8958</v>
      </c>
      <c r="Y62" s="308">
        <v>8634</v>
      </c>
      <c r="Z62" s="35"/>
    </row>
    <row r="63" spans="2:26" ht="11.25" hidden="1">
      <c r="B63" s="278" t="s">
        <v>14</v>
      </c>
      <c r="C63" s="140"/>
      <c r="D63" s="280"/>
      <c r="E63" s="99">
        <v>-7661</v>
      </c>
      <c r="F63" s="35">
        <v>-5324</v>
      </c>
      <c r="G63" s="35">
        <v>-2337</v>
      </c>
      <c r="H63" s="99">
        <v>-510</v>
      </c>
      <c r="I63" s="35">
        <v>-306</v>
      </c>
      <c r="J63" s="35">
        <v>-204</v>
      </c>
      <c r="K63" s="259">
        <v>3936</v>
      </c>
      <c r="L63" s="35">
        <v>2007</v>
      </c>
      <c r="M63" s="304">
        <v>1929</v>
      </c>
      <c r="N63" s="35">
        <v>4446</v>
      </c>
      <c r="O63" s="35">
        <v>2313</v>
      </c>
      <c r="P63" s="36">
        <v>2133</v>
      </c>
      <c r="Q63" s="35">
        <v>-7151</v>
      </c>
      <c r="R63" s="35">
        <v>-5018</v>
      </c>
      <c r="S63" s="35">
        <v>-2133</v>
      </c>
      <c r="T63" s="99">
        <v>39215</v>
      </c>
      <c r="U63" s="101">
        <v>19829</v>
      </c>
      <c r="V63" s="102">
        <v>19386</v>
      </c>
      <c r="W63" s="99">
        <v>46366</v>
      </c>
      <c r="X63" s="101">
        <v>24847</v>
      </c>
      <c r="Y63" s="308">
        <v>21519</v>
      </c>
      <c r="Z63" s="35"/>
    </row>
    <row r="64" spans="2:26" ht="11.25" hidden="1">
      <c r="B64" s="278" t="s">
        <v>15</v>
      </c>
      <c r="C64" s="140"/>
      <c r="D64" s="280"/>
      <c r="E64" s="99">
        <v>7351</v>
      </c>
      <c r="F64" s="35">
        <v>4606</v>
      </c>
      <c r="G64" s="35">
        <v>2745</v>
      </c>
      <c r="H64" s="99">
        <v>-375</v>
      </c>
      <c r="I64" s="35">
        <v>-261</v>
      </c>
      <c r="J64" s="35">
        <v>-114</v>
      </c>
      <c r="K64" s="259">
        <v>3879</v>
      </c>
      <c r="L64" s="35">
        <v>1946</v>
      </c>
      <c r="M64" s="304">
        <v>1933</v>
      </c>
      <c r="N64" s="35">
        <v>4254</v>
      </c>
      <c r="O64" s="35">
        <v>2207</v>
      </c>
      <c r="P64" s="36">
        <v>2047</v>
      </c>
      <c r="Q64" s="35">
        <v>7726</v>
      </c>
      <c r="R64" s="35">
        <v>4867</v>
      </c>
      <c r="S64" s="35">
        <v>2859</v>
      </c>
      <c r="T64" s="99">
        <v>32831</v>
      </c>
      <c r="U64" s="101">
        <v>18054</v>
      </c>
      <c r="V64" s="102">
        <v>14777</v>
      </c>
      <c r="W64" s="99">
        <v>25105</v>
      </c>
      <c r="X64" s="101">
        <v>13187</v>
      </c>
      <c r="Y64" s="308">
        <v>11918</v>
      </c>
      <c r="Z64" s="35"/>
    </row>
    <row r="65" spans="2:26" ht="11.25" hidden="1">
      <c r="B65" s="278" t="s">
        <v>16</v>
      </c>
      <c r="C65" s="140"/>
      <c r="D65" s="280"/>
      <c r="E65" s="99">
        <v>462</v>
      </c>
      <c r="F65" s="35">
        <v>69</v>
      </c>
      <c r="G65" s="35">
        <v>393</v>
      </c>
      <c r="H65" s="99">
        <v>359</v>
      </c>
      <c r="I65" s="35">
        <v>76</v>
      </c>
      <c r="J65" s="35">
        <v>283</v>
      </c>
      <c r="K65" s="259">
        <v>4315</v>
      </c>
      <c r="L65" s="35">
        <v>2215</v>
      </c>
      <c r="M65" s="304">
        <v>2100</v>
      </c>
      <c r="N65" s="35">
        <v>3956</v>
      </c>
      <c r="O65" s="35">
        <v>2139</v>
      </c>
      <c r="P65" s="36">
        <v>1817</v>
      </c>
      <c r="Q65" s="35">
        <v>103</v>
      </c>
      <c r="R65" s="35">
        <v>-7</v>
      </c>
      <c r="S65" s="35">
        <v>110</v>
      </c>
      <c r="T65" s="99">
        <v>16510</v>
      </c>
      <c r="U65" s="101">
        <v>8459</v>
      </c>
      <c r="V65" s="102">
        <v>8051</v>
      </c>
      <c r="W65" s="99">
        <v>16407</v>
      </c>
      <c r="X65" s="101">
        <v>8466</v>
      </c>
      <c r="Y65" s="308">
        <v>7941</v>
      </c>
      <c r="Z65" s="35"/>
    </row>
    <row r="66" spans="2:26" ht="11.25" hidden="1">
      <c r="B66" s="278" t="s">
        <v>17</v>
      </c>
      <c r="C66" s="140"/>
      <c r="D66" s="280"/>
      <c r="E66" s="99">
        <v>858</v>
      </c>
      <c r="F66" s="35">
        <v>347</v>
      </c>
      <c r="G66" s="35">
        <v>511</v>
      </c>
      <c r="H66" s="99">
        <v>227</v>
      </c>
      <c r="I66" s="35">
        <v>69</v>
      </c>
      <c r="J66" s="35">
        <v>158</v>
      </c>
      <c r="K66" s="259">
        <v>3950</v>
      </c>
      <c r="L66" s="35">
        <v>2036</v>
      </c>
      <c r="M66" s="304">
        <v>1914</v>
      </c>
      <c r="N66" s="35">
        <v>3723</v>
      </c>
      <c r="O66" s="35">
        <v>1967</v>
      </c>
      <c r="P66" s="36">
        <v>1756</v>
      </c>
      <c r="Q66" s="35">
        <v>631</v>
      </c>
      <c r="R66" s="35">
        <v>278</v>
      </c>
      <c r="S66" s="35">
        <v>353</v>
      </c>
      <c r="T66" s="99">
        <v>16112</v>
      </c>
      <c r="U66" s="101">
        <v>8355</v>
      </c>
      <c r="V66" s="102">
        <v>7757</v>
      </c>
      <c r="W66" s="99">
        <v>15481</v>
      </c>
      <c r="X66" s="101">
        <v>8077</v>
      </c>
      <c r="Y66" s="308">
        <v>7404</v>
      </c>
      <c r="Z66" s="35"/>
    </row>
    <row r="67" spans="2:26" ht="11.25" hidden="1">
      <c r="B67" s="278" t="s">
        <v>18</v>
      </c>
      <c r="C67" s="140"/>
      <c r="D67" s="280"/>
      <c r="E67" s="99">
        <v>948</v>
      </c>
      <c r="F67" s="35">
        <v>667</v>
      </c>
      <c r="G67" s="35">
        <v>281</v>
      </c>
      <c r="H67" s="99">
        <v>516</v>
      </c>
      <c r="I67" s="35">
        <v>263</v>
      </c>
      <c r="J67" s="35">
        <v>253</v>
      </c>
      <c r="K67" s="259">
        <v>4380</v>
      </c>
      <c r="L67" s="35">
        <v>2249</v>
      </c>
      <c r="M67" s="304">
        <v>2131</v>
      </c>
      <c r="N67" s="35">
        <v>3864</v>
      </c>
      <c r="O67" s="35">
        <v>1986</v>
      </c>
      <c r="P67" s="36">
        <v>1878</v>
      </c>
      <c r="Q67" s="35">
        <v>432</v>
      </c>
      <c r="R67" s="35">
        <v>404</v>
      </c>
      <c r="S67" s="35">
        <v>28</v>
      </c>
      <c r="T67" s="99">
        <v>18313</v>
      </c>
      <c r="U67" s="101">
        <v>9627</v>
      </c>
      <c r="V67" s="102">
        <v>8686</v>
      </c>
      <c r="W67" s="99">
        <v>17881</v>
      </c>
      <c r="X67" s="101">
        <v>9223</v>
      </c>
      <c r="Y67" s="308">
        <v>8658</v>
      </c>
      <c r="Z67" s="35"/>
    </row>
    <row r="68" spans="2:26" ht="11.25" hidden="1">
      <c r="B68" s="278" t="s">
        <v>19</v>
      </c>
      <c r="C68" s="140"/>
      <c r="D68" s="280"/>
      <c r="E68" s="99">
        <v>558</v>
      </c>
      <c r="F68" s="35">
        <v>234</v>
      </c>
      <c r="G68" s="35">
        <v>324</v>
      </c>
      <c r="H68" s="99">
        <v>336</v>
      </c>
      <c r="I68" s="35">
        <v>131</v>
      </c>
      <c r="J68" s="35">
        <v>205</v>
      </c>
      <c r="K68" s="259">
        <v>4066</v>
      </c>
      <c r="L68" s="35">
        <v>2067</v>
      </c>
      <c r="M68" s="304">
        <v>1999</v>
      </c>
      <c r="N68" s="35">
        <v>3730</v>
      </c>
      <c r="O68" s="35">
        <v>1936</v>
      </c>
      <c r="P68" s="36">
        <v>1794</v>
      </c>
      <c r="Q68" s="35">
        <v>222</v>
      </c>
      <c r="R68" s="35">
        <v>103</v>
      </c>
      <c r="S68" s="35">
        <v>119</v>
      </c>
      <c r="T68" s="99">
        <v>16572</v>
      </c>
      <c r="U68" s="101">
        <v>8531</v>
      </c>
      <c r="V68" s="102">
        <v>8041</v>
      </c>
      <c r="W68" s="99">
        <v>16350</v>
      </c>
      <c r="X68" s="101">
        <v>8428</v>
      </c>
      <c r="Y68" s="308">
        <v>7922</v>
      </c>
      <c r="Z68" s="35"/>
    </row>
    <row r="69" spans="2:26" ht="11.25" hidden="1">
      <c r="B69" s="278" t="s">
        <v>20</v>
      </c>
      <c r="C69" s="140"/>
      <c r="D69" s="280"/>
      <c r="E69" s="99">
        <v>90</v>
      </c>
      <c r="F69" s="35">
        <v>-320</v>
      </c>
      <c r="G69" s="35">
        <v>410</v>
      </c>
      <c r="H69" s="99">
        <v>516</v>
      </c>
      <c r="I69" s="35">
        <v>176</v>
      </c>
      <c r="J69" s="35">
        <v>340</v>
      </c>
      <c r="K69" s="259">
        <v>4262</v>
      </c>
      <c r="L69" s="35">
        <v>2156</v>
      </c>
      <c r="M69" s="304">
        <v>2106</v>
      </c>
      <c r="N69" s="35">
        <v>3746</v>
      </c>
      <c r="O69" s="35">
        <v>1980</v>
      </c>
      <c r="P69" s="36">
        <v>1766</v>
      </c>
      <c r="Q69" s="35">
        <v>-426</v>
      </c>
      <c r="R69" s="35">
        <v>-496</v>
      </c>
      <c r="S69" s="35">
        <v>70</v>
      </c>
      <c r="T69" s="99">
        <v>16574</v>
      </c>
      <c r="U69" s="101">
        <v>8517</v>
      </c>
      <c r="V69" s="102">
        <v>8057</v>
      </c>
      <c r="W69" s="99">
        <v>17000</v>
      </c>
      <c r="X69" s="101">
        <v>9013</v>
      </c>
      <c r="Y69" s="308">
        <v>7987</v>
      </c>
      <c r="Z69" s="35"/>
    </row>
    <row r="70" spans="2:26" ht="11.25" hidden="1">
      <c r="B70" s="278" t="s">
        <v>21</v>
      </c>
      <c r="C70" s="140"/>
      <c r="D70" s="280"/>
      <c r="E70" s="99">
        <v>1606</v>
      </c>
      <c r="F70" s="35">
        <v>982</v>
      </c>
      <c r="G70" s="35">
        <v>624</v>
      </c>
      <c r="H70" s="99">
        <v>390</v>
      </c>
      <c r="I70" s="35">
        <v>94</v>
      </c>
      <c r="J70" s="35">
        <v>296</v>
      </c>
      <c r="K70" s="259">
        <v>4358</v>
      </c>
      <c r="L70" s="35">
        <v>2224</v>
      </c>
      <c r="M70" s="304">
        <v>2134</v>
      </c>
      <c r="N70" s="35">
        <v>3968</v>
      </c>
      <c r="O70" s="35">
        <v>2130</v>
      </c>
      <c r="P70" s="36">
        <v>1838</v>
      </c>
      <c r="Q70" s="35">
        <v>1216</v>
      </c>
      <c r="R70" s="35">
        <v>888</v>
      </c>
      <c r="S70" s="35">
        <v>328</v>
      </c>
      <c r="T70" s="99">
        <v>18608</v>
      </c>
      <c r="U70" s="101">
        <v>9746</v>
      </c>
      <c r="V70" s="102">
        <v>8862</v>
      </c>
      <c r="W70" s="99">
        <v>17392</v>
      </c>
      <c r="X70" s="101">
        <v>8858</v>
      </c>
      <c r="Y70" s="308">
        <v>8534</v>
      </c>
      <c r="Z70" s="35"/>
    </row>
    <row r="71" spans="2:26" ht="11.25" hidden="1">
      <c r="B71" s="278" t="s">
        <v>22</v>
      </c>
      <c r="C71" s="140"/>
      <c r="D71" s="280"/>
      <c r="E71" s="99">
        <v>124</v>
      </c>
      <c r="F71" s="35">
        <v>-51</v>
      </c>
      <c r="G71" s="35">
        <v>175</v>
      </c>
      <c r="H71" s="99">
        <v>-117</v>
      </c>
      <c r="I71" s="35">
        <v>-209</v>
      </c>
      <c r="J71" s="35">
        <v>92</v>
      </c>
      <c r="K71" s="259">
        <v>3872</v>
      </c>
      <c r="L71" s="35">
        <v>1923</v>
      </c>
      <c r="M71" s="304">
        <v>1949</v>
      </c>
      <c r="N71" s="35">
        <v>3989</v>
      </c>
      <c r="O71" s="35">
        <v>2132</v>
      </c>
      <c r="P71" s="36">
        <v>1857</v>
      </c>
      <c r="Q71" s="35">
        <v>241</v>
      </c>
      <c r="R71" s="35">
        <v>158</v>
      </c>
      <c r="S71" s="35">
        <v>83</v>
      </c>
      <c r="T71" s="99">
        <v>14710</v>
      </c>
      <c r="U71" s="101">
        <v>7507</v>
      </c>
      <c r="V71" s="102">
        <v>7203</v>
      </c>
      <c r="W71" s="99">
        <v>14469</v>
      </c>
      <c r="X71" s="101">
        <v>7349</v>
      </c>
      <c r="Y71" s="308">
        <v>7120</v>
      </c>
      <c r="Z71" s="35"/>
    </row>
    <row r="72" spans="2:26" ht="11.25" hidden="1">
      <c r="B72" s="278" t="s">
        <v>23</v>
      </c>
      <c r="C72" s="140"/>
      <c r="D72" s="280"/>
      <c r="E72" s="99">
        <v>163</v>
      </c>
      <c r="F72" s="35">
        <v>4</v>
      </c>
      <c r="G72" s="35">
        <v>159</v>
      </c>
      <c r="H72" s="99">
        <v>-169</v>
      </c>
      <c r="I72" s="35">
        <v>-109</v>
      </c>
      <c r="J72" s="35">
        <v>-60</v>
      </c>
      <c r="K72" s="259">
        <v>3966</v>
      </c>
      <c r="L72" s="35">
        <v>2034</v>
      </c>
      <c r="M72" s="304">
        <v>1932</v>
      </c>
      <c r="N72" s="35">
        <v>4135</v>
      </c>
      <c r="O72" s="35">
        <v>2143</v>
      </c>
      <c r="P72" s="36">
        <v>1992</v>
      </c>
      <c r="Q72" s="35">
        <v>332</v>
      </c>
      <c r="R72" s="35">
        <v>113</v>
      </c>
      <c r="S72" s="35">
        <v>219</v>
      </c>
      <c r="T72" s="99">
        <v>15273</v>
      </c>
      <c r="U72" s="101">
        <v>7763</v>
      </c>
      <c r="V72" s="102">
        <v>7510</v>
      </c>
      <c r="W72" s="99">
        <v>14941</v>
      </c>
      <c r="X72" s="101">
        <v>7650</v>
      </c>
      <c r="Y72" s="308">
        <v>7291</v>
      </c>
      <c r="Z72" s="35"/>
    </row>
    <row r="73" spans="2:26" ht="11.25">
      <c r="B73" s="278" t="s">
        <v>176</v>
      </c>
      <c r="C73" s="140"/>
      <c r="D73" s="280"/>
      <c r="E73" s="99">
        <v>-2036</v>
      </c>
      <c r="F73" s="35">
        <v>-1212</v>
      </c>
      <c r="G73" s="35">
        <v>-824</v>
      </c>
      <c r="H73" s="99">
        <v>-1135</v>
      </c>
      <c r="I73" s="35">
        <v>-682</v>
      </c>
      <c r="J73" s="35">
        <v>-453</v>
      </c>
      <c r="K73" s="259">
        <v>4118</v>
      </c>
      <c r="L73" s="35">
        <v>2130</v>
      </c>
      <c r="M73" s="304">
        <v>1988</v>
      </c>
      <c r="N73" s="35">
        <v>5253</v>
      </c>
      <c r="O73" s="35">
        <v>2812</v>
      </c>
      <c r="P73" s="36">
        <v>2441</v>
      </c>
      <c r="Q73" s="35">
        <v>-901</v>
      </c>
      <c r="R73" s="35">
        <v>-530</v>
      </c>
      <c r="S73" s="35">
        <v>-371</v>
      </c>
      <c r="T73" s="99">
        <v>13505</v>
      </c>
      <c r="U73" s="35">
        <v>6968</v>
      </c>
      <c r="V73" s="36">
        <v>6537</v>
      </c>
      <c r="W73" s="99">
        <v>14406</v>
      </c>
      <c r="X73" s="35">
        <v>7498</v>
      </c>
      <c r="Y73" s="304">
        <v>6908</v>
      </c>
      <c r="Z73" s="35"/>
    </row>
    <row r="74" spans="2:26" ht="11.25">
      <c r="B74" s="278" t="s">
        <v>13</v>
      </c>
      <c r="C74" s="140"/>
      <c r="D74" s="280"/>
      <c r="E74" s="99">
        <v>-1338</v>
      </c>
      <c r="F74" s="35">
        <v>-727</v>
      </c>
      <c r="G74" s="35">
        <v>-611</v>
      </c>
      <c r="H74" s="99">
        <v>-471</v>
      </c>
      <c r="I74" s="35">
        <v>-297</v>
      </c>
      <c r="J74" s="35">
        <v>-174</v>
      </c>
      <c r="K74" s="259">
        <v>3779</v>
      </c>
      <c r="L74" s="35">
        <v>1946</v>
      </c>
      <c r="M74" s="304">
        <v>1833</v>
      </c>
      <c r="N74" s="35">
        <v>4250</v>
      </c>
      <c r="O74" s="35">
        <v>2243</v>
      </c>
      <c r="P74" s="36">
        <v>2007</v>
      </c>
      <c r="Q74" s="35">
        <v>-867</v>
      </c>
      <c r="R74" s="35">
        <v>-430</v>
      </c>
      <c r="S74" s="35">
        <v>-437</v>
      </c>
      <c r="T74" s="99">
        <v>15079</v>
      </c>
      <c r="U74" s="35">
        <v>7721</v>
      </c>
      <c r="V74" s="36">
        <v>7358</v>
      </c>
      <c r="W74" s="99">
        <v>15946</v>
      </c>
      <c r="X74" s="35">
        <v>8151</v>
      </c>
      <c r="Y74" s="304">
        <v>7795</v>
      </c>
      <c r="Z74" s="35"/>
    </row>
    <row r="75" spans="2:26" ht="11.25">
      <c r="B75" s="278" t="s">
        <v>14</v>
      </c>
      <c r="C75" s="140"/>
      <c r="D75" s="280"/>
      <c r="E75" s="99">
        <v>-6106</v>
      </c>
      <c r="F75" s="35">
        <v>-4264</v>
      </c>
      <c r="G75" s="35">
        <v>-1842</v>
      </c>
      <c r="H75" s="99">
        <v>-508</v>
      </c>
      <c r="I75" s="35">
        <v>-315</v>
      </c>
      <c r="J75" s="35">
        <v>-193</v>
      </c>
      <c r="K75" s="259">
        <v>4137</v>
      </c>
      <c r="L75" s="35">
        <v>2142</v>
      </c>
      <c r="M75" s="304">
        <v>1995</v>
      </c>
      <c r="N75" s="35">
        <v>4645</v>
      </c>
      <c r="O75" s="35">
        <v>2457</v>
      </c>
      <c r="P75" s="36">
        <v>2188</v>
      </c>
      <c r="Q75" s="35">
        <v>-5598</v>
      </c>
      <c r="R75" s="35">
        <v>-3949</v>
      </c>
      <c r="S75" s="35">
        <v>-1649</v>
      </c>
      <c r="T75" s="99">
        <v>38297</v>
      </c>
      <c r="U75" s="35">
        <v>19275</v>
      </c>
      <c r="V75" s="36">
        <v>19022</v>
      </c>
      <c r="W75" s="99">
        <v>43895</v>
      </c>
      <c r="X75" s="35">
        <v>23224</v>
      </c>
      <c r="Y75" s="304">
        <v>20671</v>
      </c>
      <c r="Z75" s="35"/>
    </row>
    <row r="76" spans="2:26" ht="11.25">
      <c r="B76" s="278" t="s">
        <v>15</v>
      </c>
      <c r="C76" s="140"/>
      <c r="D76" s="280"/>
      <c r="E76" s="99">
        <v>5114</v>
      </c>
      <c r="F76" s="35">
        <v>3057</v>
      </c>
      <c r="G76" s="35">
        <v>2057</v>
      </c>
      <c r="H76" s="99">
        <v>-599</v>
      </c>
      <c r="I76" s="35">
        <v>-354</v>
      </c>
      <c r="J76" s="35">
        <v>-245</v>
      </c>
      <c r="K76" s="259">
        <v>3870</v>
      </c>
      <c r="L76" s="35">
        <v>1984</v>
      </c>
      <c r="M76" s="304">
        <v>1886</v>
      </c>
      <c r="N76" s="35">
        <v>4469</v>
      </c>
      <c r="O76" s="35">
        <v>2338</v>
      </c>
      <c r="P76" s="36">
        <v>2131</v>
      </c>
      <c r="Q76" s="35">
        <v>5713</v>
      </c>
      <c r="R76" s="35">
        <v>3411</v>
      </c>
      <c r="S76" s="35">
        <v>2302</v>
      </c>
      <c r="T76" s="99">
        <v>30401</v>
      </c>
      <c r="U76" s="35">
        <v>16379</v>
      </c>
      <c r="V76" s="36">
        <v>14022</v>
      </c>
      <c r="W76" s="99">
        <v>24688</v>
      </c>
      <c r="X76" s="35">
        <v>12968</v>
      </c>
      <c r="Y76" s="304">
        <v>11720</v>
      </c>
      <c r="Z76" s="35"/>
    </row>
    <row r="77" spans="2:26" ht="11.25">
      <c r="B77" s="278" t="s">
        <v>16</v>
      </c>
      <c r="C77" s="140"/>
      <c r="D77" s="280"/>
      <c r="E77" s="99">
        <v>275</v>
      </c>
      <c r="F77" s="35">
        <v>63</v>
      </c>
      <c r="G77" s="35">
        <v>212</v>
      </c>
      <c r="H77" s="99">
        <v>-298</v>
      </c>
      <c r="I77" s="35">
        <v>-223</v>
      </c>
      <c r="J77" s="35">
        <v>-75</v>
      </c>
      <c r="K77" s="259">
        <v>3948</v>
      </c>
      <c r="L77" s="35">
        <v>2035</v>
      </c>
      <c r="M77" s="304">
        <v>1913</v>
      </c>
      <c r="N77" s="35">
        <v>4246</v>
      </c>
      <c r="O77" s="35">
        <v>2258</v>
      </c>
      <c r="P77" s="36">
        <v>1988</v>
      </c>
      <c r="Q77" s="35">
        <v>573</v>
      </c>
      <c r="R77" s="35">
        <v>286</v>
      </c>
      <c r="S77" s="35">
        <v>287</v>
      </c>
      <c r="T77" s="99">
        <v>15085</v>
      </c>
      <c r="U77" s="35">
        <v>7749</v>
      </c>
      <c r="V77" s="36">
        <v>7336</v>
      </c>
      <c r="W77" s="99">
        <v>14512</v>
      </c>
      <c r="X77" s="35">
        <v>7463</v>
      </c>
      <c r="Y77" s="304">
        <v>7049</v>
      </c>
      <c r="Z77" s="35"/>
    </row>
    <row r="78" spans="2:26" ht="11.25">
      <c r="B78" s="278" t="s">
        <v>17</v>
      </c>
      <c r="C78" s="140"/>
      <c r="D78" s="280"/>
      <c r="E78" s="99">
        <v>-406</v>
      </c>
      <c r="F78" s="35">
        <v>-231</v>
      </c>
      <c r="G78" s="35">
        <v>-175</v>
      </c>
      <c r="H78" s="99">
        <v>57</v>
      </c>
      <c r="I78" s="35">
        <v>42</v>
      </c>
      <c r="J78" s="35">
        <v>15</v>
      </c>
      <c r="K78" s="259">
        <v>3977</v>
      </c>
      <c r="L78" s="35">
        <v>2059</v>
      </c>
      <c r="M78" s="304">
        <v>1918</v>
      </c>
      <c r="N78" s="35">
        <v>3920</v>
      </c>
      <c r="O78" s="35">
        <v>2017</v>
      </c>
      <c r="P78" s="36">
        <v>1903</v>
      </c>
      <c r="Q78" s="35">
        <v>-463</v>
      </c>
      <c r="R78" s="35">
        <v>-273</v>
      </c>
      <c r="S78" s="35">
        <v>-190</v>
      </c>
      <c r="T78" s="99">
        <v>15331</v>
      </c>
      <c r="U78" s="35">
        <v>7939</v>
      </c>
      <c r="V78" s="36">
        <v>7392</v>
      </c>
      <c r="W78" s="99">
        <v>15794</v>
      </c>
      <c r="X78" s="35">
        <v>8212</v>
      </c>
      <c r="Y78" s="304">
        <v>7582</v>
      </c>
      <c r="Z78" s="35"/>
    </row>
    <row r="79" spans="2:26" ht="11.25">
      <c r="B79" s="278" t="s">
        <v>18</v>
      </c>
      <c r="C79" s="140"/>
      <c r="D79" s="280"/>
      <c r="E79" s="99">
        <v>-530</v>
      </c>
      <c r="F79" s="35">
        <v>-277</v>
      </c>
      <c r="G79" s="35">
        <v>-253</v>
      </c>
      <c r="H79" s="99">
        <v>60</v>
      </c>
      <c r="I79" s="35">
        <v>-41</v>
      </c>
      <c r="J79" s="35">
        <v>101</v>
      </c>
      <c r="K79" s="259">
        <v>4076</v>
      </c>
      <c r="L79" s="35">
        <v>2098</v>
      </c>
      <c r="M79" s="304">
        <v>1978</v>
      </c>
      <c r="N79" s="35">
        <v>4016</v>
      </c>
      <c r="O79" s="35">
        <v>2139</v>
      </c>
      <c r="P79" s="36">
        <v>1877</v>
      </c>
      <c r="Q79" s="35">
        <v>-590</v>
      </c>
      <c r="R79" s="35">
        <v>-236</v>
      </c>
      <c r="S79" s="35">
        <v>-354</v>
      </c>
      <c r="T79" s="99">
        <v>15963</v>
      </c>
      <c r="U79" s="35">
        <v>8230</v>
      </c>
      <c r="V79" s="36">
        <v>7733</v>
      </c>
      <c r="W79" s="99">
        <v>16553</v>
      </c>
      <c r="X79" s="35">
        <v>8466</v>
      </c>
      <c r="Y79" s="304">
        <v>8087</v>
      </c>
      <c r="Z79" s="35"/>
    </row>
    <row r="80" spans="2:26" ht="11.25">
      <c r="B80" s="278" t="s">
        <v>19</v>
      </c>
      <c r="C80" s="140"/>
      <c r="D80" s="280"/>
      <c r="E80" s="99">
        <v>69</v>
      </c>
      <c r="F80" s="35">
        <v>73</v>
      </c>
      <c r="G80" s="35">
        <v>-4</v>
      </c>
      <c r="H80" s="99">
        <v>38</v>
      </c>
      <c r="I80" s="35">
        <v>-20</v>
      </c>
      <c r="J80" s="35">
        <v>58</v>
      </c>
      <c r="K80" s="259">
        <v>4346</v>
      </c>
      <c r="L80" s="35">
        <v>2207</v>
      </c>
      <c r="M80" s="304">
        <v>2139</v>
      </c>
      <c r="N80" s="35">
        <v>4308</v>
      </c>
      <c r="O80" s="35">
        <v>2227</v>
      </c>
      <c r="P80" s="36">
        <v>2081</v>
      </c>
      <c r="Q80" s="35">
        <v>31</v>
      </c>
      <c r="R80" s="35">
        <v>93</v>
      </c>
      <c r="S80" s="35">
        <v>-62</v>
      </c>
      <c r="T80" s="99">
        <v>16772</v>
      </c>
      <c r="U80" s="35">
        <v>8648</v>
      </c>
      <c r="V80" s="36">
        <v>8124</v>
      </c>
      <c r="W80" s="99">
        <v>16741</v>
      </c>
      <c r="X80" s="35">
        <v>8555</v>
      </c>
      <c r="Y80" s="304">
        <v>8186</v>
      </c>
      <c r="Z80" s="35"/>
    </row>
    <row r="81" spans="2:26" ht="11.25">
      <c r="B81" s="278" t="s">
        <v>20</v>
      </c>
      <c r="C81" s="140"/>
      <c r="D81" s="280"/>
      <c r="E81" s="99">
        <v>-970</v>
      </c>
      <c r="F81" s="35">
        <v>-665</v>
      </c>
      <c r="G81" s="35">
        <v>-305</v>
      </c>
      <c r="H81" s="99">
        <v>246</v>
      </c>
      <c r="I81" s="35">
        <v>94</v>
      </c>
      <c r="J81" s="35">
        <v>152</v>
      </c>
      <c r="K81" s="259">
        <v>4224</v>
      </c>
      <c r="L81" s="35">
        <v>2167</v>
      </c>
      <c r="M81" s="304">
        <v>2057</v>
      </c>
      <c r="N81" s="35">
        <v>3978</v>
      </c>
      <c r="O81" s="35">
        <v>2073</v>
      </c>
      <c r="P81" s="36">
        <v>1905</v>
      </c>
      <c r="Q81" s="35">
        <v>-1216</v>
      </c>
      <c r="R81" s="35">
        <v>-759</v>
      </c>
      <c r="S81" s="35">
        <v>-457</v>
      </c>
      <c r="T81" s="99">
        <v>15536</v>
      </c>
      <c r="U81" s="35">
        <v>8031</v>
      </c>
      <c r="V81" s="36">
        <v>7505</v>
      </c>
      <c r="W81" s="99">
        <v>16752</v>
      </c>
      <c r="X81" s="35">
        <v>8790</v>
      </c>
      <c r="Y81" s="304">
        <v>7962</v>
      </c>
      <c r="Z81" s="35"/>
    </row>
    <row r="82" spans="2:26" ht="11.25">
      <c r="B82" s="278" t="s">
        <v>21</v>
      </c>
      <c r="C82" s="140"/>
      <c r="D82" s="280"/>
      <c r="E82" s="99">
        <v>165</v>
      </c>
      <c r="F82" s="35">
        <v>277</v>
      </c>
      <c r="G82" s="35">
        <v>-112</v>
      </c>
      <c r="H82" s="99">
        <v>-136</v>
      </c>
      <c r="I82" s="35">
        <v>-104</v>
      </c>
      <c r="J82" s="35">
        <v>-32</v>
      </c>
      <c r="K82" s="259">
        <v>3938</v>
      </c>
      <c r="L82" s="35">
        <v>2062</v>
      </c>
      <c r="M82" s="304">
        <v>1876</v>
      </c>
      <c r="N82" s="35">
        <v>4074</v>
      </c>
      <c r="O82" s="35">
        <v>2166</v>
      </c>
      <c r="P82" s="36">
        <v>1908</v>
      </c>
      <c r="Q82" s="35">
        <v>301</v>
      </c>
      <c r="R82" s="35">
        <v>381</v>
      </c>
      <c r="S82" s="35">
        <v>-80</v>
      </c>
      <c r="T82" s="99">
        <v>16131</v>
      </c>
      <c r="U82" s="35">
        <v>8418</v>
      </c>
      <c r="V82" s="36">
        <v>7713</v>
      </c>
      <c r="W82" s="99">
        <v>15830</v>
      </c>
      <c r="X82" s="35">
        <v>8037</v>
      </c>
      <c r="Y82" s="304">
        <v>7793</v>
      </c>
      <c r="Z82" s="35"/>
    </row>
    <row r="83" spans="2:26" ht="11.25">
      <c r="B83" s="278" t="s">
        <v>22</v>
      </c>
      <c r="C83" s="140"/>
      <c r="D83" s="280"/>
      <c r="E83" s="99">
        <v>-828</v>
      </c>
      <c r="F83" s="35">
        <v>-498</v>
      </c>
      <c r="G83" s="35">
        <v>-330</v>
      </c>
      <c r="H83" s="99">
        <v>-480</v>
      </c>
      <c r="I83" s="35">
        <v>-213</v>
      </c>
      <c r="J83" s="35">
        <v>-267</v>
      </c>
      <c r="K83" s="259">
        <v>4175</v>
      </c>
      <c r="L83" s="35">
        <v>2199</v>
      </c>
      <c r="M83" s="304">
        <v>1976</v>
      </c>
      <c r="N83" s="35">
        <v>4655</v>
      </c>
      <c r="O83" s="35">
        <v>2412</v>
      </c>
      <c r="P83" s="36">
        <v>2243</v>
      </c>
      <c r="Q83" s="35">
        <v>-348</v>
      </c>
      <c r="R83" s="35">
        <v>-285</v>
      </c>
      <c r="S83" s="35">
        <v>-63</v>
      </c>
      <c r="T83" s="99">
        <v>14962</v>
      </c>
      <c r="U83" s="35">
        <v>7538</v>
      </c>
      <c r="V83" s="36">
        <v>7424</v>
      </c>
      <c r="W83" s="99">
        <v>15310</v>
      </c>
      <c r="X83" s="35">
        <v>7823</v>
      </c>
      <c r="Y83" s="304">
        <v>7487</v>
      </c>
      <c r="Z83" s="35"/>
    </row>
    <row r="84" spans="2:26" ht="11.25">
      <c r="B84" s="278" t="s">
        <v>23</v>
      </c>
      <c r="C84" s="140"/>
      <c r="D84" s="280"/>
      <c r="E84" s="99">
        <v>-172</v>
      </c>
      <c r="F84" s="35">
        <v>-90</v>
      </c>
      <c r="G84" s="35">
        <v>-82</v>
      </c>
      <c r="H84" s="99">
        <v>-515</v>
      </c>
      <c r="I84" s="35">
        <v>-264</v>
      </c>
      <c r="J84" s="35">
        <v>-251</v>
      </c>
      <c r="K84" s="259">
        <v>3952</v>
      </c>
      <c r="L84" s="35">
        <v>2035</v>
      </c>
      <c r="M84" s="304">
        <v>1917</v>
      </c>
      <c r="N84" s="35">
        <v>4467</v>
      </c>
      <c r="O84" s="35">
        <v>2299</v>
      </c>
      <c r="P84" s="36">
        <v>2168</v>
      </c>
      <c r="Q84" s="35">
        <v>343</v>
      </c>
      <c r="R84" s="35">
        <v>174</v>
      </c>
      <c r="S84" s="35">
        <v>169</v>
      </c>
      <c r="T84" s="99">
        <v>15004</v>
      </c>
      <c r="U84" s="35">
        <v>7535</v>
      </c>
      <c r="V84" s="36">
        <v>7469</v>
      </c>
      <c r="W84" s="99">
        <v>14661</v>
      </c>
      <c r="X84" s="35">
        <v>7361</v>
      </c>
      <c r="Y84" s="304">
        <v>7300</v>
      </c>
      <c r="Z84" s="35"/>
    </row>
    <row r="85" spans="2:26" ht="11.25">
      <c r="B85" s="278" t="s">
        <v>237</v>
      </c>
      <c r="C85" s="140"/>
      <c r="D85" s="280"/>
      <c r="E85" s="99">
        <v>-2152</v>
      </c>
      <c r="F85" s="35">
        <v>-1194</v>
      </c>
      <c r="G85" s="35">
        <v>-958</v>
      </c>
      <c r="H85" s="99">
        <v>-1414</v>
      </c>
      <c r="I85" s="35">
        <v>-756</v>
      </c>
      <c r="J85" s="35">
        <v>-658</v>
      </c>
      <c r="K85" s="259">
        <v>4101</v>
      </c>
      <c r="L85" s="35">
        <v>2129</v>
      </c>
      <c r="M85" s="304">
        <v>1972</v>
      </c>
      <c r="N85" s="35">
        <v>5515</v>
      </c>
      <c r="O85" s="35">
        <v>2885</v>
      </c>
      <c r="P85" s="36">
        <v>2630</v>
      </c>
      <c r="Q85" s="35">
        <v>-738</v>
      </c>
      <c r="R85" s="35">
        <v>-438</v>
      </c>
      <c r="S85" s="35">
        <v>-300</v>
      </c>
      <c r="T85" s="99">
        <v>13323</v>
      </c>
      <c r="U85" s="35">
        <v>6910</v>
      </c>
      <c r="V85" s="36">
        <v>6413</v>
      </c>
      <c r="W85" s="35">
        <v>14061</v>
      </c>
      <c r="X85" s="35">
        <v>7348</v>
      </c>
      <c r="Y85" s="304">
        <v>6713</v>
      </c>
      <c r="Z85" s="35"/>
    </row>
    <row r="86" spans="2:26" ht="11.25">
      <c r="B86" s="278" t="s">
        <v>13</v>
      </c>
      <c r="C86" s="140"/>
      <c r="D86" s="280"/>
      <c r="E86" s="99">
        <v>-2122</v>
      </c>
      <c r="F86" s="35">
        <v>-1179</v>
      </c>
      <c r="G86" s="35">
        <v>-943</v>
      </c>
      <c r="H86" s="99">
        <v>-847</v>
      </c>
      <c r="I86" s="35">
        <v>-557</v>
      </c>
      <c r="J86" s="35">
        <v>-290</v>
      </c>
      <c r="K86" s="259">
        <v>3718</v>
      </c>
      <c r="L86" s="35">
        <v>1923</v>
      </c>
      <c r="M86" s="304">
        <v>1795</v>
      </c>
      <c r="N86" s="35">
        <v>4565</v>
      </c>
      <c r="O86" s="35">
        <v>2480</v>
      </c>
      <c r="P86" s="36">
        <v>2085</v>
      </c>
      <c r="Q86" s="35">
        <v>-1275</v>
      </c>
      <c r="R86" s="35">
        <v>-622</v>
      </c>
      <c r="S86" s="35">
        <v>-653</v>
      </c>
      <c r="T86" s="99">
        <v>14565</v>
      </c>
      <c r="U86" s="35">
        <v>7479</v>
      </c>
      <c r="V86" s="36">
        <v>7086</v>
      </c>
      <c r="W86" s="35">
        <v>15840</v>
      </c>
      <c r="X86" s="35">
        <v>8101</v>
      </c>
      <c r="Y86" s="304">
        <v>7739</v>
      </c>
      <c r="Z86" s="35"/>
    </row>
    <row r="87" spans="2:26" ht="11.25">
      <c r="B87" s="278" t="s">
        <v>14</v>
      </c>
      <c r="C87" s="140"/>
      <c r="D87" s="280"/>
      <c r="E87" s="99">
        <v>-5775</v>
      </c>
      <c r="F87" s="35">
        <v>-4313</v>
      </c>
      <c r="G87" s="35">
        <v>-1462</v>
      </c>
      <c r="H87" s="99">
        <v>-707</v>
      </c>
      <c r="I87" s="35">
        <v>-548</v>
      </c>
      <c r="J87" s="35">
        <v>-159</v>
      </c>
      <c r="K87" s="259">
        <v>4088</v>
      </c>
      <c r="L87" s="35">
        <v>2049</v>
      </c>
      <c r="M87" s="304">
        <v>2039</v>
      </c>
      <c r="N87" s="35">
        <v>4795</v>
      </c>
      <c r="O87" s="35">
        <v>2597</v>
      </c>
      <c r="P87" s="36">
        <v>2198</v>
      </c>
      <c r="Q87" s="35">
        <v>-5068</v>
      </c>
      <c r="R87" s="35">
        <v>-3765</v>
      </c>
      <c r="S87" s="35">
        <v>-1303</v>
      </c>
      <c r="T87" s="99">
        <v>37974</v>
      </c>
      <c r="U87" s="35">
        <v>19240</v>
      </c>
      <c r="V87" s="36">
        <v>18734</v>
      </c>
      <c r="W87" s="35">
        <v>43042</v>
      </c>
      <c r="X87" s="35">
        <v>23005</v>
      </c>
      <c r="Y87" s="304">
        <v>20037</v>
      </c>
      <c r="Z87" s="35"/>
    </row>
    <row r="88" spans="2:26" ht="11.25">
      <c r="B88" s="278" t="s">
        <v>15</v>
      </c>
      <c r="C88" s="140"/>
      <c r="D88" s="280"/>
      <c r="E88" s="99">
        <v>4999</v>
      </c>
      <c r="F88" s="35">
        <v>2981</v>
      </c>
      <c r="G88" s="35">
        <v>2018</v>
      </c>
      <c r="H88" s="99">
        <v>-639</v>
      </c>
      <c r="I88" s="35">
        <v>-438</v>
      </c>
      <c r="J88" s="35">
        <v>-201</v>
      </c>
      <c r="K88" s="259">
        <v>3715</v>
      </c>
      <c r="L88" s="35">
        <v>1885</v>
      </c>
      <c r="M88" s="304">
        <v>1830</v>
      </c>
      <c r="N88" s="35">
        <v>4354</v>
      </c>
      <c r="O88" s="35">
        <v>2323</v>
      </c>
      <c r="P88" s="36">
        <v>2031</v>
      </c>
      <c r="Q88" s="35">
        <v>5638</v>
      </c>
      <c r="R88" s="35">
        <v>3419</v>
      </c>
      <c r="S88" s="35">
        <v>2219</v>
      </c>
      <c r="T88" s="99">
        <v>29799</v>
      </c>
      <c r="U88" s="35">
        <v>16098</v>
      </c>
      <c r="V88" s="36">
        <v>13701</v>
      </c>
      <c r="W88" s="35">
        <v>24161</v>
      </c>
      <c r="X88" s="35">
        <v>12679</v>
      </c>
      <c r="Y88" s="304">
        <v>11482</v>
      </c>
      <c r="Z88" s="35"/>
    </row>
    <row r="89" spans="2:26" ht="11.25">
      <c r="B89" s="278" t="s">
        <v>16</v>
      </c>
      <c r="C89" s="140"/>
      <c r="D89" s="280"/>
      <c r="E89" s="99">
        <v>626</v>
      </c>
      <c r="F89" s="35">
        <v>306</v>
      </c>
      <c r="G89" s="35">
        <v>320</v>
      </c>
      <c r="H89" s="99">
        <v>-407</v>
      </c>
      <c r="I89" s="35">
        <v>-268</v>
      </c>
      <c r="J89" s="35">
        <v>-139</v>
      </c>
      <c r="K89" s="259">
        <v>4117</v>
      </c>
      <c r="L89" s="35">
        <v>2111</v>
      </c>
      <c r="M89" s="304">
        <v>2006</v>
      </c>
      <c r="N89" s="35">
        <v>4524</v>
      </c>
      <c r="O89" s="35">
        <v>2379</v>
      </c>
      <c r="P89" s="36">
        <v>2145</v>
      </c>
      <c r="Q89" s="35">
        <v>1033</v>
      </c>
      <c r="R89" s="35">
        <v>574</v>
      </c>
      <c r="S89" s="35">
        <v>459</v>
      </c>
      <c r="T89" s="99">
        <v>17461</v>
      </c>
      <c r="U89" s="35">
        <v>9078</v>
      </c>
      <c r="V89" s="36">
        <v>8383</v>
      </c>
      <c r="W89" s="35">
        <v>16428</v>
      </c>
      <c r="X89" s="35">
        <v>8504</v>
      </c>
      <c r="Y89" s="304">
        <v>7924</v>
      </c>
      <c r="Z89" s="35"/>
    </row>
    <row r="90" spans="2:26" ht="11.25">
      <c r="B90" s="278" t="s">
        <v>17</v>
      </c>
      <c r="C90" s="140"/>
      <c r="D90" s="280"/>
      <c r="E90" s="99">
        <v>-536</v>
      </c>
      <c r="F90" s="35">
        <v>-456</v>
      </c>
      <c r="G90" s="35">
        <v>-80</v>
      </c>
      <c r="H90" s="99">
        <v>-189</v>
      </c>
      <c r="I90" s="35">
        <v>-178</v>
      </c>
      <c r="J90" s="35">
        <v>-11</v>
      </c>
      <c r="K90" s="259">
        <v>3927</v>
      </c>
      <c r="L90" s="35">
        <v>2007</v>
      </c>
      <c r="M90" s="304">
        <v>1920</v>
      </c>
      <c r="N90" s="35">
        <v>4116</v>
      </c>
      <c r="O90" s="35">
        <v>2185</v>
      </c>
      <c r="P90" s="36">
        <v>1931</v>
      </c>
      <c r="Q90" s="35">
        <v>-347</v>
      </c>
      <c r="R90" s="35">
        <v>-278</v>
      </c>
      <c r="S90" s="35">
        <v>-69</v>
      </c>
      <c r="T90" s="99">
        <v>15243</v>
      </c>
      <c r="U90" s="35">
        <v>7898</v>
      </c>
      <c r="V90" s="36">
        <v>7345</v>
      </c>
      <c r="W90" s="35">
        <v>15590</v>
      </c>
      <c r="X90" s="35">
        <v>8176</v>
      </c>
      <c r="Y90" s="304">
        <v>7414</v>
      </c>
      <c r="Z90" s="35"/>
    </row>
    <row r="91" spans="2:26" ht="11.25">
      <c r="B91" s="278" t="s">
        <v>18</v>
      </c>
      <c r="C91" s="140"/>
      <c r="D91" s="280"/>
      <c r="E91" s="99">
        <v>454</v>
      </c>
      <c r="F91" s="35">
        <v>358</v>
      </c>
      <c r="G91" s="35">
        <v>96</v>
      </c>
      <c r="H91" s="99">
        <v>142</v>
      </c>
      <c r="I91" s="35">
        <v>68</v>
      </c>
      <c r="J91" s="35">
        <v>74</v>
      </c>
      <c r="K91" s="259">
        <v>4063</v>
      </c>
      <c r="L91" s="35">
        <v>2087</v>
      </c>
      <c r="M91" s="304">
        <v>1976</v>
      </c>
      <c r="N91" s="35">
        <v>3921</v>
      </c>
      <c r="O91" s="35">
        <v>2019</v>
      </c>
      <c r="P91" s="36">
        <v>1902</v>
      </c>
      <c r="Q91" s="35">
        <v>312</v>
      </c>
      <c r="R91" s="35">
        <v>290</v>
      </c>
      <c r="S91" s="35">
        <v>22</v>
      </c>
      <c r="T91" s="99">
        <v>15938</v>
      </c>
      <c r="U91" s="35">
        <v>8392</v>
      </c>
      <c r="V91" s="36">
        <v>7546</v>
      </c>
      <c r="W91" s="35">
        <v>15626</v>
      </c>
      <c r="X91" s="35">
        <v>8102</v>
      </c>
      <c r="Y91" s="304">
        <v>7524</v>
      </c>
      <c r="Z91" s="35"/>
    </row>
    <row r="92" spans="2:26" ht="11.25">
      <c r="B92" s="278" t="s">
        <v>19</v>
      </c>
      <c r="C92" s="140"/>
      <c r="D92" s="280"/>
      <c r="E92" s="99">
        <v>130</v>
      </c>
      <c r="F92" s="35">
        <v>5</v>
      </c>
      <c r="G92" s="35">
        <v>125</v>
      </c>
      <c r="H92" s="99">
        <v>178</v>
      </c>
      <c r="I92" s="35">
        <v>88</v>
      </c>
      <c r="J92" s="35">
        <v>90</v>
      </c>
      <c r="K92" s="259">
        <v>4397</v>
      </c>
      <c r="L92" s="35">
        <v>2296</v>
      </c>
      <c r="M92" s="304">
        <v>2101</v>
      </c>
      <c r="N92" s="35">
        <v>4219</v>
      </c>
      <c r="O92" s="35">
        <v>2208</v>
      </c>
      <c r="P92" s="36">
        <v>2011</v>
      </c>
      <c r="Q92" s="35">
        <v>-48</v>
      </c>
      <c r="R92" s="35">
        <v>-83</v>
      </c>
      <c r="S92" s="35">
        <v>35</v>
      </c>
      <c r="T92" s="99">
        <v>17240</v>
      </c>
      <c r="U92" s="35">
        <v>8830</v>
      </c>
      <c r="V92" s="36">
        <v>8410</v>
      </c>
      <c r="W92" s="35">
        <v>17288</v>
      </c>
      <c r="X92" s="35">
        <v>8913</v>
      </c>
      <c r="Y92" s="304">
        <v>8375</v>
      </c>
      <c r="Z92" s="35"/>
    </row>
    <row r="93" spans="2:26" ht="11.25">
      <c r="B93" s="278" t="s">
        <v>20</v>
      </c>
      <c r="C93" s="140"/>
      <c r="D93" s="280"/>
      <c r="E93" s="99">
        <v>-884</v>
      </c>
      <c r="F93" s="35">
        <v>-721</v>
      </c>
      <c r="G93" s="35">
        <v>-163</v>
      </c>
      <c r="H93" s="99">
        <v>222</v>
      </c>
      <c r="I93" s="35">
        <v>36</v>
      </c>
      <c r="J93" s="35">
        <v>186</v>
      </c>
      <c r="K93" s="259">
        <v>4166</v>
      </c>
      <c r="L93" s="35">
        <v>2090</v>
      </c>
      <c r="M93" s="304">
        <v>2076</v>
      </c>
      <c r="N93" s="35">
        <v>3944</v>
      </c>
      <c r="O93" s="35">
        <v>2054</v>
      </c>
      <c r="P93" s="36">
        <v>1890</v>
      </c>
      <c r="Q93" s="35">
        <v>-1106</v>
      </c>
      <c r="R93" s="35">
        <v>-757</v>
      </c>
      <c r="S93" s="35">
        <v>-349</v>
      </c>
      <c r="T93" s="99">
        <v>15119</v>
      </c>
      <c r="U93" s="35">
        <v>7899</v>
      </c>
      <c r="V93" s="36">
        <v>7220</v>
      </c>
      <c r="W93" s="35">
        <v>16225</v>
      </c>
      <c r="X93" s="35">
        <v>8656</v>
      </c>
      <c r="Y93" s="304">
        <v>7569</v>
      </c>
      <c r="Z93" s="35"/>
    </row>
    <row r="94" spans="2:26" ht="11.25">
      <c r="B94" s="278" t="s">
        <v>21</v>
      </c>
      <c r="C94" s="140"/>
      <c r="D94" s="280"/>
      <c r="E94" s="99">
        <v>864</v>
      </c>
      <c r="F94" s="35">
        <v>710</v>
      </c>
      <c r="G94" s="35">
        <v>154</v>
      </c>
      <c r="H94" s="99">
        <v>-166</v>
      </c>
      <c r="I94" s="35">
        <v>-193</v>
      </c>
      <c r="J94" s="35">
        <v>27</v>
      </c>
      <c r="K94" s="259">
        <v>4068</v>
      </c>
      <c r="L94" s="35">
        <v>2068</v>
      </c>
      <c r="M94" s="304">
        <v>2000</v>
      </c>
      <c r="N94" s="35">
        <v>4234</v>
      </c>
      <c r="O94" s="35">
        <v>2261</v>
      </c>
      <c r="P94" s="36">
        <v>1973</v>
      </c>
      <c r="Q94" s="35">
        <v>1030</v>
      </c>
      <c r="R94" s="35">
        <v>903</v>
      </c>
      <c r="S94" s="35">
        <v>127</v>
      </c>
      <c r="T94" s="99">
        <v>16920</v>
      </c>
      <c r="U94" s="35">
        <v>9073</v>
      </c>
      <c r="V94" s="36">
        <v>7847</v>
      </c>
      <c r="W94" s="35">
        <v>15890</v>
      </c>
      <c r="X94" s="35">
        <v>8170</v>
      </c>
      <c r="Y94" s="304">
        <v>7720</v>
      </c>
      <c r="Z94" s="35"/>
    </row>
    <row r="95" spans="2:26" ht="11.25">
      <c r="B95" s="278" t="s">
        <v>22</v>
      </c>
      <c r="C95" s="140"/>
      <c r="D95" s="280"/>
      <c r="E95" s="99">
        <v>-569</v>
      </c>
      <c r="F95" s="35">
        <v>-374</v>
      </c>
      <c r="G95" s="35">
        <v>-195</v>
      </c>
      <c r="H95" s="99">
        <v>-509</v>
      </c>
      <c r="I95" s="35">
        <v>-292</v>
      </c>
      <c r="J95" s="35">
        <v>-217</v>
      </c>
      <c r="K95" s="259">
        <v>3841</v>
      </c>
      <c r="L95" s="35">
        <v>1977</v>
      </c>
      <c r="M95" s="304">
        <v>1864</v>
      </c>
      <c r="N95" s="35">
        <v>4350</v>
      </c>
      <c r="O95" s="35">
        <v>2269</v>
      </c>
      <c r="P95" s="36">
        <v>2081</v>
      </c>
      <c r="Q95" s="35">
        <v>-60</v>
      </c>
      <c r="R95" s="35">
        <v>-82</v>
      </c>
      <c r="S95" s="35">
        <v>22</v>
      </c>
      <c r="T95" s="99">
        <v>14762</v>
      </c>
      <c r="U95" s="35">
        <v>7429</v>
      </c>
      <c r="V95" s="36">
        <v>7333</v>
      </c>
      <c r="W95" s="35">
        <v>14822</v>
      </c>
      <c r="X95" s="35">
        <v>7511</v>
      </c>
      <c r="Y95" s="304">
        <v>7311</v>
      </c>
      <c r="Z95" s="35"/>
    </row>
    <row r="96" spans="2:26" ht="11.25">
      <c r="B96" s="278" t="s">
        <v>23</v>
      </c>
      <c r="C96" s="140"/>
      <c r="D96" s="292"/>
      <c r="E96" s="99">
        <v>-788</v>
      </c>
      <c r="F96" s="35">
        <v>-703</v>
      </c>
      <c r="G96" s="35">
        <v>-85</v>
      </c>
      <c r="H96" s="99">
        <v>-772</v>
      </c>
      <c r="I96" s="35">
        <v>-495</v>
      </c>
      <c r="J96" s="35">
        <v>-277</v>
      </c>
      <c r="K96" s="259">
        <v>3773</v>
      </c>
      <c r="L96" s="35">
        <v>1903</v>
      </c>
      <c r="M96" s="304">
        <v>1870</v>
      </c>
      <c r="N96" s="35">
        <v>4545</v>
      </c>
      <c r="O96" s="35">
        <v>2398</v>
      </c>
      <c r="P96" s="36">
        <v>2147</v>
      </c>
      <c r="Q96" s="35">
        <v>-16</v>
      </c>
      <c r="R96" s="35">
        <v>-208</v>
      </c>
      <c r="S96" s="35">
        <v>192</v>
      </c>
      <c r="T96" s="99">
        <v>14772</v>
      </c>
      <c r="U96" s="35">
        <v>7468</v>
      </c>
      <c r="V96" s="36">
        <v>7304</v>
      </c>
      <c r="W96" s="35">
        <v>14788</v>
      </c>
      <c r="X96" s="35">
        <v>7676</v>
      </c>
      <c r="Y96" s="304">
        <v>7112</v>
      </c>
      <c r="Z96" s="35"/>
    </row>
    <row r="97" spans="2:26" ht="11.25">
      <c r="B97" s="278" t="s">
        <v>254</v>
      </c>
      <c r="C97" s="140"/>
      <c r="D97" s="280"/>
      <c r="E97" s="99">
        <v>-2053</v>
      </c>
      <c r="F97" s="35">
        <v>-1058</v>
      </c>
      <c r="G97" s="35">
        <v>-995</v>
      </c>
      <c r="H97" s="99">
        <v>-1498</v>
      </c>
      <c r="I97" s="35">
        <v>-802</v>
      </c>
      <c r="J97" s="35">
        <v>-696</v>
      </c>
      <c r="K97" s="259">
        <v>4117</v>
      </c>
      <c r="L97" s="35">
        <v>2115</v>
      </c>
      <c r="M97" s="304">
        <v>2002</v>
      </c>
      <c r="N97" s="35">
        <v>5615</v>
      </c>
      <c r="O97" s="35">
        <v>2917</v>
      </c>
      <c r="P97" s="36">
        <v>2698</v>
      </c>
      <c r="Q97" s="35">
        <v>-555</v>
      </c>
      <c r="R97" s="35">
        <v>-256</v>
      </c>
      <c r="S97" s="35">
        <v>-299</v>
      </c>
      <c r="T97" s="99">
        <v>13763</v>
      </c>
      <c r="U97" s="35">
        <v>7161</v>
      </c>
      <c r="V97" s="36">
        <v>6602</v>
      </c>
      <c r="W97" s="35">
        <v>14318</v>
      </c>
      <c r="X97" s="35">
        <v>7417</v>
      </c>
      <c r="Y97" s="304">
        <v>6901</v>
      </c>
      <c r="Z97" s="35"/>
    </row>
    <row r="98" spans="2:26" ht="11.25">
      <c r="B98" s="278" t="s">
        <v>13</v>
      </c>
      <c r="C98" s="140"/>
      <c r="D98" s="280"/>
      <c r="E98" s="99">
        <v>-2704</v>
      </c>
      <c r="F98" s="35">
        <v>-1500</v>
      </c>
      <c r="G98" s="35">
        <v>-1204</v>
      </c>
      <c r="H98" s="99">
        <v>-1137</v>
      </c>
      <c r="I98" s="35">
        <v>-644</v>
      </c>
      <c r="J98" s="35">
        <v>-493</v>
      </c>
      <c r="K98" s="259">
        <v>3793</v>
      </c>
      <c r="L98" s="35">
        <v>1891</v>
      </c>
      <c r="M98" s="304">
        <v>1902</v>
      </c>
      <c r="N98" s="35">
        <v>4930</v>
      </c>
      <c r="O98" s="35">
        <v>2535</v>
      </c>
      <c r="P98" s="36">
        <v>2395</v>
      </c>
      <c r="Q98" s="35">
        <v>-1567</v>
      </c>
      <c r="R98" s="35">
        <v>-856</v>
      </c>
      <c r="S98" s="35">
        <v>-711</v>
      </c>
      <c r="T98" s="99">
        <v>15052</v>
      </c>
      <c r="U98" s="35">
        <v>7784</v>
      </c>
      <c r="V98" s="36">
        <v>7268</v>
      </c>
      <c r="W98" s="35">
        <v>16619</v>
      </c>
      <c r="X98" s="35">
        <v>8640</v>
      </c>
      <c r="Y98" s="304">
        <v>7979</v>
      </c>
      <c r="Z98" s="35"/>
    </row>
    <row r="99" spans="2:26" ht="11.25">
      <c r="B99" s="278" t="s">
        <v>14</v>
      </c>
      <c r="C99" s="140"/>
      <c r="D99" s="280"/>
      <c r="E99" s="99">
        <v>-8382</v>
      </c>
      <c r="F99" s="35">
        <v>-5500</v>
      </c>
      <c r="G99" s="35">
        <v>-2882</v>
      </c>
      <c r="H99" s="99">
        <v>-930</v>
      </c>
      <c r="I99" s="35">
        <v>-503</v>
      </c>
      <c r="J99" s="35">
        <v>-427</v>
      </c>
      <c r="K99" s="259">
        <v>3820</v>
      </c>
      <c r="L99" s="35">
        <v>1996</v>
      </c>
      <c r="M99" s="304">
        <v>1824</v>
      </c>
      <c r="N99" s="35">
        <v>4750</v>
      </c>
      <c r="O99" s="35">
        <v>2499</v>
      </c>
      <c r="P99" s="36">
        <v>2251</v>
      </c>
      <c r="Q99" s="35">
        <v>-7452</v>
      </c>
      <c r="R99" s="35">
        <v>-4997</v>
      </c>
      <c r="S99" s="35">
        <v>-2455</v>
      </c>
      <c r="T99" s="99">
        <v>34920</v>
      </c>
      <c r="U99" s="35">
        <v>17396</v>
      </c>
      <c r="V99" s="36">
        <v>17524</v>
      </c>
      <c r="W99" s="35">
        <v>42372</v>
      </c>
      <c r="X99" s="35">
        <v>22393</v>
      </c>
      <c r="Y99" s="304">
        <v>19979</v>
      </c>
      <c r="Z99" s="35"/>
    </row>
    <row r="100" spans="2:26" ht="11.25">
      <c r="B100" s="278" t="s">
        <v>15</v>
      </c>
      <c r="C100" s="140"/>
      <c r="D100" s="280"/>
      <c r="E100" s="99">
        <v>5888</v>
      </c>
      <c r="F100" s="35">
        <v>3691</v>
      </c>
      <c r="G100" s="35">
        <v>2197</v>
      </c>
      <c r="H100" s="99">
        <v>-936</v>
      </c>
      <c r="I100" s="35">
        <v>-504</v>
      </c>
      <c r="J100" s="35">
        <v>-432</v>
      </c>
      <c r="K100" s="259">
        <v>3451</v>
      </c>
      <c r="L100" s="35">
        <v>1765</v>
      </c>
      <c r="M100" s="304">
        <v>1686</v>
      </c>
      <c r="N100" s="35">
        <v>4387</v>
      </c>
      <c r="O100" s="35">
        <v>2269</v>
      </c>
      <c r="P100" s="36">
        <v>2118</v>
      </c>
      <c r="Q100" s="35">
        <v>6824</v>
      </c>
      <c r="R100" s="35">
        <v>4195</v>
      </c>
      <c r="S100" s="35">
        <v>2629</v>
      </c>
      <c r="T100" s="99">
        <v>30172</v>
      </c>
      <c r="U100" s="35">
        <v>16498</v>
      </c>
      <c r="V100" s="36">
        <v>13674</v>
      </c>
      <c r="W100" s="35">
        <v>23348</v>
      </c>
      <c r="X100" s="35">
        <v>12303</v>
      </c>
      <c r="Y100" s="304">
        <v>11045</v>
      </c>
      <c r="Z100" s="35"/>
    </row>
    <row r="101" spans="2:26" ht="11.25">
      <c r="B101" s="278" t="s">
        <v>16</v>
      </c>
      <c r="C101" s="140"/>
      <c r="D101" s="280"/>
      <c r="E101" s="99">
        <v>317</v>
      </c>
      <c r="F101" s="35">
        <v>116</v>
      </c>
      <c r="G101" s="35">
        <v>201</v>
      </c>
      <c r="H101" s="99">
        <v>-489</v>
      </c>
      <c r="I101" s="35">
        <v>-336</v>
      </c>
      <c r="J101" s="35">
        <v>-153</v>
      </c>
      <c r="K101" s="259">
        <v>4119</v>
      </c>
      <c r="L101" s="35">
        <v>2130</v>
      </c>
      <c r="M101" s="304">
        <v>1989</v>
      </c>
      <c r="N101" s="35">
        <v>4608</v>
      </c>
      <c r="O101" s="35">
        <v>2466</v>
      </c>
      <c r="P101" s="36">
        <v>2142</v>
      </c>
      <c r="Q101" s="35">
        <v>806</v>
      </c>
      <c r="R101" s="35">
        <v>452</v>
      </c>
      <c r="S101" s="35">
        <v>354</v>
      </c>
      <c r="T101" s="99">
        <v>17119</v>
      </c>
      <c r="U101" s="35">
        <v>8883</v>
      </c>
      <c r="V101" s="36">
        <v>8236</v>
      </c>
      <c r="W101" s="35">
        <v>16313</v>
      </c>
      <c r="X101" s="35">
        <v>8431</v>
      </c>
      <c r="Y101" s="304">
        <v>7882</v>
      </c>
      <c r="Z101" s="35"/>
    </row>
    <row r="102" spans="2:26" ht="11.25">
      <c r="B102" s="278" t="s">
        <v>17</v>
      </c>
      <c r="C102" s="140"/>
      <c r="D102" s="280"/>
      <c r="E102" s="99">
        <v>-893</v>
      </c>
      <c r="F102" s="35">
        <v>-476</v>
      </c>
      <c r="G102" s="35">
        <v>-417</v>
      </c>
      <c r="H102" s="99">
        <v>-229</v>
      </c>
      <c r="I102" s="35">
        <v>-80</v>
      </c>
      <c r="J102" s="35">
        <v>-149</v>
      </c>
      <c r="K102" s="259">
        <v>3721</v>
      </c>
      <c r="L102" s="35">
        <v>1924</v>
      </c>
      <c r="M102" s="304">
        <v>1797</v>
      </c>
      <c r="N102" s="35">
        <v>3950</v>
      </c>
      <c r="O102" s="35">
        <v>2004</v>
      </c>
      <c r="P102" s="36">
        <v>1946</v>
      </c>
      <c r="Q102" s="35">
        <v>-664</v>
      </c>
      <c r="R102" s="35">
        <v>-396</v>
      </c>
      <c r="S102" s="35">
        <v>-268</v>
      </c>
      <c r="T102" s="99">
        <v>14330</v>
      </c>
      <c r="U102" s="35">
        <v>7409</v>
      </c>
      <c r="V102" s="36">
        <v>6921</v>
      </c>
      <c r="W102" s="35">
        <v>14994</v>
      </c>
      <c r="X102" s="35">
        <v>7805</v>
      </c>
      <c r="Y102" s="304">
        <v>7189</v>
      </c>
      <c r="Z102" s="35"/>
    </row>
    <row r="103" spans="2:26" ht="11.25">
      <c r="B103" s="278" t="s">
        <v>18</v>
      </c>
      <c r="C103" s="140"/>
      <c r="D103" s="280"/>
      <c r="E103" s="99">
        <v>-1726</v>
      </c>
      <c r="F103" s="35">
        <v>-782</v>
      </c>
      <c r="G103" s="35">
        <v>-944</v>
      </c>
      <c r="H103" s="99">
        <v>-147</v>
      </c>
      <c r="I103" s="35">
        <v>-25</v>
      </c>
      <c r="J103" s="35">
        <v>-122</v>
      </c>
      <c r="K103" s="259">
        <v>3975</v>
      </c>
      <c r="L103" s="35">
        <v>2086</v>
      </c>
      <c r="M103" s="304">
        <v>1889</v>
      </c>
      <c r="N103" s="35">
        <v>4122</v>
      </c>
      <c r="O103" s="35">
        <v>2111</v>
      </c>
      <c r="P103" s="36">
        <v>2011</v>
      </c>
      <c r="Q103" s="35">
        <v>-1579</v>
      </c>
      <c r="R103" s="35">
        <v>-757</v>
      </c>
      <c r="S103" s="35">
        <v>-822</v>
      </c>
      <c r="T103" s="99">
        <v>16326</v>
      </c>
      <c r="U103" s="35">
        <v>8418</v>
      </c>
      <c r="V103" s="36">
        <v>7908</v>
      </c>
      <c r="W103" s="35">
        <v>17905</v>
      </c>
      <c r="X103" s="35">
        <v>9175</v>
      </c>
      <c r="Y103" s="304">
        <v>8730</v>
      </c>
      <c r="Z103" s="35"/>
    </row>
    <row r="104" spans="2:26" ht="11.25">
      <c r="B104" s="278" t="s">
        <v>19</v>
      </c>
      <c r="C104" s="140"/>
      <c r="D104" s="280"/>
      <c r="E104" s="99">
        <v>427</v>
      </c>
      <c r="F104" s="35">
        <v>295</v>
      </c>
      <c r="G104" s="35">
        <v>132</v>
      </c>
      <c r="H104" s="99">
        <v>61</v>
      </c>
      <c r="I104" s="35">
        <v>33</v>
      </c>
      <c r="J104" s="35">
        <v>28</v>
      </c>
      <c r="K104" s="259">
        <v>4126</v>
      </c>
      <c r="L104" s="35">
        <v>2166</v>
      </c>
      <c r="M104" s="304">
        <v>1960</v>
      </c>
      <c r="N104" s="35">
        <v>4065</v>
      </c>
      <c r="O104" s="35">
        <v>2133</v>
      </c>
      <c r="P104" s="36">
        <v>1932</v>
      </c>
      <c r="Q104" s="35">
        <v>366</v>
      </c>
      <c r="R104" s="35">
        <v>262</v>
      </c>
      <c r="S104" s="35">
        <v>104</v>
      </c>
      <c r="T104" s="99">
        <v>16697</v>
      </c>
      <c r="U104" s="35">
        <v>8594</v>
      </c>
      <c r="V104" s="36">
        <v>8103</v>
      </c>
      <c r="W104" s="35">
        <v>16331</v>
      </c>
      <c r="X104" s="35">
        <v>8332</v>
      </c>
      <c r="Y104" s="304">
        <v>7999</v>
      </c>
      <c r="Z104" s="35"/>
    </row>
    <row r="105" spans="2:26" ht="11.25">
      <c r="B105" s="278" t="s">
        <v>20</v>
      </c>
      <c r="C105" s="140"/>
      <c r="D105" s="280"/>
      <c r="E105" s="99">
        <v>-1323</v>
      </c>
      <c r="F105" s="35">
        <v>-822</v>
      </c>
      <c r="G105" s="35">
        <v>-501</v>
      </c>
      <c r="H105" s="99">
        <v>-17</v>
      </c>
      <c r="I105" s="35">
        <v>-46</v>
      </c>
      <c r="J105" s="35">
        <v>29</v>
      </c>
      <c r="K105" s="259">
        <v>3774</v>
      </c>
      <c r="L105" s="35">
        <v>1928</v>
      </c>
      <c r="M105" s="304">
        <v>1846</v>
      </c>
      <c r="N105" s="35">
        <v>3791</v>
      </c>
      <c r="O105" s="35">
        <v>1974</v>
      </c>
      <c r="P105" s="36">
        <v>1817</v>
      </c>
      <c r="Q105" s="35">
        <v>-1306</v>
      </c>
      <c r="R105" s="35">
        <v>-776</v>
      </c>
      <c r="S105" s="35">
        <v>-530</v>
      </c>
      <c r="T105" s="99">
        <v>14331</v>
      </c>
      <c r="U105" s="35">
        <v>7514</v>
      </c>
      <c r="V105" s="36">
        <v>6817</v>
      </c>
      <c r="W105" s="35">
        <v>15637</v>
      </c>
      <c r="X105" s="35">
        <v>8290</v>
      </c>
      <c r="Y105" s="304">
        <v>7347</v>
      </c>
      <c r="Z105" s="35"/>
    </row>
    <row r="106" spans="2:26" ht="11.25">
      <c r="B106" s="278" t="s">
        <v>21</v>
      </c>
      <c r="C106" s="140"/>
      <c r="D106" s="280"/>
      <c r="E106" s="99">
        <v>1628</v>
      </c>
      <c r="F106" s="35">
        <v>935</v>
      </c>
      <c r="G106" s="35">
        <v>693</v>
      </c>
      <c r="H106" s="99">
        <v>-157</v>
      </c>
      <c r="I106" s="35">
        <v>-122</v>
      </c>
      <c r="J106" s="35">
        <v>-35</v>
      </c>
      <c r="K106" s="259">
        <v>4377</v>
      </c>
      <c r="L106" s="35">
        <v>2252</v>
      </c>
      <c r="M106" s="304">
        <v>2125</v>
      </c>
      <c r="N106" s="35">
        <v>4534</v>
      </c>
      <c r="O106" s="35">
        <v>2374</v>
      </c>
      <c r="P106" s="36">
        <v>2160</v>
      </c>
      <c r="Q106" s="35">
        <v>1785</v>
      </c>
      <c r="R106" s="35">
        <v>1057</v>
      </c>
      <c r="S106" s="35">
        <v>728</v>
      </c>
      <c r="T106" s="99">
        <v>17959</v>
      </c>
      <c r="U106" s="35">
        <v>9450</v>
      </c>
      <c r="V106" s="36">
        <v>8509</v>
      </c>
      <c r="W106" s="35">
        <v>16174</v>
      </c>
      <c r="X106" s="35">
        <v>8393</v>
      </c>
      <c r="Y106" s="304">
        <v>7781</v>
      </c>
      <c r="Z106" s="35"/>
    </row>
    <row r="107" spans="2:26" ht="11.25">
      <c r="B107" s="278" t="s">
        <v>22</v>
      </c>
      <c r="C107" s="140"/>
      <c r="D107" s="280"/>
      <c r="E107" s="99">
        <v>-902</v>
      </c>
      <c r="F107" s="35">
        <v>-502</v>
      </c>
      <c r="G107" s="35">
        <v>-400</v>
      </c>
      <c r="H107" s="99">
        <v>-810</v>
      </c>
      <c r="I107" s="35">
        <v>-539</v>
      </c>
      <c r="J107" s="35">
        <v>-271</v>
      </c>
      <c r="K107" s="259">
        <v>3912</v>
      </c>
      <c r="L107" s="35">
        <v>1950</v>
      </c>
      <c r="M107" s="304">
        <v>1962</v>
      </c>
      <c r="N107" s="35">
        <v>4722</v>
      </c>
      <c r="O107" s="35">
        <v>2489</v>
      </c>
      <c r="P107" s="36">
        <v>2233</v>
      </c>
      <c r="Q107" s="35">
        <v>-92</v>
      </c>
      <c r="R107" s="35">
        <v>37</v>
      </c>
      <c r="S107" s="35">
        <v>-129</v>
      </c>
      <c r="T107" s="99">
        <v>14998</v>
      </c>
      <c r="U107" s="35">
        <v>7597</v>
      </c>
      <c r="V107" s="36">
        <v>7401</v>
      </c>
      <c r="W107" s="35">
        <v>15090</v>
      </c>
      <c r="X107" s="35">
        <v>7560</v>
      </c>
      <c r="Y107" s="304">
        <v>7530</v>
      </c>
      <c r="Z107" s="35"/>
    </row>
    <row r="108" spans="2:26" ht="11.25">
      <c r="B108" s="278" t="s">
        <v>23</v>
      </c>
      <c r="C108" s="140"/>
      <c r="D108" s="292"/>
      <c r="E108" s="99">
        <v>-1268</v>
      </c>
      <c r="F108" s="35">
        <v>-721</v>
      </c>
      <c r="G108" s="35">
        <v>-547</v>
      </c>
      <c r="H108" s="99">
        <v>-1117</v>
      </c>
      <c r="I108" s="35">
        <v>-534</v>
      </c>
      <c r="J108" s="35">
        <v>-583</v>
      </c>
      <c r="K108" s="259">
        <v>3841</v>
      </c>
      <c r="L108" s="35">
        <v>1980</v>
      </c>
      <c r="M108" s="304">
        <v>1861</v>
      </c>
      <c r="N108" s="35">
        <v>4958</v>
      </c>
      <c r="O108" s="35">
        <v>2514</v>
      </c>
      <c r="P108" s="36">
        <v>2444</v>
      </c>
      <c r="Q108" s="35">
        <v>-151</v>
      </c>
      <c r="R108" s="35">
        <v>-187</v>
      </c>
      <c r="S108" s="35">
        <v>36</v>
      </c>
      <c r="T108" s="99">
        <v>14912</v>
      </c>
      <c r="U108" s="35">
        <v>7426</v>
      </c>
      <c r="V108" s="36">
        <v>7486</v>
      </c>
      <c r="W108" s="35">
        <v>15063</v>
      </c>
      <c r="X108" s="35">
        <v>7613</v>
      </c>
      <c r="Y108" s="304">
        <v>7450</v>
      </c>
      <c r="Z108" s="35"/>
    </row>
    <row r="109" spans="2:26" ht="11.25">
      <c r="B109" s="309"/>
      <c r="C109" s="310"/>
      <c r="D109" s="293"/>
      <c r="E109" s="286"/>
      <c r="F109" s="286"/>
      <c r="G109" s="287"/>
      <c r="H109" s="286"/>
      <c r="I109" s="286"/>
      <c r="J109" s="287"/>
      <c r="K109" s="286"/>
      <c r="L109" s="286"/>
      <c r="M109" s="305"/>
      <c r="N109" s="286"/>
      <c r="O109" s="286"/>
      <c r="P109" s="287"/>
      <c r="Q109" s="286"/>
      <c r="R109" s="286"/>
      <c r="S109" s="287"/>
      <c r="T109" s="286"/>
      <c r="U109" s="286"/>
      <c r="V109" s="287"/>
      <c r="W109" s="286"/>
      <c r="X109" s="286"/>
      <c r="Y109" s="305"/>
      <c r="Z109" s="35"/>
    </row>
    <row r="110" spans="3:26" ht="11.25">
      <c r="C110" s="40"/>
      <c r="D110" s="288" t="s">
        <v>234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35"/>
    </row>
    <row r="111" spans="4:26" ht="11.25">
      <c r="D111" s="289" t="s">
        <v>235</v>
      </c>
      <c r="E111" s="40"/>
      <c r="F111" s="40"/>
      <c r="G111" s="40"/>
      <c r="H111" s="40"/>
      <c r="I111" s="40"/>
      <c r="J111" s="40"/>
      <c r="K111" s="40"/>
      <c r="L111" s="40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4:26" ht="11.2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2:26" ht="11.2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2:4" ht="11.25">
      <c r="B114" s="290"/>
      <c r="C114" s="290"/>
      <c r="D114" s="291"/>
    </row>
    <row r="115" spans="2:4" ht="11.25">
      <c r="B115" s="290"/>
      <c r="C115" s="290"/>
      <c r="D115" s="291"/>
    </row>
    <row r="116" spans="2:4" ht="11.25">
      <c r="B116" s="290"/>
      <c r="C116" s="290"/>
      <c r="D116" s="291"/>
    </row>
    <row r="117" spans="2:4" ht="11.25">
      <c r="B117" s="290"/>
      <c r="C117" s="290"/>
      <c r="D117" s="291"/>
    </row>
    <row r="118" spans="2:4" ht="11.25">
      <c r="B118" s="290"/>
      <c r="C118" s="290"/>
      <c r="D118" s="291"/>
    </row>
    <row r="119" spans="2:4" ht="11.25">
      <c r="B119" s="290"/>
      <c r="C119" s="290"/>
      <c r="D119" s="291"/>
    </row>
  </sheetData>
  <sheetProtection/>
  <mergeCells count="7">
    <mergeCell ref="B2:C4"/>
    <mergeCell ref="Q3:S3"/>
    <mergeCell ref="T3:V3"/>
    <mergeCell ref="W3:Y3"/>
    <mergeCell ref="Q2:Y2"/>
    <mergeCell ref="H2:P2"/>
    <mergeCell ref="H3:J3"/>
  </mergeCells>
  <printOptions/>
  <pageMargins left="0.5118110236220472" right="0" top="0.3937007874015748" bottom="0.3937007874015748" header="0.1968503937007874" footer="0.1968503937007874"/>
  <pageSetup blackAndWhite="1" firstPageNumber="7" useFirstPageNumber="1" horizontalDpi="600" verticalDpi="600" orientation="portrait" paperSize="9" r:id="rId1"/>
  <headerFooter alignWithMargins="0">
    <oddFooter>&amp;C&amp;"ＭＳ Ｐゴシック,標準"&amp;9&amp;P</oddFooter>
  </headerFooter>
  <colBreaks count="1" manualBreakCount="1">
    <brk id="13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5390625" defaultRowHeight="12" customHeight="1"/>
  <cols>
    <col min="1" max="1" width="3.00390625" style="2" bestFit="1" customWidth="1"/>
    <col min="2" max="2" width="3.75390625" style="2" bestFit="1" customWidth="1"/>
    <col min="3" max="3" width="9.50390625" style="2" customWidth="1"/>
    <col min="4" max="5" width="11.00390625" style="5" bestFit="1" customWidth="1"/>
    <col min="6" max="6" width="8.375" style="2" bestFit="1" customWidth="1"/>
    <col min="7" max="7" width="7.625" style="2" bestFit="1" customWidth="1"/>
    <col min="8" max="8" width="7.50390625" style="2" bestFit="1" customWidth="1"/>
    <col min="9" max="9" width="8.125" style="5" bestFit="1" customWidth="1"/>
    <col min="10" max="11" width="7.50390625" style="5" bestFit="1" customWidth="1"/>
    <col min="12" max="12" width="2.375" style="2" customWidth="1"/>
    <col min="13" max="16384" width="8.75390625" style="2" customWidth="1"/>
  </cols>
  <sheetData>
    <row r="1" spans="3:12" ht="14.25">
      <c r="C1" s="90" t="s">
        <v>256</v>
      </c>
      <c r="D1" s="92"/>
      <c r="E1" s="92"/>
      <c r="F1" s="93"/>
      <c r="G1" s="93"/>
      <c r="H1" s="93"/>
      <c r="I1" s="92"/>
      <c r="J1" s="92"/>
      <c r="K1" s="92"/>
      <c r="L1" s="94"/>
    </row>
    <row r="2" spans="3:12" ht="21" customHeight="1">
      <c r="C2" s="343" t="s">
        <v>38</v>
      </c>
      <c r="D2" s="141" t="s">
        <v>39</v>
      </c>
      <c r="E2" s="141"/>
      <c r="F2" s="143" t="s">
        <v>40</v>
      </c>
      <c r="G2" s="142"/>
      <c r="H2" s="144"/>
      <c r="I2" s="371" t="s">
        <v>41</v>
      </c>
      <c r="J2" s="371"/>
      <c r="K2" s="372"/>
      <c r="L2" s="95"/>
    </row>
    <row r="3" spans="3:12" ht="21" customHeight="1">
      <c r="C3" s="344"/>
      <c r="D3" s="242" t="s">
        <v>238</v>
      </c>
      <c r="E3" s="149" t="s">
        <v>255</v>
      </c>
      <c r="F3" s="150" t="s">
        <v>228</v>
      </c>
      <c r="G3" s="151" t="s">
        <v>229</v>
      </c>
      <c r="H3" s="152" t="s">
        <v>230</v>
      </c>
      <c r="I3" s="242" t="s">
        <v>228</v>
      </c>
      <c r="J3" s="149" t="s">
        <v>229</v>
      </c>
      <c r="K3" s="373" t="s">
        <v>230</v>
      </c>
      <c r="L3" s="96"/>
    </row>
    <row r="4" spans="3:12" ht="11.25">
      <c r="C4" s="153"/>
      <c r="D4" s="129" t="s">
        <v>42</v>
      </c>
      <c r="E4" s="145" t="s">
        <v>42</v>
      </c>
      <c r="F4" s="146" t="s">
        <v>42</v>
      </c>
      <c r="G4" s="147" t="s">
        <v>42</v>
      </c>
      <c r="H4" s="148" t="s">
        <v>42</v>
      </c>
      <c r="I4" s="129" t="s">
        <v>43</v>
      </c>
      <c r="J4" s="145" t="s">
        <v>43</v>
      </c>
      <c r="K4" s="374" t="s">
        <v>43</v>
      </c>
      <c r="L4" s="97"/>
    </row>
    <row r="5" spans="3:12" ht="12" customHeight="1">
      <c r="C5" s="154" t="s">
        <v>44</v>
      </c>
      <c r="D5" s="244">
        <v>5581545</v>
      </c>
      <c r="E5" s="244">
        <v>5570554</v>
      </c>
      <c r="F5" s="311">
        <v>-10991</v>
      </c>
      <c r="G5" s="312">
        <v>-7406</v>
      </c>
      <c r="H5" s="313">
        <v>-3585</v>
      </c>
      <c r="I5" s="375">
        <f>F5/D5*100</f>
        <v>-0.19691680350153945</v>
      </c>
      <c r="J5" s="375">
        <f>G5/D5*100</f>
        <v>-0.1326872756557548</v>
      </c>
      <c r="K5" s="375">
        <f>H5/D5*100</f>
        <v>-0.06422952784578465</v>
      </c>
      <c r="L5" s="98"/>
    </row>
    <row r="6" spans="3:12" ht="12" customHeight="1">
      <c r="C6" s="179"/>
      <c r="D6" s="247"/>
      <c r="E6" s="247"/>
      <c r="F6" s="177"/>
      <c r="G6" s="91"/>
      <c r="H6" s="178"/>
      <c r="I6" s="376"/>
      <c r="J6" s="376"/>
      <c r="K6" s="376"/>
      <c r="L6" s="98"/>
    </row>
    <row r="7" spans="1:12" ht="12" customHeight="1">
      <c r="A7" s="1">
        <v>1</v>
      </c>
      <c r="C7" s="154" t="s">
        <v>45</v>
      </c>
      <c r="D7" s="247">
        <v>1544595</v>
      </c>
      <c r="E7" s="247">
        <v>1541749</v>
      </c>
      <c r="F7" s="245">
        <v>-2846</v>
      </c>
      <c r="G7" s="246">
        <v>-2473</v>
      </c>
      <c r="H7" s="248">
        <v>-373</v>
      </c>
      <c r="I7" s="375">
        <f aca="true" t="shared" si="0" ref="I7:I66">F7/D7*100</f>
        <v>-0.18425541970548914</v>
      </c>
      <c r="J7" s="375">
        <f aca="true" t="shared" si="1" ref="J7:J66">G7/D7*100</f>
        <v>-0.16010669463516328</v>
      </c>
      <c r="K7" s="375">
        <f aca="true" t="shared" si="2" ref="K7:K66">H7/D7*100</f>
        <v>-0.024148725070325876</v>
      </c>
      <c r="L7" s="98"/>
    </row>
    <row r="8" spans="1:12" ht="12" customHeight="1">
      <c r="A8" s="1">
        <v>2</v>
      </c>
      <c r="C8" s="154" t="s">
        <v>46</v>
      </c>
      <c r="D8" s="247">
        <v>1029512</v>
      </c>
      <c r="E8" s="247">
        <v>1030181</v>
      </c>
      <c r="F8" s="245">
        <v>669</v>
      </c>
      <c r="G8" s="246">
        <v>237</v>
      </c>
      <c r="H8" s="248">
        <v>432</v>
      </c>
      <c r="I8" s="375">
        <f t="shared" si="0"/>
        <v>0.06498224401463995</v>
      </c>
      <c r="J8" s="375">
        <f t="shared" si="1"/>
        <v>0.023020615592630297</v>
      </c>
      <c r="K8" s="375">
        <f t="shared" si="2"/>
        <v>0.04196162842200965</v>
      </c>
      <c r="L8" s="98"/>
    </row>
    <row r="9" spans="1:12" ht="12" customHeight="1">
      <c r="A9" s="1">
        <v>3</v>
      </c>
      <c r="C9" s="154" t="s">
        <v>47</v>
      </c>
      <c r="D9" s="247">
        <v>726754</v>
      </c>
      <c r="E9" s="247">
        <v>728176</v>
      </c>
      <c r="F9" s="245">
        <v>1422</v>
      </c>
      <c r="G9" s="246">
        <v>39</v>
      </c>
      <c r="H9" s="248">
        <v>1383</v>
      </c>
      <c r="I9" s="375">
        <f t="shared" si="0"/>
        <v>0.1956645577458122</v>
      </c>
      <c r="J9" s="375">
        <f t="shared" si="1"/>
        <v>0.005366327533112993</v>
      </c>
      <c r="K9" s="375">
        <f t="shared" si="2"/>
        <v>0.1902982302126992</v>
      </c>
      <c r="L9" s="98"/>
    </row>
    <row r="10" spans="1:12" ht="12" customHeight="1">
      <c r="A10" s="1">
        <v>4</v>
      </c>
      <c r="C10" s="154" t="s">
        <v>48</v>
      </c>
      <c r="D10" s="247">
        <v>717000</v>
      </c>
      <c r="E10" s="247">
        <v>716486</v>
      </c>
      <c r="F10" s="245">
        <v>-514</v>
      </c>
      <c r="G10" s="246">
        <v>346</v>
      </c>
      <c r="H10" s="248">
        <v>-860</v>
      </c>
      <c r="I10" s="375">
        <f t="shared" si="0"/>
        <v>-0.07168758716875873</v>
      </c>
      <c r="J10" s="375">
        <f t="shared" si="1"/>
        <v>0.04825662482566248</v>
      </c>
      <c r="K10" s="375">
        <f t="shared" si="2"/>
        <v>-0.1199442119944212</v>
      </c>
      <c r="L10" s="98"/>
    </row>
    <row r="11" spans="1:12" ht="12" customHeight="1">
      <c r="A11" s="1">
        <v>5</v>
      </c>
      <c r="C11" s="154" t="s">
        <v>49</v>
      </c>
      <c r="D11" s="247">
        <v>282676</v>
      </c>
      <c r="E11" s="247">
        <v>280645</v>
      </c>
      <c r="F11" s="245">
        <v>-2031</v>
      </c>
      <c r="G11" s="246">
        <v>-1025</v>
      </c>
      <c r="H11" s="248">
        <v>-1006</v>
      </c>
      <c r="I11" s="375">
        <f t="shared" si="0"/>
        <v>-0.7184904272028754</v>
      </c>
      <c r="J11" s="375">
        <f t="shared" si="1"/>
        <v>-0.3626059516902744</v>
      </c>
      <c r="K11" s="375">
        <f t="shared" si="2"/>
        <v>-0.355884475512601</v>
      </c>
      <c r="L11" s="98"/>
    </row>
    <row r="12" spans="1:12" s="5" customFormat="1" ht="12" customHeight="1">
      <c r="A12" s="41">
        <v>6</v>
      </c>
      <c r="C12" s="112" t="s">
        <v>50</v>
      </c>
      <c r="D12" s="247">
        <v>581193</v>
      </c>
      <c r="E12" s="247">
        <v>580803</v>
      </c>
      <c r="F12" s="311">
        <v>-390</v>
      </c>
      <c r="G12" s="312">
        <v>-484</v>
      </c>
      <c r="H12" s="314">
        <v>94</v>
      </c>
      <c r="I12" s="375">
        <f t="shared" si="0"/>
        <v>-0.06710335465155293</v>
      </c>
      <c r="J12" s="375">
        <f t="shared" si="1"/>
        <v>-0.0832769837214144</v>
      </c>
      <c r="K12" s="375">
        <f t="shared" si="2"/>
        <v>0.016173629069861476</v>
      </c>
      <c r="L12" s="104"/>
    </row>
    <row r="13" spans="1:12" ht="12" customHeight="1">
      <c r="A13" s="1">
        <v>7</v>
      </c>
      <c r="C13" s="154" t="s">
        <v>51</v>
      </c>
      <c r="D13" s="247">
        <v>270077</v>
      </c>
      <c r="E13" s="247">
        <v>267917</v>
      </c>
      <c r="F13" s="245">
        <v>-2160</v>
      </c>
      <c r="G13" s="246">
        <v>-1009</v>
      </c>
      <c r="H13" s="248">
        <v>-1151</v>
      </c>
      <c r="I13" s="375">
        <f t="shared" si="0"/>
        <v>-0.7997719168977737</v>
      </c>
      <c r="J13" s="375">
        <f t="shared" si="1"/>
        <v>-0.3735971593286359</v>
      </c>
      <c r="K13" s="375">
        <f t="shared" si="2"/>
        <v>-0.4261747575691377</v>
      </c>
      <c r="L13" s="98"/>
    </row>
    <row r="14" spans="1:12" ht="12" customHeight="1">
      <c r="A14" s="1">
        <v>8</v>
      </c>
      <c r="C14" s="154" t="s">
        <v>52</v>
      </c>
      <c r="D14" s="247">
        <v>178159</v>
      </c>
      <c r="E14" s="247">
        <v>175769</v>
      </c>
      <c r="F14" s="245">
        <v>-2390</v>
      </c>
      <c r="G14" s="246">
        <v>-1258</v>
      </c>
      <c r="H14" s="248">
        <v>-1132</v>
      </c>
      <c r="I14" s="375">
        <f t="shared" si="0"/>
        <v>-1.3414983245303351</v>
      </c>
      <c r="J14" s="375">
        <f t="shared" si="1"/>
        <v>-0.7061108335812393</v>
      </c>
      <c r="K14" s="375">
        <f t="shared" si="2"/>
        <v>-0.6353874909490961</v>
      </c>
      <c r="L14" s="98"/>
    </row>
    <row r="15" spans="1:12" ht="12" customHeight="1">
      <c r="A15" s="1">
        <v>9</v>
      </c>
      <c r="C15" s="154" t="s">
        <v>53</v>
      </c>
      <c r="D15" s="247">
        <v>110046</v>
      </c>
      <c r="E15" s="247">
        <v>108983</v>
      </c>
      <c r="F15" s="245">
        <v>-1063</v>
      </c>
      <c r="G15" s="246">
        <v>-651</v>
      </c>
      <c r="H15" s="248">
        <v>-412</v>
      </c>
      <c r="I15" s="375">
        <f t="shared" si="0"/>
        <v>-0.9659596895843556</v>
      </c>
      <c r="J15" s="375">
        <f t="shared" si="1"/>
        <v>-0.5915707976664304</v>
      </c>
      <c r="K15" s="375">
        <f t="shared" si="2"/>
        <v>-0.37438889191792524</v>
      </c>
      <c r="L15" s="98"/>
    </row>
    <row r="16" spans="1:12" ht="12" customHeight="1">
      <c r="A16" s="1">
        <v>10</v>
      </c>
      <c r="C16" s="154" t="s">
        <v>54</v>
      </c>
      <c r="D16" s="247">
        <v>141533</v>
      </c>
      <c r="E16" s="247">
        <v>139845</v>
      </c>
      <c r="F16" s="245">
        <v>-1688</v>
      </c>
      <c r="G16" s="246">
        <v>-1128</v>
      </c>
      <c r="H16" s="248">
        <v>-560</v>
      </c>
      <c r="I16" s="375">
        <f t="shared" si="0"/>
        <v>-1.1926547165678674</v>
      </c>
      <c r="J16" s="375">
        <f t="shared" si="1"/>
        <v>-0.7969872750524613</v>
      </c>
      <c r="K16" s="375">
        <f t="shared" si="2"/>
        <v>-0.39566744151540634</v>
      </c>
      <c r="L16" s="98"/>
    </row>
    <row r="17" spans="1:12" ht="15.75" customHeight="1">
      <c r="A17" s="1">
        <v>1</v>
      </c>
      <c r="B17" s="61">
        <v>100</v>
      </c>
      <c r="C17" s="155" t="s">
        <v>249</v>
      </c>
      <c r="D17" s="249">
        <v>1544595</v>
      </c>
      <c r="E17" s="249">
        <v>1541749</v>
      </c>
      <c r="F17" s="250">
        <v>-2846</v>
      </c>
      <c r="G17" s="251">
        <v>-2473</v>
      </c>
      <c r="H17" s="252">
        <v>-373</v>
      </c>
      <c r="I17" s="375">
        <f t="shared" si="0"/>
        <v>-0.18425541970548914</v>
      </c>
      <c r="J17" s="375">
        <f t="shared" si="1"/>
        <v>-0.16010669463516328</v>
      </c>
      <c r="K17" s="375">
        <f t="shared" si="2"/>
        <v>-0.024148725070325876</v>
      </c>
      <c r="L17" s="98"/>
    </row>
    <row r="18" spans="1:12" ht="12" customHeight="1">
      <c r="A18" s="1"/>
      <c r="B18" s="61">
        <v>101</v>
      </c>
      <c r="C18" s="320" t="s">
        <v>55</v>
      </c>
      <c r="D18" s="247">
        <v>211413</v>
      </c>
      <c r="E18" s="247">
        <v>212173</v>
      </c>
      <c r="F18" s="311">
        <v>760</v>
      </c>
      <c r="G18" s="312">
        <v>281</v>
      </c>
      <c r="H18" s="314">
        <v>479</v>
      </c>
      <c r="I18" s="375">
        <f t="shared" si="0"/>
        <v>0.3594859351127887</v>
      </c>
      <c r="J18" s="375">
        <f t="shared" si="1"/>
        <v>0.13291519442986005</v>
      </c>
      <c r="K18" s="375">
        <f t="shared" si="2"/>
        <v>0.22657074068292868</v>
      </c>
      <c r="L18" s="98"/>
    </row>
    <row r="19" spans="1:12" ht="12" customHeight="1">
      <c r="A19" s="1"/>
      <c r="B19" s="61">
        <v>102</v>
      </c>
      <c r="C19" s="320" t="s">
        <v>159</v>
      </c>
      <c r="D19" s="247">
        <v>134239</v>
      </c>
      <c r="E19" s="247">
        <v>134564</v>
      </c>
      <c r="F19" s="311">
        <v>325</v>
      </c>
      <c r="G19" s="312">
        <v>-114</v>
      </c>
      <c r="H19" s="314">
        <v>439</v>
      </c>
      <c r="I19" s="375">
        <f t="shared" si="0"/>
        <v>0.2421054984021037</v>
      </c>
      <c r="J19" s="375">
        <f t="shared" si="1"/>
        <v>-0.08492315943950715</v>
      </c>
      <c r="K19" s="375">
        <f t="shared" si="2"/>
        <v>0.3270286578416109</v>
      </c>
      <c r="L19" s="98"/>
    </row>
    <row r="20" spans="1:12" ht="12" customHeight="1">
      <c r="A20" s="1"/>
      <c r="B20" s="61">
        <v>105</v>
      </c>
      <c r="C20" s="320" t="s">
        <v>243</v>
      </c>
      <c r="D20" s="247">
        <v>107653</v>
      </c>
      <c r="E20" s="247">
        <v>106780</v>
      </c>
      <c r="F20" s="311">
        <v>-873</v>
      </c>
      <c r="G20" s="312">
        <v>-615</v>
      </c>
      <c r="H20" s="314">
        <v>-258</v>
      </c>
      <c r="I20" s="375">
        <f t="shared" si="0"/>
        <v>-0.8109388498230427</v>
      </c>
      <c r="J20" s="375">
        <f t="shared" si="1"/>
        <v>-0.571279945751628</v>
      </c>
      <c r="K20" s="375">
        <f t="shared" si="2"/>
        <v>-0.23965890407141463</v>
      </c>
      <c r="L20" s="98"/>
    </row>
    <row r="21" spans="1:12" s="5" customFormat="1" ht="12" customHeight="1">
      <c r="A21" s="41"/>
      <c r="B21" s="315">
        <v>106</v>
      </c>
      <c r="C21" s="320" t="s">
        <v>244</v>
      </c>
      <c r="D21" s="247">
        <v>100830</v>
      </c>
      <c r="E21" s="247">
        <v>99407</v>
      </c>
      <c r="F21" s="311">
        <v>-1423</v>
      </c>
      <c r="G21" s="312">
        <v>-839</v>
      </c>
      <c r="H21" s="314">
        <v>-584</v>
      </c>
      <c r="I21" s="375">
        <f t="shared" si="0"/>
        <v>-1.411286323514827</v>
      </c>
      <c r="J21" s="375">
        <f t="shared" si="1"/>
        <v>-0.8320936229296836</v>
      </c>
      <c r="K21" s="375">
        <f t="shared" si="2"/>
        <v>-0.5791927005851433</v>
      </c>
      <c r="L21" s="104"/>
    </row>
    <row r="22" spans="1:12" ht="12" customHeight="1">
      <c r="A22" s="1"/>
      <c r="B22" s="61">
        <v>107</v>
      </c>
      <c r="C22" s="320" t="s">
        <v>245</v>
      </c>
      <c r="D22" s="247">
        <v>166465</v>
      </c>
      <c r="E22" s="247">
        <v>164933</v>
      </c>
      <c r="F22" s="311">
        <v>-1532</v>
      </c>
      <c r="G22" s="312">
        <v>-475</v>
      </c>
      <c r="H22" s="314">
        <v>-1057</v>
      </c>
      <c r="I22" s="375">
        <f t="shared" si="0"/>
        <v>-0.9203135794311116</v>
      </c>
      <c r="J22" s="375">
        <f t="shared" si="1"/>
        <v>-0.28534526777400654</v>
      </c>
      <c r="K22" s="375">
        <f t="shared" si="2"/>
        <v>-0.6349683116571051</v>
      </c>
      <c r="L22" s="98"/>
    </row>
    <row r="23" spans="1:12" ht="12" customHeight="1">
      <c r="A23" s="1"/>
      <c r="B23" s="61">
        <v>108</v>
      </c>
      <c r="C23" s="320" t="s">
        <v>246</v>
      </c>
      <c r="D23" s="247">
        <v>220359</v>
      </c>
      <c r="E23" s="247">
        <v>220399</v>
      </c>
      <c r="F23" s="311">
        <v>40</v>
      </c>
      <c r="G23" s="312">
        <v>-345</v>
      </c>
      <c r="H23" s="314">
        <v>385</v>
      </c>
      <c r="I23" s="375">
        <f t="shared" si="0"/>
        <v>0.018152197096556074</v>
      </c>
      <c r="J23" s="375">
        <f t="shared" si="1"/>
        <v>-0.15656269995779615</v>
      </c>
      <c r="K23" s="375">
        <f t="shared" si="2"/>
        <v>0.1747148970543522</v>
      </c>
      <c r="L23" s="98"/>
    </row>
    <row r="24" spans="1:12" ht="12" customHeight="1">
      <c r="A24" s="1"/>
      <c r="B24" s="61">
        <v>109</v>
      </c>
      <c r="C24" s="320" t="s">
        <v>247</v>
      </c>
      <c r="D24" s="247">
        <v>226499</v>
      </c>
      <c r="E24" s="247">
        <v>225617</v>
      </c>
      <c r="F24" s="311">
        <v>-882</v>
      </c>
      <c r="G24" s="312">
        <v>-384</v>
      </c>
      <c r="H24" s="314">
        <v>-498</v>
      </c>
      <c r="I24" s="375">
        <f t="shared" si="0"/>
        <v>-0.3894056927403653</v>
      </c>
      <c r="J24" s="375">
        <f t="shared" si="1"/>
        <v>-0.1695371723495468</v>
      </c>
      <c r="K24" s="375">
        <f t="shared" si="2"/>
        <v>-0.21986852039081853</v>
      </c>
      <c r="L24" s="98"/>
    </row>
    <row r="25" spans="1:12" ht="12" customHeight="1">
      <c r="A25" s="1"/>
      <c r="B25" s="61">
        <v>110</v>
      </c>
      <c r="C25" s="320" t="s">
        <v>248</v>
      </c>
      <c r="D25" s="247">
        <v>127654</v>
      </c>
      <c r="E25" s="247">
        <v>128326</v>
      </c>
      <c r="F25" s="311">
        <v>672</v>
      </c>
      <c r="G25" s="312">
        <v>-201</v>
      </c>
      <c r="H25" s="314">
        <v>873</v>
      </c>
      <c r="I25" s="375">
        <f t="shared" si="0"/>
        <v>0.526422987137105</v>
      </c>
      <c r="J25" s="375">
        <f t="shared" si="1"/>
        <v>-0.15745687561690194</v>
      </c>
      <c r="K25" s="375">
        <f t="shared" si="2"/>
        <v>0.6838798627540069</v>
      </c>
      <c r="L25" s="98"/>
    </row>
    <row r="26" spans="1:12" ht="12" customHeight="1">
      <c r="A26" s="1"/>
      <c r="B26" s="61">
        <v>111</v>
      </c>
      <c r="C26" s="320" t="s">
        <v>160</v>
      </c>
      <c r="D26" s="247">
        <v>249483</v>
      </c>
      <c r="E26" s="247">
        <v>249550</v>
      </c>
      <c r="F26" s="311">
        <v>67</v>
      </c>
      <c r="G26" s="312">
        <v>219</v>
      </c>
      <c r="H26" s="314">
        <v>-152</v>
      </c>
      <c r="I26" s="375">
        <f t="shared" si="0"/>
        <v>0.026855537251035143</v>
      </c>
      <c r="J26" s="375">
        <f t="shared" si="1"/>
        <v>0.08778153220860739</v>
      </c>
      <c r="K26" s="375">
        <f t="shared" si="2"/>
        <v>-0.06092599495757226</v>
      </c>
      <c r="L26" s="98"/>
    </row>
    <row r="27" spans="1:12" ht="12" customHeight="1">
      <c r="A27" s="1">
        <v>6</v>
      </c>
      <c r="B27" s="6">
        <v>201</v>
      </c>
      <c r="C27" s="154" t="s">
        <v>61</v>
      </c>
      <c r="D27" s="247">
        <v>536248</v>
      </c>
      <c r="E27" s="247">
        <v>536323</v>
      </c>
      <c r="F27" s="245">
        <v>75</v>
      </c>
      <c r="G27" s="246">
        <v>-217</v>
      </c>
      <c r="H27" s="248">
        <v>292</v>
      </c>
      <c r="I27" s="375">
        <f t="shared" si="0"/>
        <v>0.013986066148498455</v>
      </c>
      <c r="J27" s="375">
        <f t="shared" si="1"/>
        <v>-0.040466351389655535</v>
      </c>
      <c r="K27" s="375">
        <f t="shared" si="2"/>
        <v>0.05445241753815399</v>
      </c>
      <c r="L27" s="98"/>
    </row>
    <row r="28" spans="1:12" ht="12" customHeight="1">
      <c r="A28" s="1">
        <v>2</v>
      </c>
      <c r="B28" s="6">
        <v>202</v>
      </c>
      <c r="C28" s="154" t="s">
        <v>62</v>
      </c>
      <c r="D28" s="247">
        <v>451591</v>
      </c>
      <c r="E28" s="247">
        <v>450142</v>
      </c>
      <c r="F28" s="245">
        <v>-1449</v>
      </c>
      <c r="G28" s="246">
        <v>-624</v>
      </c>
      <c r="H28" s="248">
        <v>-825</v>
      </c>
      <c r="I28" s="375">
        <f t="shared" si="0"/>
        <v>-0.320865561979756</v>
      </c>
      <c r="J28" s="375">
        <f t="shared" si="1"/>
        <v>-0.1381781302107438</v>
      </c>
      <c r="K28" s="375">
        <f t="shared" si="2"/>
        <v>-0.18268743176901223</v>
      </c>
      <c r="L28" s="98"/>
    </row>
    <row r="29" spans="1:12" ht="12" customHeight="1">
      <c r="A29" s="1">
        <v>4</v>
      </c>
      <c r="B29" s="6">
        <v>203</v>
      </c>
      <c r="C29" s="154" t="s">
        <v>63</v>
      </c>
      <c r="D29" s="247">
        <v>290941</v>
      </c>
      <c r="E29" s="247">
        <v>290685</v>
      </c>
      <c r="F29" s="245">
        <v>-256</v>
      </c>
      <c r="G29" s="246">
        <v>204</v>
      </c>
      <c r="H29" s="248">
        <v>-460</v>
      </c>
      <c r="I29" s="375">
        <f t="shared" si="0"/>
        <v>-0.08799034855864248</v>
      </c>
      <c r="J29" s="375">
        <f t="shared" si="1"/>
        <v>0.07011730900766823</v>
      </c>
      <c r="K29" s="375">
        <f t="shared" si="2"/>
        <v>-0.15810765756631068</v>
      </c>
      <c r="L29" s="98"/>
    </row>
    <row r="30" spans="1:12" ht="12" customHeight="1">
      <c r="A30" s="1">
        <v>2</v>
      </c>
      <c r="B30" s="6">
        <v>204</v>
      </c>
      <c r="C30" s="154" t="s">
        <v>64</v>
      </c>
      <c r="D30" s="247">
        <v>483896</v>
      </c>
      <c r="E30" s="247">
        <v>485435</v>
      </c>
      <c r="F30" s="245">
        <v>1539</v>
      </c>
      <c r="G30" s="246">
        <v>900</v>
      </c>
      <c r="H30" s="248">
        <v>639</v>
      </c>
      <c r="I30" s="375">
        <f t="shared" si="0"/>
        <v>0.3180435465471919</v>
      </c>
      <c r="J30" s="375">
        <f t="shared" si="1"/>
        <v>0.18599037809777308</v>
      </c>
      <c r="K30" s="375">
        <f t="shared" si="2"/>
        <v>0.1320531684494189</v>
      </c>
      <c r="L30" s="98"/>
    </row>
    <row r="31" spans="1:12" ht="12" customHeight="1">
      <c r="A31" s="1">
        <v>10</v>
      </c>
      <c r="B31" s="6">
        <v>205</v>
      </c>
      <c r="C31" s="154" t="s">
        <v>65</v>
      </c>
      <c r="D31" s="247">
        <v>46514</v>
      </c>
      <c r="E31" s="247">
        <v>45952</v>
      </c>
      <c r="F31" s="245">
        <v>-562</v>
      </c>
      <c r="G31" s="246">
        <v>-309</v>
      </c>
      <c r="H31" s="248">
        <v>-253</v>
      </c>
      <c r="I31" s="375">
        <f t="shared" si="0"/>
        <v>-1.208238379842628</v>
      </c>
      <c r="J31" s="375">
        <f t="shared" si="1"/>
        <v>-0.6643161198778862</v>
      </c>
      <c r="K31" s="375">
        <f t="shared" si="2"/>
        <v>-0.5439222599647419</v>
      </c>
      <c r="L31" s="98"/>
    </row>
    <row r="32" spans="1:12" ht="12" customHeight="1">
      <c r="A32" s="1">
        <v>2</v>
      </c>
      <c r="B32" s="6">
        <v>206</v>
      </c>
      <c r="C32" s="154" t="s">
        <v>66</v>
      </c>
      <c r="D32" s="247">
        <v>94025</v>
      </c>
      <c r="E32" s="247">
        <v>94604</v>
      </c>
      <c r="F32" s="245">
        <v>579</v>
      </c>
      <c r="G32" s="246">
        <v>-39</v>
      </c>
      <c r="H32" s="248">
        <v>618</v>
      </c>
      <c r="I32" s="375">
        <f t="shared" si="0"/>
        <v>0.6157936718957724</v>
      </c>
      <c r="J32" s="375">
        <f t="shared" si="1"/>
        <v>-0.041478330231321456</v>
      </c>
      <c r="K32" s="375">
        <f t="shared" si="2"/>
        <v>0.6572720021270939</v>
      </c>
      <c r="L32" s="98"/>
    </row>
    <row r="33" spans="1:12" ht="12" customHeight="1">
      <c r="A33" s="1">
        <v>3</v>
      </c>
      <c r="B33" s="6">
        <v>207</v>
      </c>
      <c r="C33" s="154" t="s">
        <v>67</v>
      </c>
      <c r="D33" s="247">
        <v>197124</v>
      </c>
      <c r="E33" s="247">
        <v>197502</v>
      </c>
      <c r="F33" s="245">
        <v>378</v>
      </c>
      <c r="G33" s="246">
        <v>357</v>
      </c>
      <c r="H33" s="248">
        <v>21</v>
      </c>
      <c r="I33" s="375">
        <f t="shared" si="0"/>
        <v>0.1917574724538869</v>
      </c>
      <c r="J33" s="375">
        <f t="shared" si="1"/>
        <v>0.18110427953978206</v>
      </c>
      <c r="K33" s="375">
        <f t="shared" si="2"/>
        <v>0.010653192914104829</v>
      </c>
      <c r="L33" s="98"/>
    </row>
    <row r="34" spans="1:12" ht="12" customHeight="1">
      <c r="A34" s="1">
        <v>7</v>
      </c>
      <c r="B34" s="6">
        <v>208</v>
      </c>
      <c r="C34" s="154" t="s">
        <v>68</v>
      </c>
      <c r="D34" s="247">
        <v>30794</v>
      </c>
      <c r="E34" s="247">
        <v>30565</v>
      </c>
      <c r="F34" s="245">
        <v>-229</v>
      </c>
      <c r="G34" s="246">
        <v>-150</v>
      </c>
      <c r="H34" s="248">
        <v>-79</v>
      </c>
      <c r="I34" s="375">
        <f t="shared" si="0"/>
        <v>-0.743651360654673</v>
      </c>
      <c r="J34" s="375">
        <f t="shared" si="1"/>
        <v>-0.4871078781580827</v>
      </c>
      <c r="K34" s="375">
        <f t="shared" si="2"/>
        <v>-0.25654348249659026</v>
      </c>
      <c r="L34" s="98"/>
    </row>
    <row r="35" spans="1:12" ht="12" customHeight="1">
      <c r="A35" s="1">
        <v>8</v>
      </c>
      <c r="B35" s="6">
        <v>209</v>
      </c>
      <c r="C35" s="154" t="s">
        <v>69</v>
      </c>
      <c r="D35" s="253">
        <v>84787</v>
      </c>
      <c r="E35" s="253">
        <v>84027</v>
      </c>
      <c r="F35" s="245">
        <v>-760</v>
      </c>
      <c r="G35" s="246">
        <v>-377</v>
      </c>
      <c r="H35" s="248">
        <v>-383</v>
      </c>
      <c r="I35" s="375">
        <f t="shared" si="0"/>
        <v>-0.8963638293606332</v>
      </c>
      <c r="J35" s="375">
        <f t="shared" si="1"/>
        <v>-0.44464363640652455</v>
      </c>
      <c r="K35" s="375">
        <f t="shared" si="2"/>
        <v>-0.4517201929541085</v>
      </c>
      <c r="L35" s="98"/>
    </row>
    <row r="36" spans="1:12" ht="12" customHeight="1">
      <c r="A36" s="1">
        <v>4</v>
      </c>
      <c r="B36" s="6">
        <v>210</v>
      </c>
      <c r="C36" s="154" t="s">
        <v>70</v>
      </c>
      <c r="D36" s="247">
        <v>268219</v>
      </c>
      <c r="E36" s="247">
        <v>268419</v>
      </c>
      <c r="F36" s="245">
        <v>200</v>
      </c>
      <c r="G36" s="246">
        <v>297</v>
      </c>
      <c r="H36" s="248">
        <v>-97</v>
      </c>
      <c r="I36" s="375">
        <f t="shared" si="0"/>
        <v>0.07456593306216189</v>
      </c>
      <c r="J36" s="375">
        <f t="shared" si="1"/>
        <v>0.11073041059731041</v>
      </c>
      <c r="K36" s="375">
        <f t="shared" si="2"/>
        <v>-0.036164477535148516</v>
      </c>
      <c r="L36" s="98"/>
    </row>
    <row r="37" spans="1:12" ht="12" customHeight="1">
      <c r="A37" s="1">
        <v>7</v>
      </c>
      <c r="B37" s="6">
        <v>212</v>
      </c>
      <c r="C37" s="154" t="s">
        <v>71</v>
      </c>
      <c r="D37" s="247">
        <v>50130</v>
      </c>
      <c r="E37" s="247">
        <v>49768</v>
      </c>
      <c r="F37" s="245">
        <v>-362</v>
      </c>
      <c r="G37" s="246">
        <v>-194</v>
      </c>
      <c r="H37" s="248">
        <v>-168</v>
      </c>
      <c r="I37" s="375">
        <f t="shared" si="0"/>
        <v>-0.7221224815479752</v>
      </c>
      <c r="J37" s="375">
        <f t="shared" si="1"/>
        <v>-0.3869938160781967</v>
      </c>
      <c r="K37" s="375">
        <f t="shared" si="2"/>
        <v>-0.3351286654697786</v>
      </c>
      <c r="L37" s="98"/>
    </row>
    <row r="38" spans="1:12" ht="12" customHeight="1">
      <c r="A38" s="1">
        <v>5</v>
      </c>
      <c r="B38" s="6">
        <v>213</v>
      </c>
      <c r="C38" s="154" t="s">
        <v>72</v>
      </c>
      <c r="D38" s="244">
        <v>42393</v>
      </c>
      <c r="E38" s="244">
        <v>41968</v>
      </c>
      <c r="F38" s="245">
        <v>-425</v>
      </c>
      <c r="G38" s="246">
        <v>-189</v>
      </c>
      <c r="H38" s="248">
        <v>-236</v>
      </c>
      <c r="I38" s="375">
        <f t="shared" si="0"/>
        <v>-1.0025240016040384</v>
      </c>
      <c r="J38" s="375">
        <f t="shared" si="1"/>
        <v>-0.4458283207133253</v>
      </c>
      <c r="K38" s="375">
        <f t="shared" si="2"/>
        <v>-0.5566956808907131</v>
      </c>
      <c r="L38" s="98"/>
    </row>
    <row r="39" spans="1:12" s="5" customFormat="1" ht="12" customHeight="1">
      <c r="A39" s="41">
        <v>3</v>
      </c>
      <c r="B39" s="316">
        <v>214</v>
      </c>
      <c r="C39" s="112" t="s">
        <v>73</v>
      </c>
      <c r="D39" s="247">
        <v>227562</v>
      </c>
      <c r="E39" s="247">
        <v>228470</v>
      </c>
      <c r="F39" s="311">
        <v>908</v>
      </c>
      <c r="G39" s="312">
        <v>-53</v>
      </c>
      <c r="H39" s="314">
        <v>961</v>
      </c>
      <c r="I39" s="375">
        <f t="shared" si="0"/>
        <v>0.39901213735157887</v>
      </c>
      <c r="J39" s="375">
        <f t="shared" si="1"/>
        <v>-0.02329035603483886</v>
      </c>
      <c r="K39" s="375">
        <f t="shared" si="2"/>
        <v>0.42230249338641773</v>
      </c>
      <c r="L39" s="104"/>
    </row>
    <row r="40" spans="1:12" ht="12" customHeight="1">
      <c r="A40" s="1">
        <v>5</v>
      </c>
      <c r="B40" s="6">
        <v>215</v>
      </c>
      <c r="C40" s="154" t="s">
        <v>74</v>
      </c>
      <c r="D40" s="244">
        <v>80316</v>
      </c>
      <c r="E40" s="244">
        <v>79791</v>
      </c>
      <c r="F40" s="245">
        <v>-525</v>
      </c>
      <c r="G40" s="246">
        <v>-338</v>
      </c>
      <c r="H40" s="248">
        <v>-187</v>
      </c>
      <c r="I40" s="375">
        <f t="shared" si="0"/>
        <v>-0.6536680113551472</v>
      </c>
      <c r="J40" s="375">
        <f t="shared" si="1"/>
        <v>-0.4208376911200757</v>
      </c>
      <c r="K40" s="375">
        <f t="shared" si="2"/>
        <v>-0.23283032023507147</v>
      </c>
      <c r="L40" s="98"/>
    </row>
    <row r="41" spans="1:12" ht="12" customHeight="1">
      <c r="A41" s="1">
        <v>4</v>
      </c>
      <c r="B41" s="6">
        <v>216</v>
      </c>
      <c r="C41" s="154" t="s">
        <v>75</v>
      </c>
      <c r="D41" s="247">
        <v>93168</v>
      </c>
      <c r="E41" s="247">
        <v>92571</v>
      </c>
      <c r="F41" s="245">
        <v>-597</v>
      </c>
      <c r="G41" s="246">
        <v>-97</v>
      </c>
      <c r="H41" s="248">
        <v>-500</v>
      </c>
      <c r="I41" s="375">
        <f t="shared" si="0"/>
        <v>-0.6407779495105616</v>
      </c>
      <c r="J41" s="375">
        <f t="shared" si="1"/>
        <v>-0.10411300017173278</v>
      </c>
      <c r="K41" s="375">
        <f t="shared" si="2"/>
        <v>-0.5366649493388288</v>
      </c>
      <c r="L41" s="98"/>
    </row>
    <row r="42" spans="1:12" ht="12" customHeight="1">
      <c r="A42" s="1">
        <v>3</v>
      </c>
      <c r="B42" s="6">
        <v>217</v>
      </c>
      <c r="C42" s="154" t="s">
        <v>76</v>
      </c>
      <c r="D42" s="247">
        <v>155899</v>
      </c>
      <c r="E42" s="247">
        <v>156268</v>
      </c>
      <c r="F42" s="245">
        <v>369</v>
      </c>
      <c r="G42" s="246">
        <v>-233</v>
      </c>
      <c r="H42" s="248">
        <v>602</v>
      </c>
      <c r="I42" s="375">
        <f t="shared" si="0"/>
        <v>0.23669170424441463</v>
      </c>
      <c r="J42" s="375">
        <f t="shared" si="1"/>
        <v>-0.14945573736842444</v>
      </c>
      <c r="K42" s="375">
        <f t="shared" si="2"/>
        <v>0.3861474416128391</v>
      </c>
      <c r="L42" s="98"/>
    </row>
    <row r="43" spans="1:12" ht="12" customHeight="1">
      <c r="A43" s="1">
        <v>5</v>
      </c>
      <c r="B43" s="6">
        <v>218</v>
      </c>
      <c r="C43" s="154" t="s">
        <v>77</v>
      </c>
      <c r="D43" s="247">
        <v>49712</v>
      </c>
      <c r="E43" s="247">
        <v>49491</v>
      </c>
      <c r="F43" s="245">
        <v>-221</v>
      </c>
      <c r="G43" s="246">
        <v>-92</v>
      </c>
      <c r="H43" s="248">
        <v>-129</v>
      </c>
      <c r="I43" s="375">
        <f t="shared" si="0"/>
        <v>-0.444560669456067</v>
      </c>
      <c r="J43" s="375">
        <f t="shared" si="1"/>
        <v>-0.18506598004505956</v>
      </c>
      <c r="K43" s="375">
        <f t="shared" si="2"/>
        <v>-0.2594946894110074</v>
      </c>
      <c r="L43" s="98"/>
    </row>
    <row r="44" spans="1:12" ht="12" customHeight="1">
      <c r="A44" s="1">
        <v>3</v>
      </c>
      <c r="B44" s="6">
        <v>219</v>
      </c>
      <c r="C44" s="154" t="s">
        <v>78</v>
      </c>
      <c r="D44" s="247">
        <v>114606</v>
      </c>
      <c r="E44" s="247">
        <v>114579</v>
      </c>
      <c r="F44" s="245">
        <v>-27</v>
      </c>
      <c r="G44" s="246">
        <v>15</v>
      </c>
      <c r="H44" s="248">
        <v>-42</v>
      </c>
      <c r="I44" s="375">
        <f t="shared" si="0"/>
        <v>-0.02355897596984451</v>
      </c>
      <c r="J44" s="375">
        <f t="shared" si="1"/>
        <v>0.013088319983246952</v>
      </c>
      <c r="K44" s="375">
        <f t="shared" si="2"/>
        <v>-0.036647295953091456</v>
      </c>
      <c r="L44" s="98"/>
    </row>
    <row r="45" spans="1:12" ht="12" customHeight="1">
      <c r="A45" s="1">
        <v>5</v>
      </c>
      <c r="B45" s="6">
        <v>220</v>
      </c>
      <c r="C45" s="154" t="s">
        <v>79</v>
      </c>
      <c r="D45" s="247">
        <v>47384</v>
      </c>
      <c r="E45" s="247">
        <v>46878</v>
      </c>
      <c r="F45" s="245">
        <v>-506</v>
      </c>
      <c r="G45" s="246">
        <v>-225</v>
      </c>
      <c r="H45" s="248">
        <v>-281</v>
      </c>
      <c r="I45" s="375">
        <f t="shared" si="0"/>
        <v>-1.0678710113118353</v>
      </c>
      <c r="J45" s="375">
        <f t="shared" si="1"/>
        <v>-0.4748438291406382</v>
      </c>
      <c r="K45" s="375">
        <f t="shared" si="2"/>
        <v>-0.593027182171197</v>
      </c>
      <c r="L45" s="98"/>
    </row>
    <row r="46" spans="1:12" ht="12" customHeight="1">
      <c r="A46" s="1">
        <v>9</v>
      </c>
      <c r="B46" s="6">
        <v>221</v>
      </c>
      <c r="C46" s="154" t="s">
        <v>80</v>
      </c>
      <c r="D46" s="247">
        <v>42893</v>
      </c>
      <c r="E46" s="247">
        <v>42573</v>
      </c>
      <c r="F46" s="245">
        <v>-320</v>
      </c>
      <c r="G46" s="246">
        <v>-233</v>
      </c>
      <c r="H46" s="248">
        <v>-87</v>
      </c>
      <c r="I46" s="375">
        <f t="shared" si="0"/>
        <v>-0.7460424777935795</v>
      </c>
      <c r="J46" s="375">
        <f t="shared" si="1"/>
        <v>-0.54321217914345</v>
      </c>
      <c r="K46" s="375">
        <f t="shared" si="2"/>
        <v>-0.2028302986501294</v>
      </c>
      <c r="L46" s="98"/>
    </row>
    <row r="47" spans="1:12" ht="12" customHeight="1">
      <c r="A47" s="1">
        <v>8</v>
      </c>
      <c r="B47" s="6">
        <v>222</v>
      </c>
      <c r="C47" s="154" t="s">
        <v>81</v>
      </c>
      <c r="D47" s="247">
        <v>25952</v>
      </c>
      <c r="E47" s="247">
        <v>25360</v>
      </c>
      <c r="F47" s="245">
        <v>-592</v>
      </c>
      <c r="G47" s="246">
        <v>-263</v>
      </c>
      <c r="H47" s="248">
        <v>-329</v>
      </c>
      <c r="I47" s="375">
        <f t="shared" si="0"/>
        <v>-2.281134401972873</v>
      </c>
      <c r="J47" s="375">
        <f t="shared" si="1"/>
        <v>-1.0134093711467325</v>
      </c>
      <c r="K47" s="375">
        <f t="shared" si="2"/>
        <v>-1.2677250308261405</v>
      </c>
      <c r="L47" s="98"/>
    </row>
    <row r="48" spans="1:12" ht="12" customHeight="1">
      <c r="A48" s="1">
        <v>9</v>
      </c>
      <c r="B48" s="6">
        <v>223</v>
      </c>
      <c r="C48" s="154" t="s">
        <v>82</v>
      </c>
      <c r="D48" s="247">
        <v>67153</v>
      </c>
      <c r="E48" s="247">
        <v>66410</v>
      </c>
      <c r="F48" s="245">
        <v>-743</v>
      </c>
      <c r="G48" s="246">
        <v>-418</v>
      </c>
      <c r="H48" s="248">
        <v>-325</v>
      </c>
      <c r="I48" s="375">
        <f t="shared" si="0"/>
        <v>-1.1064286033386446</v>
      </c>
      <c r="J48" s="375">
        <f t="shared" si="1"/>
        <v>-0.6224591604247017</v>
      </c>
      <c r="K48" s="375">
        <f t="shared" si="2"/>
        <v>-0.48396944291394284</v>
      </c>
      <c r="L48" s="98"/>
    </row>
    <row r="49" spans="1:12" ht="12" customHeight="1">
      <c r="A49" s="1">
        <v>10</v>
      </c>
      <c r="B49" s="6">
        <v>224</v>
      </c>
      <c r="C49" s="154" t="s">
        <v>83</v>
      </c>
      <c r="D49" s="247">
        <v>49248</v>
      </c>
      <c r="E49" s="247">
        <v>48732</v>
      </c>
      <c r="F49" s="245">
        <v>-516</v>
      </c>
      <c r="G49" s="246">
        <v>-368</v>
      </c>
      <c r="H49" s="248">
        <v>-148</v>
      </c>
      <c r="I49" s="375">
        <f t="shared" si="0"/>
        <v>-1.0477582846003899</v>
      </c>
      <c r="J49" s="375">
        <f t="shared" si="1"/>
        <v>-0.7472384665367121</v>
      </c>
      <c r="K49" s="375">
        <f t="shared" si="2"/>
        <v>-0.30051981806367767</v>
      </c>
      <c r="L49" s="98"/>
    </row>
    <row r="50" spans="1:12" ht="12" customHeight="1">
      <c r="A50" s="1">
        <v>8</v>
      </c>
      <c r="B50" s="6">
        <v>225</v>
      </c>
      <c r="C50" s="154" t="s">
        <v>84</v>
      </c>
      <c r="D50" s="247">
        <v>32463</v>
      </c>
      <c r="E50" s="247">
        <v>32076</v>
      </c>
      <c r="F50" s="245">
        <v>-387</v>
      </c>
      <c r="G50" s="246">
        <v>-250</v>
      </c>
      <c r="H50" s="248">
        <v>-137</v>
      </c>
      <c r="I50" s="375">
        <f t="shared" si="0"/>
        <v>-1.1921264208483504</v>
      </c>
      <c r="J50" s="375">
        <f t="shared" si="1"/>
        <v>-0.7701075070079783</v>
      </c>
      <c r="K50" s="375">
        <f t="shared" si="2"/>
        <v>-0.4220189138403721</v>
      </c>
      <c r="L50" s="98"/>
    </row>
    <row r="51" spans="1:12" ht="12" customHeight="1">
      <c r="A51" s="1">
        <v>10</v>
      </c>
      <c r="B51" s="6">
        <v>226</v>
      </c>
      <c r="C51" s="154" t="s">
        <v>85</v>
      </c>
      <c r="D51" s="247">
        <v>45771</v>
      </c>
      <c r="E51" s="247">
        <v>45161</v>
      </c>
      <c r="F51" s="245">
        <v>-610</v>
      </c>
      <c r="G51" s="246">
        <v>-451</v>
      </c>
      <c r="H51" s="248">
        <v>-159</v>
      </c>
      <c r="I51" s="375">
        <f t="shared" si="0"/>
        <v>-1.3327215922745843</v>
      </c>
      <c r="J51" s="375">
        <f t="shared" si="1"/>
        <v>-0.9853400624849795</v>
      </c>
      <c r="K51" s="375">
        <f t="shared" si="2"/>
        <v>-0.34738152978960474</v>
      </c>
      <c r="L51" s="98"/>
    </row>
    <row r="52" spans="1:12" ht="12" customHeight="1">
      <c r="A52" s="1">
        <v>7</v>
      </c>
      <c r="B52" s="6">
        <v>227</v>
      </c>
      <c r="C52" s="154" t="s">
        <v>86</v>
      </c>
      <c r="D52" s="247">
        <v>40276</v>
      </c>
      <c r="E52" s="247">
        <v>39677</v>
      </c>
      <c r="F52" s="245">
        <v>-599</v>
      </c>
      <c r="G52" s="246">
        <v>-260</v>
      </c>
      <c r="H52" s="248">
        <v>-339</v>
      </c>
      <c r="I52" s="375">
        <f t="shared" si="0"/>
        <v>-1.487238057403913</v>
      </c>
      <c r="J52" s="375">
        <f t="shared" si="1"/>
        <v>-0.6455457344324164</v>
      </c>
      <c r="K52" s="375">
        <f t="shared" si="2"/>
        <v>-0.8416923229714968</v>
      </c>
      <c r="L52" s="98"/>
    </row>
    <row r="53" spans="1:12" ht="12" customHeight="1">
      <c r="A53" s="1">
        <v>5</v>
      </c>
      <c r="B53" s="6">
        <v>228</v>
      </c>
      <c r="C53" s="154" t="s">
        <v>87</v>
      </c>
      <c r="D53" s="247">
        <v>40215</v>
      </c>
      <c r="E53" s="247">
        <v>40177</v>
      </c>
      <c r="F53" s="245">
        <v>-38</v>
      </c>
      <c r="G53" s="246">
        <v>11</v>
      </c>
      <c r="H53" s="248">
        <v>-49</v>
      </c>
      <c r="I53" s="375">
        <f t="shared" si="0"/>
        <v>-0.09449210493596916</v>
      </c>
      <c r="J53" s="375">
        <f t="shared" si="1"/>
        <v>0.027352977744622656</v>
      </c>
      <c r="K53" s="375">
        <f t="shared" si="2"/>
        <v>-0.12184508268059183</v>
      </c>
      <c r="L53" s="98"/>
    </row>
    <row r="54" spans="1:12" s="5" customFormat="1" ht="12" customHeight="1">
      <c r="A54" s="41">
        <v>7</v>
      </c>
      <c r="B54" s="316">
        <v>229</v>
      </c>
      <c r="C54" s="112" t="s">
        <v>88</v>
      </c>
      <c r="D54" s="253">
        <v>79969</v>
      </c>
      <c r="E54" s="253">
        <v>79456</v>
      </c>
      <c r="F54" s="311">
        <v>-513</v>
      </c>
      <c r="G54" s="312">
        <v>-178</v>
      </c>
      <c r="H54" s="314">
        <v>-335</v>
      </c>
      <c r="I54" s="375">
        <f t="shared" si="0"/>
        <v>-0.6414985807000213</v>
      </c>
      <c r="J54" s="375">
        <f t="shared" si="1"/>
        <v>-0.2225862521727169</v>
      </c>
      <c r="K54" s="375">
        <f t="shared" si="2"/>
        <v>-0.4189123285273043</v>
      </c>
      <c r="L54" s="104"/>
    </row>
    <row r="55" spans="1:12" ht="12" customHeight="1">
      <c r="A55" s="1">
        <v>3</v>
      </c>
      <c r="B55" s="6">
        <v>301</v>
      </c>
      <c r="C55" s="154" t="s">
        <v>89</v>
      </c>
      <c r="D55" s="321">
        <v>31563</v>
      </c>
      <c r="E55" s="124">
        <v>31357</v>
      </c>
      <c r="F55" s="245">
        <v>-206</v>
      </c>
      <c r="G55" s="246">
        <v>-47</v>
      </c>
      <c r="H55" s="248">
        <v>-159</v>
      </c>
      <c r="I55" s="375">
        <f t="shared" si="0"/>
        <v>-0.6526629281120299</v>
      </c>
      <c r="J55" s="375">
        <f t="shared" si="1"/>
        <v>-0.14890853214206506</v>
      </c>
      <c r="K55" s="375">
        <f t="shared" si="2"/>
        <v>-0.5037543959699649</v>
      </c>
      <c r="L55" s="98"/>
    </row>
    <row r="56" spans="1:12" ht="12" customHeight="1">
      <c r="A56" s="1">
        <v>5</v>
      </c>
      <c r="B56" s="6">
        <v>365</v>
      </c>
      <c r="C56" s="154" t="s">
        <v>90</v>
      </c>
      <c r="D56" s="244">
        <v>22656</v>
      </c>
      <c r="E56" s="244">
        <v>22340</v>
      </c>
      <c r="F56" s="245">
        <v>-316</v>
      </c>
      <c r="G56" s="246">
        <v>-192</v>
      </c>
      <c r="H56" s="248">
        <v>-124</v>
      </c>
      <c r="I56" s="375">
        <f t="shared" si="0"/>
        <v>-1.3947740112994351</v>
      </c>
      <c r="J56" s="375">
        <f t="shared" si="1"/>
        <v>-0.847457627118644</v>
      </c>
      <c r="K56" s="375">
        <f t="shared" si="2"/>
        <v>-0.547316384180791</v>
      </c>
      <c r="L56" s="98"/>
    </row>
    <row r="57" spans="1:12" ht="12" customHeight="1">
      <c r="A57" s="1">
        <v>4</v>
      </c>
      <c r="B57" s="6">
        <v>381</v>
      </c>
      <c r="C57" s="154" t="s">
        <v>91</v>
      </c>
      <c r="D57" s="244">
        <v>31010</v>
      </c>
      <c r="E57" s="244">
        <v>30960</v>
      </c>
      <c r="F57" s="245">
        <v>-50</v>
      </c>
      <c r="G57" s="246">
        <v>-75</v>
      </c>
      <c r="H57" s="248">
        <v>25</v>
      </c>
      <c r="I57" s="375">
        <f t="shared" si="0"/>
        <v>-0.16123831022250887</v>
      </c>
      <c r="J57" s="375">
        <f t="shared" si="1"/>
        <v>-0.2418574653337633</v>
      </c>
      <c r="K57" s="375">
        <f t="shared" si="2"/>
        <v>0.08061915511125443</v>
      </c>
      <c r="L57" s="98"/>
    </row>
    <row r="58" spans="1:12" ht="12" customHeight="1">
      <c r="A58" s="1">
        <v>4</v>
      </c>
      <c r="B58" s="6">
        <v>382</v>
      </c>
      <c r="C58" s="154" t="s">
        <v>92</v>
      </c>
      <c r="D58" s="321">
        <v>33662</v>
      </c>
      <c r="E58" s="124">
        <v>33851</v>
      </c>
      <c r="F58" s="245">
        <v>189</v>
      </c>
      <c r="G58" s="246">
        <v>17</v>
      </c>
      <c r="H58" s="248">
        <v>172</v>
      </c>
      <c r="I58" s="375">
        <f t="shared" si="0"/>
        <v>0.5614639653021212</v>
      </c>
      <c r="J58" s="375">
        <f t="shared" si="1"/>
        <v>0.05050204978907968</v>
      </c>
      <c r="K58" s="375">
        <f t="shared" si="2"/>
        <v>0.5109619155130414</v>
      </c>
      <c r="L58" s="98"/>
    </row>
    <row r="59" spans="1:12" ht="12" customHeight="1">
      <c r="A59" s="1">
        <v>6</v>
      </c>
      <c r="B59" s="6">
        <v>442</v>
      </c>
      <c r="C59" s="154" t="s">
        <v>93</v>
      </c>
      <c r="D59" s="254">
        <v>13057</v>
      </c>
      <c r="E59" s="254">
        <v>12811</v>
      </c>
      <c r="F59" s="245">
        <v>-246</v>
      </c>
      <c r="G59" s="246">
        <v>-112</v>
      </c>
      <c r="H59" s="248">
        <v>-134</v>
      </c>
      <c r="I59" s="375">
        <f t="shared" si="0"/>
        <v>-1.8840468714099716</v>
      </c>
      <c r="J59" s="375">
        <f t="shared" si="1"/>
        <v>-0.8577774373899058</v>
      </c>
      <c r="K59" s="375">
        <f t="shared" si="2"/>
        <v>-1.0262694340200658</v>
      </c>
      <c r="L59" s="98"/>
    </row>
    <row r="60" spans="1:12" ht="12" customHeight="1">
      <c r="A60" s="1">
        <v>6</v>
      </c>
      <c r="B60" s="6">
        <v>443</v>
      </c>
      <c r="C60" s="154" t="s">
        <v>94</v>
      </c>
      <c r="D60" s="254">
        <v>19802</v>
      </c>
      <c r="E60" s="254">
        <v>19769</v>
      </c>
      <c r="F60" s="245">
        <v>-33</v>
      </c>
      <c r="G60" s="246">
        <v>-57</v>
      </c>
      <c r="H60" s="248">
        <v>24</v>
      </c>
      <c r="I60" s="375">
        <f t="shared" si="0"/>
        <v>-0.16664983335016667</v>
      </c>
      <c r="J60" s="375">
        <f t="shared" si="1"/>
        <v>-0.2878497121502878</v>
      </c>
      <c r="K60" s="375">
        <f t="shared" si="2"/>
        <v>0.1211998788001212</v>
      </c>
      <c r="L60" s="98"/>
    </row>
    <row r="61" spans="1:12" s="5" customFormat="1" ht="12" customHeight="1">
      <c r="A61" s="41">
        <v>6</v>
      </c>
      <c r="B61" s="316">
        <v>446</v>
      </c>
      <c r="C61" s="112" t="s">
        <v>95</v>
      </c>
      <c r="D61" s="254">
        <v>12086</v>
      </c>
      <c r="E61" s="254">
        <v>11900</v>
      </c>
      <c r="F61" s="311">
        <v>-186</v>
      </c>
      <c r="G61" s="312">
        <v>-98</v>
      </c>
      <c r="H61" s="314">
        <v>-88</v>
      </c>
      <c r="I61" s="375">
        <f t="shared" si="0"/>
        <v>-1.5389707099122951</v>
      </c>
      <c r="J61" s="375">
        <f t="shared" si="1"/>
        <v>-0.8108555353301341</v>
      </c>
      <c r="K61" s="375">
        <f t="shared" si="2"/>
        <v>-0.7281151745821611</v>
      </c>
      <c r="L61" s="104"/>
    </row>
    <row r="62" spans="1:12" ht="12" customHeight="1">
      <c r="A62" s="1">
        <v>7</v>
      </c>
      <c r="B62" s="6">
        <v>464</v>
      </c>
      <c r="C62" s="154" t="s">
        <v>96</v>
      </c>
      <c r="D62" s="254">
        <v>33697</v>
      </c>
      <c r="E62" s="254">
        <v>33788</v>
      </c>
      <c r="F62" s="245">
        <v>91</v>
      </c>
      <c r="G62" s="246">
        <v>75</v>
      </c>
      <c r="H62" s="248">
        <v>16</v>
      </c>
      <c r="I62" s="375">
        <f t="shared" si="0"/>
        <v>0.27005371398047306</v>
      </c>
      <c r="J62" s="375">
        <f t="shared" si="1"/>
        <v>0.22257174229159865</v>
      </c>
      <c r="K62" s="375">
        <f t="shared" si="2"/>
        <v>0.04748197168887438</v>
      </c>
      <c r="L62" s="98"/>
    </row>
    <row r="63" spans="1:12" ht="12" customHeight="1">
      <c r="A63" s="1">
        <v>7</v>
      </c>
      <c r="B63" s="6">
        <v>481</v>
      </c>
      <c r="C63" s="154" t="s">
        <v>97</v>
      </c>
      <c r="D63" s="321">
        <v>16255</v>
      </c>
      <c r="E63" s="124">
        <v>16098</v>
      </c>
      <c r="F63" s="245">
        <v>-157</v>
      </c>
      <c r="G63" s="246">
        <v>-105</v>
      </c>
      <c r="H63" s="248">
        <v>-52</v>
      </c>
      <c r="I63" s="375">
        <f t="shared" si="0"/>
        <v>-0.9658566594893879</v>
      </c>
      <c r="J63" s="375">
        <f t="shared" si="1"/>
        <v>-0.6459550907413103</v>
      </c>
      <c r="K63" s="375">
        <f t="shared" si="2"/>
        <v>-0.3199015687480775</v>
      </c>
      <c r="L63" s="98"/>
    </row>
    <row r="64" spans="1:12" ht="12" customHeight="1">
      <c r="A64" s="1">
        <v>7</v>
      </c>
      <c r="B64" s="6">
        <v>501</v>
      </c>
      <c r="C64" s="154" t="s">
        <v>98</v>
      </c>
      <c r="D64" s="254">
        <v>18956</v>
      </c>
      <c r="E64" s="254">
        <v>18565</v>
      </c>
      <c r="F64" s="245">
        <v>-391</v>
      </c>
      <c r="G64" s="246">
        <v>-197</v>
      </c>
      <c r="H64" s="248">
        <v>-194</v>
      </c>
      <c r="I64" s="375">
        <f t="shared" si="0"/>
        <v>-2.062671449672927</v>
      </c>
      <c r="J64" s="375">
        <f t="shared" si="1"/>
        <v>-1.0392487866638531</v>
      </c>
      <c r="K64" s="375">
        <f t="shared" si="2"/>
        <v>-1.0234226630090735</v>
      </c>
      <c r="L64" s="98"/>
    </row>
    <row r="65" spans="1:12" ht="12" customHeight="1">
      <c r="A65" s="1">
        <v>8</v>
      </c>
      <c r="B65" s="7">
        <v>585</v>
      </c>
      <c r="C65" s="154" t="s">
        <v>99</v>
      </c>
      <c r="D65" s="254">
        <v>19284</v>
      </c>
      <c r="E65" s="254">
        <v>18901</v>
      </c>
      <c r="F65" s="245">
        <v>-383</v>
      </c>
      <c r="G65" s="246">
        <v>-193</v>
      </c>
      <c r="H65" s="248">
        <v>-190</v>
      </c>
      <c r="I65" s="375">
        <f t="shared" si="0"/>
        <v>-1.9861024683675585</v>
      </c>
      <c r="J65" s="375">
        <f t="shared" si="1"/>
        <v>-1.0008297033810412</v>
      </c>
      <c r="K65" s="375">
        <f t="shared" si="2"/>
        <v>-0.9852727649865173</v>
      </c>
      <c r="L65" s="98"/>
    </row>
    <row r="66" spans="1:12" ht="12" customHeight="1">
      <c r="A66" s="1">
        <v>8</v>
      </c>
      <c r="B66" s="6">
        <v>586</v>
      </c>
      <c r="C66" s="154" t="s">
        <v>100</v>
      </c>
      <c r="D66" s="254">
        <v>15673</v>
      </c>
      <c r="E66" s="254">
        <v>15405</v>
      </c>
      <c r="F66" s="245">
        <v>-268</v>
      </c>
      <c r="G66" s="246">
        <v>-175</v>
      </c>
      <c r="H66" s="248">
        <v>-93</v>
      </c>
      <c r="I66" s="375">
        <f t="shared" si="0"/>
        <v>-1.7099470426848722</v>
      </c>
      <c r="J66" s="375">
        <f t="shared" si="1"/>
        <v>-1.1165698972755693</v>
      </c>
      <c r="K66" s="375">
        <f t="shared" si="2"/>
        <v>-0.5933771454093026</v>
      </c>
      <c r="L66" s="98"/>
    </row>
    <row r="67" spans="2:12" ht="6.75" customHeight="1">
      <c r="B67" s="6"/>
      <c r="C67" s="180"/>
      <c r="D67" s="243"/>
      <c r="E67" s="121"/>
      <c r="F67" s="255"/>
      <c r="G67" s="256"/>
      <c r="H67" s="257"/>
      <c r="I67" s="377"/>
      <c r="J67" s="378"/>
      <c r="K67" s="379"/>
      <c r="L67" s="98"/>
    </row>
    <row r="68" ht="11.25">
      <c r="A68" s="3" t="s">
        <v>236</v>
      </c>
    </row>
    <row r="69" ht="11.25">
      <c r="A69" s="3"/>
    </row>
    <row r="70" ht="12" customHeight="1">
      <c r="C70" s="98"/>
    </row>
    <row r="71" spans="3:4" ht="12" customHeight="1">
      <c r="C71" s="98"/>
      <c r="D71" s="258"/>
    </row>
    <row r="72" spans="3:4" ht="12" customHeight="1">
      <c r="C72" s="98"/>
      <c r="D72" s="258"/>
    </row>
    <row r="73" spans="3:4" ht="12" customHeight="1">
      <c r="C73" s="98"/>
      <c r="D73" s="258"/>
    </row>
    <row r="74" ht="12" customHeight="1">
      <c r="D74" s="258"/>
    </row>
    <row r="75" ht="12" customHeight="1">
      <c r="D75" s="258"/>
    </row>
    <row r="76" ht="12" customHeight="1">
      <c r="D76" s="258"/>
    </row>
    <row r="77" ht="12" customHeight="1">
      <c r="D77" s="258"/>
    </row>
    <row r="78" ht="12" customHeight="1">
      <c r="D78" s="258"/>
    </row>
    <row r="79" ht="12" customHeight="1">
      <c r="D79" s="258"/>
    </row>
    <row r="80" ht="12" customHeight="1">
      <c r="D80" s="258"/>
    </row>
    <row r="81" ht="12" customHeight="1">
      <c r="D81" s="258"/>
    </row>
    <row r="82" ht="12" customHeight="1">
      <c r="D82" s="258"/>
    </row>
    <row r="83" ht="12" customHeight="1">
      <c r="D83" s="258"/>
    </row>
    <row r="84" ht="12" customHeight="1">
      <c r="D84" s="258"/>
    </row>
    <row r="85" ht="12" customHeight="1">
      <c r="D85" s="258"/>
    </row>
    <row r="86" ht="12" customHeight="1">
      <c r="D86" s="258"/>
    </row>
    <row r="87" ht="12" customHeight="1">
      <c r="D87" s="258"/>
    </row>
    <row r="88" ht="12" customHeight="1">
      <c r="D88" s="258"/>
    </row>
    <row r="89" ht="12" customHeight="1">
      <c r="D89" s="258"/>
    </row>
    <row r="90" ht="12" customHeight="1">
      <c r="D90" s="258"/>
    </row>
    <row r="91" ht="12" customHeight="1">
      <c r="D91" s="258"/>
    </row>
    <row r="92" ht="12" customHeight="1">
      <c r="D92" s="258"/>
    </row>
    <row r="93" ht="12" customHeight="1">
      <c r="D93" s="258"/>
    </row>
    <row r="94" ht="12" customHeight="1">
      <c r="D94" s="258"/>
    </row>
    <row r="95" ht="12" customHeight="1">
      <c r="D95" s="258"/>
    </row>
    <row r="96" ht="12" customHeight="1">
      <c r="D96" s="258"/>
    </row>
    <row r="97" ht="12" customHeight="1">
      <c r="D97" s="258"/>
    </row>
    <row r="98" ht="12" customHeight="1">
      <c r="D98" s="258"/>
    </row>
    <row r="99" ht="12" customHeight="1">
      <c r="D99" s="258"/>
    </row>
    <row r="100" ht="12" customHeight="1">
      <c r="D100" s="258"/>
    </row>
    <row r="101" ht="12" customHeight="1">
      <c r="D101" s="258"/>
    </row>
    <row r="102" ht="12" customHeight="1">
      <c r="D102" s="258"/>
    </row>
    <row r="103" ht="12" customHeight="1">
      <c r="D103" s="258"/>
    </row>
    <row r="104" ht="12" customHeight="1">
      <c r="D104" s="258"/>
    </row>
    <row r="105" ht="12" customHeight="1">
      <c r="D105" s="258"/>
    </row>
    <row r="106" ht="12" customHeight="1">
      <c r="D106" s="258"/>
    </row>
    <row r="107" ht="12" customHeight="1">
      <c r="D107" s="258"/>
    </row>
    <row r="108" ht="12" customHeight="1">
      <c r="D108" s="258"/>
    </row>
    <row r="109" ht="12" customHeight="1">
      <c r="D109" s="258"/>
    </row>
    <row r="110" ht="12" customHeight="1">
      <c r="D110" s="258"/>
    </row>
    <row r="111" ht="12" customHeight="1">
      <c r="D111" s="258"/>
    </row>
    <row r="112" ht="12" customHeight="1">
      <c r="D112" s="258"/>
    </row>
    <row r="113" ht="12" customHeight="1">
      <c r="D113" s="258"/>
    </row>
    <row r="115" ht="12" customHeight="1">
      <c r="D115" s="258"/>
    </row>
    <row r="117" ht="12" customHeight="1">
      <c r="D117" s="258"/>
    </row>
    <row r="119" ht="12" customHeight="1">
      <c r="D119" s="258"/>
    </row>
    <row r="120" ht="12" customHeight="1">
      <c r="D120" s="258"/>
    </row>
    <row r="121" ht="12" customHeight="1">
      <c r="D121" s="258"/>
    </row>
    <row r="123" ht="12" customHeight="1">
      <c r="D123" s="258"/>
    </row>
    <row r="124" ht="12" customHeight="1">
      <c r="D124" s="258"/>
    </row>
    <row r="125" ht="12" customHeight="1">
      <c r="D125" s="258"/>
    </row>
    <row r="126" ht="12" customHeight="1">
      <c r="D126" s="258"/>
    </row>
    <row r="128" ht="12" customHeight="1">
      <c r="D128" s="258"/>
    </row>
    <row r="129" ht="12" customHeight="1">
      <c r="D129" s="258"/>
    </row>
    <row r="131" ht="12" customHeight="1">
      <c r="D131" s="258"/>
    </row>
    <row r="132" ht="12" customHeight="1">
      <c r="D132" s="258"/>
    </row>
    <row r="134" ht="12" customHeight="1">
      <c r="D134" s="258"/>
    </row>
    <row r="135" ht="12" customHeight="1">
      <c r="D135" s="258"/>
    </row>
    <row r="136" ht="12" customHeight="1">
      <c r="D136" s="258"/>
    </row>
    <row r="137" ht="12" customHeight="1">
      <c r="D137" s="258"/>
    </row>
    <row r="138" ht="12" customHeight="1">
      <c r="D138" s="258"/>
    </row>
    <row r="140" ht="12" customHeight="1">
      <c r="D140" s="258"/>
    </row>
    <row r="141" ht="12" customHeight="1">
      <c r="D141" s="258"/>
    </row>
    <row r="142" ht="12" customHeight="1">
      <c r="D142" s="258"/>
    </row>
    <row r="143" ht="12" customHeight="1">
      <c r="D143" s="258"/>
    </row>
    <row r="145" ht="12" customHeight="1">
      <c r="D145" s="258"/>
    </row>
    <row r="147" ht="12" customHeight="1">
      <c r="D147" s="258"/>
    </row>
    <row r="148" ht="12" customHeight="1">
      <c r="D148" s="258"/>
    </row>
    <row r="149" ht="12" customHeight="1">
      <c r="D149" s="258"/>
    </row>
    <row r="150" ht="12" customHeight="1">
      <c r="D150" s="258"/>
    </row>
    <row r="152" ht="12" customHeight="1">
      <c r="D152" s="258"/>
    </row>
    <row r="153" ht="12" customHeight="1">
      <c r="D153" s="258"/>
    </row>
    <row r="154" ht="12" customHeight="1">
      <c r="D154" s="258"/>
    </row>
    <row r="155" ht="12" customHeight="1">
      <c r="D155" s="258"/>
    </row>
    <row r="156" ht="12" customHeight="1">
      <c r="D156" s="258"/>
    </row>
    <row r="157" ht="12" customHeight="1">
      <c r="D157" s="258"/>
    </row>
    <row r="158" ht="12" customHeight="1">
      <c r="D158" s="258"/>
    </row>
    <row r="159" ht="12" customHeight="1">
      <c r="D159" s="258"/>
    </row>
    <row r="160" ht="12" customHeight="1">
      <c r="D160" s="258"/>
    </row>
    <row r="161" ht="12" customHeight="1">
      <c r="D161" s="258"/>
    </row>
    <row r="162" ht="12" customHeight="1">
      <c r="D162" s="258"/>
    </row>
    <row r="163" ht="12" customHeight="1">
      <c r="D163" s="258"/>
    </row>
    <row r="165" ht="12" customHeight="1">
      <c r="D165" s="258"/>
    </row>
    <row r="166" ht="12" customHeight="1">
      <c r="D166" s="258"/>
    </row>
    <row r="167" ht="12" customHeight="1">
      <c r="D167" s="258"/>
    </row>
    <row r="168" ht="12" customHeight="1">
      <c r="D168" s="258"/>
    </row>
    <row r="170" ht="12" customHeight="1">
      <c r="D170" s="258"/>
    </row>
    <row r="171" ht="12" customHeight="1">
      <c r="D171" s="258"/>
    </row>
    <row r="173" ht="12" customHeight="1">
      <c r="D173" s="258"/>
    </row>
    <row r="174" ht="12" customHeight="1">
      <c r="D174" s="258"/>
    </row>
    <row r="175" ht="12" customHeight="1">
      <c r="D175" s="258"/>
    </row>
    <row r="176" ht="12" customHeight="1">
      <c r="D176" s="258"/>
    </row>
    <row r="178" ht="12" customHeight="1">
      <c r="D178" s="258"/>
    </row>
    <row r="179" ht="12" customHeight="1">
      <c r="D179" s="258"/>
    </row>
    <row r="180" ht="12" customHeight="1">
      <c r="D180" s="258"/>
    </row>
    <row r="181" ht="12" customHeight="1">
      <c r="D181" s="258"/>
    </row>
    <row r="183" ht="12" customHeight="1">
      <c r="D183" s="258"/>
    </row>
    <row r="184" ht="12" customHeight="1">
      <c r="D184" s="258"/>
    </row>
    <row r="185" ht="12" customHeight="1">
      <c r="D185" s="258"/>
    </row>
    <row r="186" ht="12" customHeight="1">
      <c r="D186" s="258"/>
    </row>
    <row r="188" ht="12" customHeight="1">
      <c r="D188" s="258"/>
    </row>
    <row r="189" ht="12" customHeight="1">
      <c r="D189" s="258"/>
    </row>
    <row r="190" ht="12" customHeight="1">
      <c r="D190" s="258"/>
    </row>
    <row r="191" ht="12" customHeight="1">
      <c r="D191" s="258"/>
    </row>
    <row r="192" ht="12" customHeight="1">
      <c r="D192" s="258"/>
    </row>
    <row r="193" ht="12" customHeight="1">
      <c r="D193" s="258"/>
    </row>
    <row r="195" ht="12" customHeight="1">
      <c r="D195" s="258"/>
    </row>
  </sheetData>
  <sheetProtection/>
  <mergeCells count="2">
    <mergeCell ref="C2:C3"/>
    <mergeCell ref="I2:K2"/>
  </mergeCells>
  <printOptions/>
  <pageMargins left="0.5905511811023623" right="0" top="0.3937007874015748" bottom="0.3937007874015748" header="0.5118110236220472" footer="0.31496062992125984"/>
  <pageSetup blackAndWhite="1" firstPageNumber="9" useFirstPageNumber="1" horizontalDpi="600" verticalDpi="600" orientation="portrait" paperSize="9" r:id="rId1"/>
  <headerFooter alignWithMargins="0">
    <oddFooter>&amp;C&amp;"ＭＳ Ｐゴシック,標準"&amp;9&amp;P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83"/>
  <sheetViews>
    <sheetView view="pageBreakPreview" zoomScaleSheetLayoutView="100"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1.875" defaultRowHeight="14.25"/>
  <cols>
    <col min="1" max="1" width="3.875" style="1" customWidth="1"/>
    <col min="2" max="2" width="3.875" style="61" customWidth="1"/>
    <col min="3" max="3" width="9.00390625" style="61" bestFit="1" customWidth="1"/>
    <col min="4" max="6" width="6.75390625" style="62" bestFit="1" customWidth="1"/>
    <col min="7" max="7" width="7.50390625" style="62" bestFit="1" customWidth="1"/>
    <col min="8" max="9" width="6.75390625" style="62" bestFit="1" customWidth="1"/>
    <col min="10" max="14" width="5.50390625" style="62" bestFit="1" customWidth="1"/>
    <col min="15" max="16" width="4.125" style="62" bestFit="1" customWidth="1"/>
    <col min="17" max="21" width="6.00390625" style="62" bestFit="1" customWidth="1"/>
    <col min="22" max="23" width="4.25390625" style="62" bestFit="1" customWidth="1"/>
    <col min="24" max="24" width="7.50390625" style="62" bestFit="1" customWidth="1"/>
    <col min="25" max="26" width="6.75390625" style="62" bestFit="1" customWidth="1"/>
    <col min="27" max="30" width="6.25390625" style="62" bestFit="1" customWidth="1"/>
    <col min="31" max="31" width="5.50390625" style="62" bestFit="1" customWidth="1"/>
    <col min="32" max="33" width="5.25390625" style="62" bestFit="1" customWidth="1"/>
    <col min="34" max="35" width="4.75390625" style="62" bestFit="1" customWidth="1"/>
    <col min="36" max="36" width="6.25390625" style="88" bestFit="1" customWidth="1"/>
    <col min="37" max="39" width="6.25390625" style="64" bestFit="1" customWidth="1"/>
    <col min="40" max="40" width="5.50390625" style="64" bestFit="1" customWidth="1"/>
    <col min="41" max="42" width="5.25390625" style="64" bestFit="1" customWidth="1"/>
    <col min="43" max="44" width="4.75390625" style="64" bestFit="1" customWidth="1"/>
    <col min="45" max="16384" width="11.875" style="61" customWidth="1"/>
  </cols>
  <sheetData>
    <row r="1" spans="3:45" ht="14.25">
      <c r="C1" s="1"/>
      <c r="D1" s="181" t="s">
        <v>257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81"/>
      <c r="Q1" s="181" t="s">
        <v>257</v>
      </c>
      <c r="R1" s="63"/>
      <c r="S1" s="63"/>
      <c r="T1" s="63"/>
      <c r="U1" s="63"/>
      <c r="V1" s="63"/>
      <c r="W1" s="63"/>
      <c r="X1" s="63"/>
      <c r="Y1" s="63"/>
      <c r="Z1" s="63"/>
      <c r="AA1" s="181"/>
      <c r="AB1" s="63"/>
      <c r="AC1" s="63"/>
      <c r="AD1" s="181" t="s">
        <v>257</v>
      </c>
      <c r="AE1" s="63"/>
      <c r="AF1" s="63"/>
      <c r="AG1" s="63"/>
      <c r="AH1" s="63"/>
      <c r="AI1" s="182"/>
      <c r="AJ1" s="181"/>
      <c r="AK1" s="183"/>
      <c r="AL1" s="183"/>
      <c r="AM1" s="183"/>
      <c r="AN1" s="183"/>
      <c r="AO1" s="183"/>
      <c r="AP1" s="183"/>
      <c r="AQ1" s="183"/>
      <c r="AR1" s="183"/>
      <c r="AS1" s="1"/>
    </row>
    <row r="2" spans="1:44" s="9" customFormat="1" ht="11.25">
      <c r="A2" s="8"/>
      <c r="C2" s="356" t="s">
        <v>132</v>
      </c>
      <c r="D2" s="156"/>
      <c r="E2" s="157"/>
      <c r="F2" s="157"/>
      <c r="G2" s="158"/>
      <c r="H2" s="158"/>
      <c r="I2" s="158"/>
      <c r="J2" s="158"/>
      <c r="K2" s="158"/>
      <c r="L2" s="158"/>
      <c r="M2" s="158"/>
      <c r="N2" s="158"/>
      <c r="O2" s="159"/>
      <c r="P2" s="159"/>
      <c r="Q2" s="159"/>
      <c r="R2" s="159"/>
      <c r="S2" s="158"/>
      <c r="T2" s="158"/>
      <c r="U2" s="158"/>
      <c r="V2" s="158"/>
      <c r="W2" s="158"/>
      <c r="X2" s="158"/>
      <c r="Y2" s="160"/>
      <c r="Z2" s="160"/>
      <c r="AA2" s="160"/>
      <c r="AB2" s="160"/>
      <c r="AC2" s="158"/>
      <c r="AD2" s="158"/>
      <c r="AE2" s="158"/>
      <c r="AF2" s="158"/>
      <c r="AG2" s="158"/>
      <c r="AH2" s="158"/>
      <c r="AI2" s="158"/>
      <c r="AJ2" s="158"/>
      <c r="AK2" s="158"/>
      <c r="AL2" s="162"/>
      <c r="AM2" s="162"/>
      <c r="AN2" s="162"/>
      <c r="AO2" s="162"/>
      <c r="AP2" s="162"/>
      <c r="AQ2" s="162"/>
      <c r="AR2" s="163"/>
    </row>
    <row r="3" spans="1:44" s="9" customFormat="1" ht="14.25" customHeight="1">
      <c r="A3" s="8"/>
      <c r="C3" s="357"/>
      <c r="D3" s="359" t="s">
        <v>131</v>
      </c>
      <c r="E3" s="360"/>
      <c r="F3" s="361"/>
      <c r="G3" s="42" t="s">
        <v>179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45" t="s">
        <v>180</v>
      </c>
      <c r="Y3" s="46"/>
      <c r="Z3" s="46"/>
      <c r="AA3" s="46"/>
      <c r="AB3" s="46"/>
      <c r="AC3" s="46"/>
      <c r="AD3" s="46"/>
      <c r="AE3" s="46"/>
      <c r="AF3" s="46"/>
      <c r="AG3" s="14"/>
      <c r="AH3" s="14"/>
      <c r="AI3" s="14"/>
      <c r="AJ3" s="14"/>
      <c r="AK3" s="43"/>
      <c r="AL3" s="43"/>
      <c r="AM3" s="43"/>
      <c r="AN3" s="43"/>
      <c r="AO3" s="43"/>
      <c r="AP3" s="43"/>
      <c r="AQ3" s="43"/>
      <c r="AR3" s="44"/>
    </row>
    <row r="4" spans="1:44" s="9" customFormat="1" ht="11.25">
      <c r="A4" s="8"/>
      <c r="C4" s="357"/>
      <c r="D4" s="10"/>
      <c r="E4" s="11"/>
      <c r="F4" s="12"/>
      <c r="G4" s="15"/>
      <c r="H4" s="11"/>
      <c r="I4" s="12"/>
      <c r="J4" s="16" t="s">
        <v>119</v>
      </c>
      <c r="K4" s="17"/>
      <c r="L4" s="17"/>
      <c r="M4" s="17"/>
      <c r="N4" s="17"/>
      <c r="O4" s="17"/>
      <c r="P4" s="17"/>
      <c r="Q4" s="16" t="s">
        <v>120</v>
      </c>
      <c r="R4" s="17"/>
      <c r="S4" s="17"/>
      <c r="T4" s="17"/>
      <c r="U4" s="17"/>
      <c r="V4" s="17"/>
      <c r="W4" s="4"/>
      <c r="X4" s="15"/>
      <c r="Y4" s="18"/>
      <c r="Z4" s="48"/>
      <c r="AA4" s="19" t="s">
        <v>121</v>
      </c>
      <c r="AB4" s="20"/>
      <c r="AC4" s="20"/>
      <c r="AD4" s="20"/>
      <c r="AE4" s="20"/>
      <c r="AF4" s="20"/>
      <c r="AG4" s="20"/>
      <c r="AH4" s="20"/>
      <c r="AI4" s="49"/>
      <c r="AJ4" s="19" t="s">
        <v>122</v>
      </c>
      <c r="AK4" s="13"/>
      <c r="AL4" s="13"/>
      <c r="AM4" s="13"/>
      <c r="AN4" s="13"/>
      <c r="AO4" s="13"/>
      <c r="AP4" s="13"/>
      <c r="AQ4" s="13"/>
      <c r="AR4" s="47"/>
    </row>
    <row r="5" spans="1:44" s="9" customFormat="1" ht="11.25">
      <c r="A5" s="8"/>
      <c r="C5" s="357"/>
      <c r="D5" s="21"/>
      <c r="E5" s="22"/>
      <c r="F5" s="23"/>
      <c r="G5" s="21"/>
      <c r="H5" s="22"/>
      <c r="I5" s="23"/>
      <c r="J5" s="21"/>
      <c r="K5" s="24"/>
      <c r="L5" s="25"/>
      <c r="M5" s="349" t="s">
        <v>227</v>
      </c>
      <c r="N5" s="350"/>
      <c r="O5" s="351" t="s">
        <v>123</v>
      </c>
      <c r="P5" s="350"/>
      <c r="Q5" s="21"/>
      <c r="R5" s="24"/>
      <c r="S5" s="24"/>
      <c r="T5" s="349" t="s">
        <v>133</v>
      </c>
      <c r="U5" s="350"/>
      <c r="V5" s="351" t="s">
        <v>123</v>
      </c>
      <c r="W5" s="352"/>
      <c r="X5" s="21"/>
      <c r="Y5" s="22"/>
      <c r="Z5" s="22"/>
      <c r="AA5" s="21"/>
      <c r="AB5" s="22"/>
      <c r="AC5" s="22"/>
      <c r="AD5" s="353" t="s">
        <v>101</v>
      </c>
      <c r="AE5" s="354"/>
      <c r="AF5" s="354"/>
      <c r="AG5" s="355"/>
      <c r="AH5" s="345" t="s">
        <v>102</v>
      </c>
      <c r="AI5" s="346"/>
      <c r="AJ5" s="21"/>
      <c r="AK5" s="28"/>
      <c r="AL5" s="29"/>
      <c r="AM5" s="30"/>
      <c r="AN5" s="31" t="s">
        <v>103</v>
      </c>
      <c r="AO5" s="32"/>
      <c r="AP5" s="33"/>
      <c r="AQ5" s="347" t="s">
        <v>104</v>
      </c>
      <c r="AR5" s="348"/>
    </row>
    <row r="6" spans="1:44" s="9" customFormat="1" ht="11.25">
      <c r="A6" s="8"/>
      <c r="C6" s="358"/>
      <c r="D6" s="52" t="s">
        <v>27</v>
      </c>
      <c r="E6" s="53" t="s">
        <v>29</v>
      </c>
      <c r="F6" s="27" t="s">
        <v>30</v>
      </c>
      <c r="G6" s="52" t="s">
        <v>27</v>
      </c>
      <c r="H6" s="53" t="s">
        <v>29</v>
      </c>
      <c r="I6" s="27" t="s">
        <v>30</v>
      </c>
      <c r="J6" s="52" t="s">
        <v>27</v>
      </c>
      <c r="K6" s="53" t="s">
        <v>29</v>
      </c>
      <c r="L6" s="27" t="s">
        <v>30</v>
      </c>
      <c r="M6" s="54" t="s">
        <v>134</v>
      </c>
      <c r="N6" s="55" t="s">
        <v>135</v>
      </c>
      <c r="O6" s="55" t="s">
        <v>134</v>
      </c>
      <c r="P6" s="161" t="s">
        <v>111</v>
      </c>
      <c r="Q6" s="52" t="s">
        <v>27</v>
      </c>
      <c r="R6" s="53" t="s">
        <v>29</v>
      </c>
      <c r="S6" s="27" t="s">
        <v>30</v>
      </c>
      <c r="T6" s="54" t="s">
        <v>136</v>
      </c>
      <c r="U6" s="55" t="s">
        <v>137</v>
      </c>
      <c r="V6" s="55" t="s">
        <v>136</v>
      </c>
      <c r="W6" s="56" t="s">
        <v>111</v>
      </c>
      <c r="X6" s="52" t="s">
        <v>109</v>
      </c>
      <c r="Y6" s="53" t="s">
        <v>110</v>
      </c>
      <c r="Z6" s="57" t="s">
        <v>111</v>
      </c>
      <c r="AA6" s="52" t="s">
        <v>27</v>
      </c>
      <c r="AB6" s="53" t="s">
        <v>29</v>
      </c>
      <c r="AC6" s="57" t="s">
        <v>30</v>
      </c>
      <c r="AD6" s="164" t="s">
        <v>105</v>
      </c>
      <c r="AE6" s="165" t="s">
        <v>106</v>
      </c>
      <c r="AF6" s="165" t="s">
        <v>107</v>
      </c>
      <c r="AG6" s="166" t="s">
        <v>108</v>
      </c>
      <c r="AH6" s="52" t="s">
        <v>29</v>
      </c>
      <c r="AI6" s="27" t="s">
        <v>30</v>
      </c>
      <c r="AJ6" s="26" t="s">
        <v>27</v>
      </c>
      <c r="AK6" s="58" t="s">
        <v>29</v>
      </c>
      <c r="AL6" s="59" t="s">
        <v>30</v>
      </c>
      <c r="AM6" s="164" t="s">
        <v>105</v>
      </c>
      <c r="AN6" s="165" t="s">
        <v>106</v>
      </c>
      <c r="AO6" s="165" t="s">
        <v>107</v>
      </c>
      <c r="AP6" s="166" t="s">
        <v>108</v>
      </c>
      <c r="AQ6" s="60" t="s">
        <v>29</v>
      </c>
      <c r="AR6" s="33" t="s">
        <v>30</v>
      </c>
    </row>
    <row r="7" spans="3:44" ht="11.25">
      <c r="C7" s="167"/>
      <c r="D7" s="65" t="s">
        <v>42</v>
      </c>
      <c r="E7" s="66" t="s">
        <v>42</v>
      </c>
      <c r="F7" s="67" t="s">
        <v>42</v>
      </c>
      <c r="G7" s="65" t="s">
        <v>42</v>
      </c>
      <c r="H7" s="66" t="s">
        <v>42</v>
      </c>
      <c r="I7" s="67" t="s">
        <v>42</v>
      </c>
      <c r="J7" s="65" t="s">
        <v>42</v>
      </c>
      <c r="K7" s="66" t="s">
        <v>42</v>
      </c>
      <c r="L7" s="67" t="s">
        <v>42</v>
      </c>
      <c r="M7" s="68" t="s">
        <v>42</v>
      </c>
      <c r="N7" s="69" t="s">
        <v>42</v>
      </c>
      <c r="O7" s="69" t="s">
        <v>42</v>
      </c>
      <c r="P7" s="71" t="s">
        <v>42</v>
      </c>
      <c r="Q7" s="65" t="s">
        <v>42</v>
      </c>
      <c r="R7" s="66" t="s">
        <v>42</v>
      </c>
      <c r="S7" s="67" t="s">
        <v>42</v>
      </c>
      <c r="T7" s="68" t="s">
        <v>42</v>
      </c>
      <c r="U7" s="69" t="s">
        <v>42</v>
      </c>
      <c r="V7" s="69" t="s">
        <v>42</v>
      </c>
      <c r="W7" s="70" t="s">
        <v>42</v>
      </c>
      <c r="X7" s="65" t="s">
        <v>42</v>
      </c>
      <c r="Y7" s="66" t="s">
        <v>42</v>
      </c>
      <c r="Z7" s="72" t="s">
        <v>42</v>
      </c>
      <c r="AA7" s="65" t="s">
        <v>42</v>
      </c>
      <c r="AB7" s="66" t="s">
        <v>42</v>
      </c>
      <c r="AC7" s="72" t="s">
        <v>42</v>
      </c>
      <c r="AD7" s="68" t="s">
        <v>42</v>
      </c>
      <c r="AE7" s="69" t="s">
        <v>42</v>
      </c>
      <c r="AF7" s="69" t="s">
        <v>42</v>
      </c>
      <c r="AG7" s="70" t="s">
        <v>42</v>
      </c>
      <c r="AH7" s="65" t="s">
        <v>42</v>
      </c>
      <c r="AI7" s="67" t="s">
        <v>42</v>
      </c>
      <c r="AJ7" s="73" t="s">
        <v>42</v>
      </c>
      <c r="AK7" s="74" t="s">
        <v>42</v>
      </c>
      <c r="AL7" s="75" t="s">
        <v>42</v>
      </c>
      <c r="AM7" s="76" t="s">
        <v>42</v>
      </c>
      <c r="AN7" s="77" t="s">
        <v>42</v>
      </c>
      <c r="AO7" s="77" t="s">
        <v>42</v>
      </c>
      <c r="AP7" s="78" t="s">
        <v>42</v>
      </c>
      <c r="AQ7" s="79" t="s">
        <v>42</v>
      </c>
      <c r="AR7" s="170" t="s">
        <v>42</v>
      </c>
    </row>
    <row r="8" spans="3:44" ht="14.25" customHeight="1">
      <c r="C8" s="168" t="s">
        <v>138</v>
      </c>
      <c r="D8" s="84">
        <v>-10991</v>
      </c>
      <c r="E8" s="294">
        <v>-6324</v>
      </c>
      <c r="F8" s="295">
        <v>-4667</v>
      </c>
      <c r="G8" s="84">
        <v>-7406</v>
      </c>
      <c r="H8" s="85">
        <v>-4102</v>
      </c>
      <c r="I8" s="216">
        <v>-3304</v>
      </c>
      <c r="J8" s="84">
        <v>47026</v>
      </c>
      <c r="K8" s="85">
        <v>24183</v>
      </c>
      <c r="L8" s="216">
        <v>22843</v>
      </c>
      <c r="M8" s="80">
        <v>23934</v>
      </c>
      <c r="N8" s="81">
        <v>22597</v>
      </c>
      <c r="O8" s="81">
        <v>249</v>
      </c>
      <c r="P8" s="83">
        <v>246</v>
      </c>
      <c r="Q8" s="217">
        <v>54432</v>
      </c>
      <c r="R8" s="218">
        <v>28285</v>
      </c>
      <c r="S8" s="219">
        <v>26147</v>
      </c>
      <c r="T8" s="220">
        <v>27888</v>
      </c>
      <c r="U8" s="218">
        <v>25825</v>
      </c>
      <c r="V8" s="218">
        <v>397</v>
      </c>
      <c r="W8" s="221">
        <v>322</v>
      </c>
      <c r="X8" s="84">
        <v>-3585</v>
      </c>
      <c r="Y8" s="222">
        <v>-2222</v>
      </c>
      <c r="Z8" s="222">
        <v>-1363</v>
      </c>
      <c r="AA8" s="223">
        <v>220579</v>
      </c>
      <c r="AB8" s="224">
        <v>114130</v>
      </c>
      <c r="AC8" s="225">
        <v>106449</v>
      </c>
      <c r="AD8" s="226">
        <v>103776</v>
      </c>
      <c r="AE8" s="224">
        <v>96734</v>
      </c>
      <c r="AF8" s="224">
        <v>7688</v>
      </c>
      <c r="AG8" s="227">
        <v>7567</v>
      </c>
      <c r="AH8" s="228">
        <v>2666</v>
      </c>
      <c r="AI8" s="227">
        <v>2148</v>
      </c>
      <c r="AJ8" s="229">
        <v>224164</v>
      </c>
      <c r="AK8" s="85">
        <v>116352</v>
      </c>
      <c r="AL8" s="86">
        <v>107812</v>
      </c>
      <c r="AM8" s="80">
        <v>106186</v>
      </c>
      <c r="AN8" s="81">
        <v>98244</v>
      </c>
      <c r="AO8" s="81">
        <v>6582</v>
      </c>
      <c r="AP8" s="82">
        <v>6589</v>
      </c>
      <c r="AQ8" s="230">
        <v>3584</v>
      </c>
      <c r="AR8" s="216">
        <v>2979</v>
      </c>
    </row>
    <row r="9" spans="3:44" ht="11.25">
      <c r="C9" s="168"/>
      <c r="D9" s="84"/>
      <c r="E9" s="85"/>
      <c r="F9" s="216"/>
      <c r="G9" s="84"/>
      <c r="H9" s="85"/>
      <c r="I9" s="216"/>
      <c r="J9" s="84"/>
      <c r="K9" s="85"/>
      <c r="L9" s="216"/>
      <c r="M9" s="80"/>
      <c r="N9" s="81"/>
      <c r="O9" s="81"/>
      <c r="P9" s="83"/>
      <c r="Q9" s="84"/>
      <c r="R9" s="85"/>
      <c r="S9" s="216"/>
      <c r="T9" s="80"/>
      <c r="U9" s="81"/>
      <c r="V9" s="81"/>
      <c r="W9" s="82"/>
      <c r="X9" s="84"/>
      <c r="Y9" s="85"/>
      <c r="Z9" s="86"/>
      <c r="AA9" s="84"/>
      <c r="AB9" s="85"/>
      <c r="AC9" s="86"/>
      <c r="AD9" s="231"/>
      <c r="AE9" s="232"/>
      <c r="AF9" s="232"/>
      <c r="AG9" s="233"/>
      <c r="AH9" s="234"/>
      <c r="AI9" s="233"/>
      <c r="AJ9" s="235"/>
      <c r="AK9" s="85"/>
      <c r="AL9" s="86"/>
      <c r="AM9" s="80"/>
      <c r="AN9" s="81"/>
      <c r="AO9" s="81"/>
      <c r="AP9" s="82"/>
      <c r="AQ9" s="230"/>
      <c r="AR9" s="216"/>
    </row>
    <row r="10" spans="1:44" ht="11.25">
      <c r="A10" s="1">
        <v>1</v>
      </c>
      <c r="C10" s="168" t="s">
        <v>45</v>
      </c>
      <c r="D10" s="84">
        <v>-2846</v>
      </c>
      <c r="E10" s="236">
        <v>-2362</v>
      </c>
      <c r="F10" s="237">
        <v>-484</v>
      </c>
      <c r="G10" s="84">
        <v>-2473</v>
      </c>
      <c r="H10" s="236">
        <v>-1401</v>
      </c>
      <c r="I10" s="237">
        <v>-1072</v>
      </c>
      <c r="J10" s="84">
        <v>12636</v>
      </c>
      <c r="K10" s="236">
        <v>6478</v>
      </c>
      <c r="L10" s="237">
        <v>6158</v>
      </c>
      <c r="M10" s="84">
        <v>6362</v>
      </c>
      <c r="N10" s="236">
        <v>6033</v>
      </c>
      <c r="O10" s="236">
        <v>116</v>
      </c>
      <c r="P10" s="222">
        <v>125</v>
      </c>
      <c r="Q10" s="230">
        <v>15109</v>
      </c>
      <c r="R10" s="85">
        <v>7879</v>
      </c>
      <c r="S10" s="86">
        <v>7230</v>
      </c>
      <c r="T10" s="84">
        <v>7706</v>
      </c>
      <c r="U10" s="236">
        <v>7080</v>
      </c>
      <c r="V10" s="236">
        <v>173</v>
      </c>
      <c r="W10" s="237">
        <v>150</v>
      </c>
      <c r="X10" s="84">
        <v>-373</v>
      </c>
      <c r="Y10" s="222">
        <v>-961</v>
      </c>
      <c r="Z10" s="222">
        <v>588</v>
      </c>
      <c r="AA10" s="230">
        <v>77964</v>
      </c>
      <c r="AB10" s="85">
        <v>39664</v>
      </c>
      <c r="AC10" s="86">
        <v>38300</v>
      </c>
      <c r="AD10" s="84">
        <v>35113</v>
      </c>
      <c r="AE10" s="236">
        <v>34162</v>
      </c>
      <c r="AF10" s="236">
        <v>3822</v>
      </c>
      <c r="AG10" s="237">
        <v>3596</v>
      </c>
      <c r="AH10" s="84">
        <v>729</v>
      </c>
      <c r="AI10" s="237">
        <v>542</v>
      </c>
      <c r="AJ10" s="229">
        <v>78337</v>
      </c>
      <c r="AK10" s="85">
        <v>40625</v>
      </c>
      <c r="AL10" s="237">
        <v>37712</v>
      </c>
      <c r="AM10" s="84">
        <v>35710</v>
      </c>
      <c r="AN10" s="236">
        <v>33406</v>
      </c>
      <c r="AO10" s="236">
        <v>3278</v>
      </c>
      <c r="AP10" s="237">
        <v>3019</v>
      </c>
      <c r="AQ10" s="84">
        <v>1637</v>
      </c>
      <c r="AR10" s="237">
        <v>1287</v>
      </c>
    </row>
    <row r="11" spans="1:44" ht="11.25">
      <c r="A11" s="1">
        <v>2</v>
      </c>
      <c r="C11" s="168" t="s">
        <v>46</v>
      </c>
      <c r="D11" s="84">
        <v>669</v>
      </c>
      <c r="E11" s="85">
        <v>-210</v>
      </c>
      <c r="F11" s="216">
        <v>879</v>
      </c>
      <c r="G11" s="84">
        <v>237</v>
      </c>
      <c r="H11" s="236">
        <v>-54</v>
      </c>
      <c r="I11" s="237">
        <v>291</v>
      </c>
      <c r="J11" s="84">
        <v>9382</v>
      </c>
      <c r="K11" s="236">
        <v>4781</v>
      </c>
      <c r="L11" s="237">
        <v>4601</v>
      </c>
      <c r="M11" s="80">
        <v>4738</v>
      </c>
      <c r="N11" s="81">
        <v>4565</v>
      </c>
      <c r="O11" s="81">
        <v>43</v>
      </c>
      <c r="P11" s="83">
        <v>36</v>
      </c>
      <c r="Q11" s="230">
        <v>9145</v>
      </c>
      <c r="R11" s="85">
        <v>4835</v>
      </c>
      <c r="S11" s="86">
        <v>4310</v>
      </c>
      <c r="T11" s="84">
        <v>4728</v>
      </c>
      <c r="U11" s="236">
        <v>4245</v>
      </c>
      <c r="V11" s="236">
        <v>107</v>
      </c>
      <c r="W11" s="237">
        <v>65</v>
      </c>
      <c r="X11" s="84">
        <v>432</v>
      </c>
      <c r="Y11" s="222">
        <v>-156</v>
      </c>
      <c r="Z11" s="222">
        <v>588</v>
      </c>
      <c r="AA11" s="230">
        <v>47827</v>
      </c>
      <c r="AB11" s="85">
        <v>24559</v>
      </c>
      <c r="AC11" s="86">
        <v>23268</v>
      </c>
      <c r="AD11" s="84">
        <v>22617</v>
      </c>
      <c r="AE11" s="236">
        <v>21414</v>
      </c>
      <c r="AF11" s="236">
        <v>1126</v>
      </c>
      <c r="AG11" s="237">
        <v>1099</v>
      </c>
      <c r="AH11" s="84">
        <v>816</v>
      </c>
      <c r="AI11" s="237">
        <v>755</v>
      </c>
      <c r="AJ11" s="235">
        <v>47395</v>
      </c>
      <c r="AK11" s="85">
        <v>24715</v>
      </c>
      <c r="AL11" s="86">
        <v>22680</v>
      </c>
      <c r="AM11" s="80">
        <v>22998</v>
      </c>
      <c r="AN11" s="81">
        <v>20961</v>
      </c>
      <c r="AO11" s="81">
        <v>985</v>
      </c>
      <c r="AP11" s="82">
        <v>1076</v>
      </c>
      <c r="AQ11" s="230">
        <v>732</v>
      </c>
      <c r="AR11" s="216">
        <v>643</v>
      </c>
    </row>
    <row r="12" spans="1:44" ht="11.25">
      <c r="A12" s="1">
        <v>3</v>
      </c>
      <c r="C12" s="168" t="s">
        <v>47</v>
      </c>
      <c r="D12" s="84">
        <v>1422</v>
      </c>
      <c r="E12" s="85">
        <v>496</v>
      </c>
      <c r="F12" s="216">
        <v>926</v>
      </c>
      <c r="G12" s="84">
        <v>39</v>
      </c>
      <c r="H12" s="236">
        <v>-90</v>
      </c>
      <c r="I12" s="237">
        <v>129</v>
      </c>
      <c r="J12" s="84">
        <v>5959</v>
      </c>
      <c r="K12" s="236">
        <v>3060</v>
      </c>
      <c r="L12" s="237">
        <v>2899</v>
      </c>
      <c r="M12" s="80">
        <v>3040</v>
      </c>
      <c r="N12" s="81">
        <v>2882</v>
      </c>
      <c r="O12" s="81">
        <v>20</v>
      </c>
      <c r="P12" s="83">
        <v>17</v>
      </c>
      <c r="Q12" s="230">
        <v>5920</v>
      </c>
      <c r="R12" s="85">
        <v>3150</v>
      </c>
      <c r="S12" s="86">
        <v>2770</v>
      </c>
      <c r="T12" s="84">
        <v>3110</v>
      </c>
      <c r="U12" s="236">
        <v>2742</v>
      </c>
      <c r="V12" s="236">
        <v>40</v>
      </c>
      <c r="W12" s="237">
        <v>28</v>
      </c>
      <c r="X12" s="84">
        <v>1383</v>
      </c>
      <c r="Y12" s="222">
        <v>586</v>
      </c>
      <c r="Z12" s="222">
        <v>797</v>
      </c>
      <c r="AA12" s="230">
        <v>29921</v>
      </c>
      <c r="AB12" s="85">
        <v>15449</v>
      </c>
      <c r="AC12" s="86">
        <v>14472</v>
      </c>
      <c r="AD12" s="84">
        <v>14577</v>
      </c>
      <c r="AE12" s="236">
        <v>13710</v>
      </c>
      <c r="AF12" s="236">
        <v>595</v>
      </c>
      <c r="AG12" s="237">
        <v>565</v>
      </c>
      <c r="AH12" s="84">
        <v>277</v>
      </c>
      <c r="AI12" s="237">
        <v>197</v>
      </c>
      <c r="AJ12" s="235">
        <v>28538</v>
      </c>
      <c r="AK12" s="85">
        <v>14863</v>
      </c>
      <c r="AL12" s="86">
        <v>13675</v>
      </c>
      <c r="AM12" s="80">
        <v>14098</v>
      </c>
      <c r="AN12" s="81">
        <v>13017</v>
      </c>
      <c r="AO12" s="81">
        <v>493</v>
      </c>
      <c r="AP12" s="82">
        <v>431</v>
      </c>
      <c r="AQ12" s="230">
        <v>272</v>
      </c>
      <c r="AR12" s="216">
        <v>227</v>
      </c>
    </row>
    <row r="13" spans="1:44" ht="11.25">
      <c r="A13" s="1">
        <v>4</v>
      </c>
      <c r="C13" s="168" t="s">
        <v>48</v>
      </c>
      <c r="D13" s="84">
        <v>-514</v>
      </c>
      <c r="E13" s="85">
        <v>-48</v>
      </c>
      <c r="F13" s="216">
        <v>-466</v>
      </c>
      <c r="G13" s="84">
        <v>346</v>
      </c>
      <c r="H13" s="236">
        <v>75</v>
      </c>
      <c r="I13" s="237">
        <v>271</v>
      </c>
      <c r="J13" s="84">
        <v>6453</v>
      </c>
      <c r="K13" s="236">
        <v>3374</v>
      </c>
      <c r="L13" s="237">
        <v>3079</v>
      </c>
      <c r="M13" s="80">
        <v>3350</v>
      </c>
      <c r="N13" s="81">
        <v>3056</v>
      </c>
      <c r="O13" s="81">
        <v>24</v>
      </c>
      <c r="P13" s="83">
        <v>23</v>
      </c>
      <c r="Q13" s="230">
        <v>6107</v>
      </c>
      <c r="R13" s="85">
        <v>3299</v>
      </c>
      <c r="S13" s="86">
        <v>2808</v>
      </c>
      <c r="T13" s="84">
        <v>3278</v>
      </c>
      <c r="U13" s="236">
        <v>2787</v>
      </c>
      <c r="V13" s="236">
        <v>21</v>
      </c>
      <c r="W13" s="237">
        <v>21</v>
      </c>
      <c r="X13" s="84">
        <v>-860</v>
      </c>
      <c r="Y13" s="222">
        <v>-123</v>
      </c>
      <c r="Z13" s="222">
        <v>-737</v>
      </c>
      <c r="AA13" s="230">
        <v>24009</v>
      </c>
      <c r="AB13" s="85">
        <v>12928</v>
      </c>
      <c r="AC13" s="86">
        <v>11081</v>
      </c>
      <c r="AD13" s="84">
        <v>11995</v>
      </c>
      <c r="AE13" s="236">
        <v>10403</v>
      </c>
      <c r="AF13" s="236">
        <v>656</v>
      </c>
      <c r="AG13" s="237">
        <v>487</v>
      </c>
      <c r="AH13" s="84">
        <v>277</v>
      </c>
      <c r="AI13" s="237">
        <v>191</v>
      </c>
      <c r="AJ13" s="235">
        <v>24869</v>
      </c>
      <c r="AK13" s="85">
        <v>13051</v>
      </c>
      <c r="AL13" s="86">
        <v>11818</v>
      </c>
      <c r="AM13" s="80">
        <v>12127</v>
      </c>
      <c r="AN13" s="81">
        <v>11164</v>
      </c>
      <c r="AO13" s="81">
        <v>556</v>
      </c>
      <c r="AP13" s="82">
        <v>408</v>
      </c>
      <c r="AQ13" s="230">
        <v>368</v>
      </c>
      <c r="AR13" s="216">
        <v>246</v>
      </c>
    </row>
    <row r="14" spans="1:44" ht="11.25">
      <c r="A14" s="1">
        <v>5</v>
      </c>
      <c r="C14" s="168" t="s">
        <v>49</v>
      </c>
      <c r="D14" s="84">
        <v>-2031</v>
      </c>
      <c r="E14" s="85">
        <v>-915</v>
      </c>
      <c r="F14" s="216">
        <v>-1116</v>
      </c>
      <c r="G14" s="84">
        <v>-1025</v>
      </c>
      <c r="H14" s="236">
        <v>-472</v>
      </c>
      <c r="I14" s="237">
        <v>-553</v>
      </c>
      <c r="J14" s="84">
        <v>2078</v>
      </c>
      <c r="K14" s="236">
        <v>1076</v>
      </c>
      <c r="L14" s="237">
        <v>1002</v>
      </c>
      <c r="M14" s="80">
        <v>1068</v>
      </c>
      <c r="N14" s="81">
        <v>998</v>
      </c>
      <c r="O14" s="81">
        <v>8</v>
      </c>
      <c r="P14" s="83">
        <v>4</v>
      </c>
      <c r="Q14" s="230">
        <v>3103</v>
      </c>
      <c r="R14" s="85">
        <v>1548</v>
      </c>
      <c r="S14" s="86">
        <v>1555</v>
      </c>
      <c r="T14" s="84">
        <v>1542</v>
      </c>
      <c r="U14" s="236">
        <v>1549</v>
      </c>
      <c r="V14" s="236">
        <v>6</v>
      </c>
      <c r="W14" s="237">
        <v>6</v>
      </c>
      <c r="X14" s="84">
        <v>-1006</v>
      </c>
      <c r="Y14" s="222">
        <v>-443</v>
      </c>
      <c r="Z14" s="222">
        <v>-563</v>
      </c>
      <c r="AA14" s="230">
        <v>8486</v>
      </c>
      <c r="AB14" s="85">
        <v>4480</v>
      </c>
      <c r="AC14" s="86">
        <v>4006</v>
      </c>
      <c r="AD14" s="84">
        <v>3902</v>
      </c>
      <c r="AE14" s="236">
        <v>3406</v>
      </c>
      <c r="AF14" s="236">
        <v>500</v>
      </c>
      <c r="AG14" s="237">
        <v>549</v>
      </c>
      <c r="AH14" s="84">
        <v>78</v>
      </c>
      <c r="AI14" s="237">
        <v>51</v>
      </c>
      <c r="AJ14" s="235">
        <v>9492</v>
      </c>
      <c r="AK14" s="85">
        <v>4923</v>
      </c>
      <c r="AL14" s="86">
        <v>4569</v>
      </c>
      <c r="AM14" s="80">
        <v>4439</v>
      </c>
      <c r="AN14" s="81">
        <v>4072</v>
      </c>
      <c r="AO14" s="81">
        <v>412</v>
      </c>
      <c r="AP14" s="82">
        <v>446</v>
      </c>
      <c r="AQ14" s="230">
        <v>72</v>
      </c>
      <c r="AR14" s="216">
        <v>51</v>
      </c>
    </row>
    <row r="15" spans="1:44" ht="11.25">
      <c r="A15" s="1">
        <v>6</v>
      </c>
      <c r="C15" s="168" t="s">
        <v>50</v>
      </c>
      <c r="D15" s="84">
        <v>-390</v>
      </c>
      <c r="E15" s="85">
        <v>18</v>
      </c>
      <c r="F15" s="216">
        <v>-408</v>
      </c>
      <c r="G15" s="84">
        <v>-484</v>
      </c>
      <c r="H15" s="236">
        <v>-235</v>
      </c>
      <c r="I15" s="237">
        <v>-249</v>
      </c>
      <c r="J15" s="84">
        <v>5322</v>
      </c>
      <c r="K15" s="236">
        <v>2741</v>
      </c>
      <c r="L15" s="237">
        <v>2581</v>
      </c>
      <c r="M15" s="80">
        <v>2706</v>
      </c>
      <c r="N15" s="81">
        <v>2545</v>
      </c>
      <c r="O15" s="81">
        <v>35</v>
      </c>
      <c r="P15" s="83">
        <v>36</v>
      </c>
      <c r="Q15" s="230">
        <v>5806</v>
      </c>
      <c r="R15" s="85">
        <v>2976</v>
      </c>
      <c r="S15" s="86">
        <v>2830</v>
      </c>
      <c r="T15" s="84">
        <v>2946</v>
      </c>
      <c r="U15" s="236">
        <v>2794</v>
      </c>
      <c r="V15" s="236">
        <v>30</v>
      </c>
      <c r="W15" s="237">
        <v>36</v>
      </c>
      <c r="X15" s="84">
        <v>94</v>
      </c>
      <c r="Y15" s="222">
        <v>253</v>
      </c>
      <c r="Z15" s="222">
        <v>-159</v>
      </c>
      <c r="AA15" s="230">
        <v>15579</v>
      </c>
      <c r="AB15" s="85">
        <v>8449</v>
      </c>
      <c r="AC15" s="86">
        <v>7130</v>
      </c>
      <c r="AD15" s="84">
        <v>7686</v>
      </c>
      <c r="AE15" s="236">
        <v>6288</v>
      </c>
      <c r="AF15" s="236">
        <v>406</v>
      </c>
      <c r="AG15" s="237">
        <v>518</v>
      </c>
      <c r="AH15" s="84">
        <v>357</v>
      </c>
      <c r="AI15" s="237">
        <v>324</v>
      </c>
      <c r="AJ15" s="235">
        <v>15485</v>
      </c>
      <c r="AK15" s="85">
        <v>8196</v>
      </c>
      <c r="AL15" s="86">
        <v>7289</v>
      </c>
      <c r="AM15" s="80">
        <v>7483</v>
      </c>
      <c r="AN15" s="81">
        <v>6417</v>
      </c>
      <c r="AO15" s="81">
        <v>408</v>
      </c>
      <c r="AP15" s="82">
        <v>558</v>
      </c>
      <c r="AQ15" s="230">
        <v>305</v>
      </c>
      <c r="AR15" s="216">
        <v>314</v>
      </c>
    </row>
    <row r="16" spans="1:44" ht="11.25">
      <c r="A16" s="1">
        <v>7</v>
      </c>
      <c r="C16" s="168" t="s">
        <v>51</v>
      </c>
      <c r="D16" s="84">
        <v>-2160</v>
      </c>
      <c r="E16" s="85">
        <v>-947</v>
      </c>
      <c r="F16" s="216">
        <v>-1213</v>
      </c>
      <c r="G16" s="84">
        <v>-1009</v>
      </c>
      <c r="H16" s="236">
        <v>-502</v>
      </c>
      <c r="I16" s="237">
        <v>-507</v>
      </c>
      <c r="J16" s="84">
        <v>2083</v>
      </c>
      <c r="K16" s="236">
        <v>1066</v>
      </c>
      <c r="L16" s="237">
        <v>1017</v>
      </c>
      <c r="M16" s="80">
        <v>1063</v>
      </c>
      <c r="N16" s="81">
        <v>1016</v>
      </c>
      <c r="O16" s="81">
        <v>3</v>
      </c>
      <c r="P16" s="83">
        <v>1</v>
      </c>
      <c r="Q16" s="230">
        <v>3092</v>
      </c>
      <c r="R16" s="85">
        <v>1568</v>
      </c>
      <c r="S16" s="86">
        <v>1524</v>
      </c>
      <c r="T16" s="84">
        <v>1566</v>
      </c>
      <c r="U16" s="236">
        <v>1522</v>
      </c>
      <c r="V16" s="236">
        <v>2</v>
      </c>
      <c r="W16" s="237">
        <v>2</v>
      </c>
      <c r="X16" s="84">
        <v>-1151</v>
      </c>
      <c r="Y16" s="222">
        <v>-445</v>
      </c>
      <c r="Z16" s="222">
        <v>-706</v>
      </c>
      <c r="AA16" s="230">
        <v>6727</v>
      </c>
      <c r="AB16" s="85">
        <v>3514</v>
      </c>
      <c r="AC16" s="86">
        <v>3213</v>
      </c>
      <c r="AD16" s="84">
        <v>3256</v>
      </c>
      <c r="AE16" s="236">
        <v>2983</v>
      </c>
      <c r="AF16" s="236">
        <v>201</v>
      </c>
      <c r="AG16" s="237">
        <v>186</v>
      </c>
      <c r="AH16" s="84">
        <v>57</v>
      </c>
      <c r="AI16" s="237">
        <v>44</v>
      </c>
      <c r="AJ16" s="235">
        <v>7878</v>
      </c>
      <c r="AK16" s="85">
        <v>3959</v>
      </c>
      <c r="AL16" s="86">
        <v>3919</v>
      </c>
      <c r="AM16" s="80">
        <v>3724</v>
      </c>
      <c r="AN16" s="81">
        <v>3670</v>
      </c>
      <c r="AO16" s="81">
        <v>166</v>
      </c>
      <c r="AP16" s="82">
        <v>216</v>
      </c>
      <c r="AQ16" s="230">
        <v>69</v>
      </c>
      <c r="AR16" s="216">
        <v>33</v>
      </c>
    </row>
    <row r="17" spans="1:44" ht="11.25">
      <c r="A17" s="1">
        <v>8</v>
      </c>
      <c r="C17" s="168" t="s">
        <v>52</v>
      </c>
      <c r="D17" s="84">
        <v>-2390</v>
      </c>
      <c r="E17" s="85">
        <v>-1065</v>
      </c>
      <c r="F17" s="216">
        <v>-1325</v>
      </c>
      <c r="G17" s="84">
        <v>-1258</v>
      </c>
      <c r="H17" s="236">
        <v>-558</v>
      </c>
      <c r="I17" s="237">
        <v>-700</v>
      </c>
      <c r="J17" s="84">
        <v>1370</v>
      </c>
      <c r="K17" s="236">
        <v>742</v>
      </c>
      <c r="L17" s="237">
        <v>628</v>
      </c>
      <c r="M17" s="80">
        <v>742</v>
      </c>
      <c r="N17" s="81">
        <v>628</v>
      </c>
      <c r="O17" s="81">
        <v>0</v>
      </c>
      <c r="P17" s="83">
        <v>0</v>
      </c>
      <c r="Q17" s="230">
        <v>2628</v>
      </c>
      <c r="R17" s="85">
        <v>1300</v>
      </c>
      <c r="S17" s="86">
        <v>1328</v>
      </c>
      <c r="T17" s="84">
        <v>1287</v>
      </c>
      <c r="U17" s="236">
        <v>1317</v>
      </c>
      <c r="V17" s="236">
        <v>13</v>
      </c>
      <c r="W17" s="237">
        <v>11</v>
      </c>
      <c r="X17" s="84">
        <v>-1132</v>
      </c>
      <c r="Y17" s="222">
        <v>-507</v>
      </c>
      <c r="Z17" s="222">
        <v>-625</v>
      </c>
      <c r="AA17" s="230">
        <v>3795</v>
      </c>
      <c r="AB17" s="85">
        <v>1896</v>
      </c>
      <c r="AC17" s="86">
        <v>1899</v>
      </c>
      <c r="AD17" s="84">
        <v>1770</v>
      </c>
      <c r="AE17" s="236">
        <v>1658</v>
      </c>
      <c r="AF17" s="236">
        <v>97</v>
      </c>
      <c r="AG17" s="237">
        <v>210</v>
      </c>
      <c r="AH17" s="84">
        <v>29</v>
      </c>
      <c r="AI17" s="237">
        <v>31</v>
      </c>
      <c r="AJ17" s="235">
        <v>4927</v>
      </c>
      <c r="AK17" s="85">
        <v>2403</v>
      </c>
      <c r="AL17" s="86">
        <v>2524</v>
      </c>
      <c r="AM17" s="80">
        <v>2306</v>
      </c>
      <c r="AN17" s="81">
        <v>2316</v>
      </c>
      <c r="AO17" s="81">
        <v>59</v>
      </c>
      <c r="AP17" s="82">
        <v>145</v>
      </c>
      <c r="AQ17" s="230">
        <v>38</v>
      </c>
      <c r="AR17" s="216">
        <v>63</v>
      </c>
    </row>
    <row r="18" spans="1:44" ht="11.25">
      <c r="A18" s="1">
        <v>9</v>
      </c>
      <c r="C18" s="168" t="s">
        <v>53</v>
      </c>
      <c r="D18" s="84">
        <v>-1063</v>
      </c>
      <c r="E18" s="85">
        <v>-525</v>
      </c>
      <c r="F18" s="216">
        <v>-538</v>
      </c>
      <c r="G18" s="84">
        <v>-651</v>
      </c>
      <c r="H18" s="236">
        <v>-317</v>
      </c>
      <c r="I18" s="237">
        <v>-334</v>
      </c>
      <c r="J18" s="84">
        <v>796</v>
      </c>
      <c r="K18" s="236">
        <v>390</v>
      </c>
      <c r="L18" s="237">
        <v>406</v>
      </c>
      <c r="M18" s="80">
        <v>390</v>
      </c>
      <c r="N18" s="81">
        <v>402</v>
      </c>
      <c r="O18" s="81">
        <v>0</v>
      </c>
      <c r="P18" s="83">
        <v>4</v>
      </c>
      <c r="Q18" s="230">
        <v>1447</v>
      </c>
      <c r="R18" s="85">
        <v>707</v>
      </c>
      <c r="S18" s="86">
        <v>740</v>
      </c>
      <c r="T18" s="84">
        <v>705</v>
      </c>
      <c r="U18" s="236">
        <v>738</v>
      </c>
      <c r="V18" s="236">
        <v>2</v>
      </c>
      <c r="W18" s="237">
        <v>2</v>
      </c>
      <c r="X18" s="84">
        <v>-412</v>
      </c>
      <c r="Y18" s="222">
        <v>-208</v>
      </c>
      <c r="Z18" s="222">
        <v>-204</v>
      </c>
      <c r="AA18" s="230">
        <v>2794</v>
      </c>
      <c r="AB18" s="85">
        <v>1412</v>
      </c>
      <c r="AC18" s="86">
        <v>1382</v>
      </c>
      <c r="AD18" s="84">
        <v>1245</v>
      </c>
      <c r="AE18" s="236">
        <v>1167</v>
      </c>
      <c r="AF18" s="236">
        <v>151</v>
      </c>
      <c r="AG18" s="237">
        <v>213</v>
      </c>
      <c r="AH18" s="84">
        <v>16</v>
      </c>
      <c r="AI18" s="237">
        <v>2</v>
      </c>
      <c r="AJ18" s="235">
        <v>3206</v>
      </c>
      <c r="AK18" s="85">
        <v>1620</v>
      </c>
      <c r="AL18" s="86">
        <v>1586</v>
      </c>
      <c r="AM18" s="80">
        <v>1429</v>
      </c>
      <c r="AN18" s="81">
        <v>1351</v>
      </c>
      <c r="AO18" s="81">
        <v>126</v>
      </c>
      <c r="AP18" s="82">
        <v>150</v>
      </c>
      <c r="AQ18" s="230">
        <v>65</v>
      </c>
      <c r="AR18" s="216">
        <v>85</v>
      </c>
    </row>
    <row r="19" spans="1:44" ht="11.25">
      <c r="A19" s="1">
        <v>10</v>
      </c>
      <c r="C19" s="168" t="s">
        <v>54</v>
      </c>
      <c r="D19" s="84">
        <v>-1688</v>
      </c>
      <c r="E19" s="85">
        <v>-766</v>
      </c>
      <c r="F19" s="216">
        <v>-922</v>
      </c>
      <c r="G19" s="84">
        <v>-1128</v>
      </c>
      <c r="H19" s="236">
        <v>-548</v>
      </c>
      <c r="I19" s="237">
        <v>-580</v>
      </c>
      <c r="J19" s="84">
        <v>947</v>
      </c>
      <c r="K19" s="236">
        <v>475</v>
      </c>
      <c r="L19" s="237">
        <v>472</v>
      </c>
      <c r="M19" s="80">
        <v>475</v>
      </c>
      <c r="N19" s="81">
        <v>472</v>
      </c>
      <c r="O19" s="81">
        <v>0</v>
      </c>
      <c r="P19" s="83">
        <v>0</v>
      </c>
      <c r="Q19" s="230">
        <v>2075</v>
      </c>
      <c r="R19" s="85">
        <v>1023</v>
      </c>
      <c r="S19" s="86">
        <v>1052</v>
      </c>
      <c r="T19" s="84">
        <v>1020</v>
      </c>
      <c r="U19" s="236">
        <v>1051</v>
      </c>
      <c r="V19" s="236">
        <v>3</v>
      </c>
      <c r="W19" s="237">
        <v>1</v>
      </c>
      <c r="X19" s="84">
        <v>-560</v>
      </c>
      <c r="Y19" s="222">
        <v>-218</v>
      </c>
      <c r="Z19" s="222">
        <v>-342</v>
      </c>
      <c r="AA19" s="230">
        <v>3477</v>
      </c>
      <c r="AB19" s="85">
        <v>1779</v>
      </c>
      <c r="AC19" s="86">
        <v>1698</v>
      </c>
      <c r="AD19" s="84">
        <v>1615</v>
      </c>
      <c r="AE19" s="236">
        <v>1543</v>
      </c>
      <c r="AF19" s="236">
        <v>134</v>
      </c>
      <c r="AG19" s="237">
        <v>144</v>
      </c>
      <c r="AH19" s="84">
        <v>30</v>
      </c>
      <c r="AI19" s="237">
        <v>11</v>
      </c>
      <c r="AJ19" s="235">
        <v>4037</v>
      </c>
      <c r="AK19" s="85">
        <v>1997</v>
      </c>
      <c r="AL19" s="86">
        <v>2040</v>
      </c>
      <c r="AM19" s="80">
        <v>1872</v>
      </c>
      <c r="AN19" s="81">
        <v>1870</v>
      </c>
      <c r="AO19" s="81">
        <v>99</v>
      </c>
      <c r="AP19" s="82">
        <v>140</v>
      </c>
      <c r="AQ19" s="230">
        <v>26</v>
      </c>
      <c r="AR19" s="216">
        <v>30</v>
      </c>
    </row>
    <row r="20" spans="1:44" ht="18" customHeight="1">
      <c r="A20" s="1">
        <v>1</v>
      </c>
      <c r="B20" s="61">
        <v>100</v>
      </c>
      <c r="C20" s="155" t="s">
        <v>139</v>
      </c>
      <c r="D20" s="230">
        <v>-2846</v>
      </c>
      <c r="E20" s="85">
        <v>-2362</v>
      </c>
      <c r="F20" s="216">
        <v>-484</v>
      </c>
      <c r="G20" s="230">
        <v>-2473</v>
      </c>
      <c r="H20" s="85">
        <v>-1401</v>
      </c>
      <c r="I20" s="216">
        <v>-1072</v>
      </c>
      <c r="J20" s="230">
        <v>12636</v>
      </c>
      <c r="K20" s="85">
        <v>6478</v>
      </c>
      <c r="L20" s="216">
        <v>6158</v>
      </c>
      <c r="M20" s="230">
        <v>6362</v>
      </c>
      <c r="N20" s="85">
        <v>6033</v>
      </c>
      <c r="O20" s="85">
        <v>116</v>
      </c>
      <c r="P20" s="86">
        <v>125</v>
      </c>
      <c r="Q20" s="230">
        <v>15109</v>
      </c>
      <c r="R20" s="85">
        <v>7879</v>
      </c>
      <c r="S20" s="86">
        <v>7230</v>
      </c>
      <c r="T20" s="84">
        <v>7706</v>
      </c>
      <c r="U20" s="236">
        <v>7080</v>
      </c>
      <c r="V20" s="236">
        <v>173</v>
      </c>
      <c r="W20" s="237">
        <v>150</v>
      </c>
      <c r="X20" s="84">
        <v>-373</v>
      </c>
      <c r="Y20" s="222">
        <v>-961</v>
      </c>
      <c r="Z20" s="222">
        <v>588</v>
      </c>
      <c r="AA20" s="230">
        <v>77964</v>
      </c>
      <c r="AB20" s="85">
        <v>39664</v>
      </c>
      <c r="AC20" s="86">
        <v>38300</v>
      </c>
      <c r="AD20" s="84">
        <v>35113</v>
      </c>
      <c r="AE20" s="236">
        <v>34162</v>
      </c>
      <c r="AF20" s="236">
        <v>3822</v>
      </c>
      <c r="AG20" s="237">
        <v>3596</v>
      </c>
      <c r="AH20" s="84">
        <v>729</v>
      </c>
      <c r="AI20" s="237">
        <v>542</v>
      </c>
      <c r="AJ20" s="235">
        <v>78337</v>
      </c>
      <c r="AK20" s="85">
        <v>40625</v>
      </c>
      <c r="AL20" s="86">
        <v>37712</v>
      </c>
      <c r="AM20" s="230">
        <v>35710</v>
      </c>
      <c r="AN20" s="85">
        <v>33406</v>
      </c>
      <c r="AO20" s="85">
        <v>3278</v>
      </c>
      <c r="AP20" s="216">
        <v>3019</v>
      </c>
      <c r="AQ20" s="230">
        <v>1637</v>
      </c>
      <c r="AR20" s="216">
        <v>1287</v>
      </c>
    </row>
    <row r="21" spans="1:44" s="318" customFormat="1" ht="12" customHeight="1">
      <c r="A21" s="317"/>
      <c r="B21" s="318">
        <v>101</v>
      </c>
      <c r="C21" s="320" t="s">
        <v>55</v>
      </c>
      <c r="D21" s="230">
        <v>760</v>
      </c>
      <c r="E21" s="85">
        <v>235</v>
      </c>
      <c r="F21" s="216">
        <v>525</v>
      </c>
      <c r="G21" s="238">
        <v>281</v>
      </c>
      <c r="H21" s="85">
        <v>138</v>
      </c>
      <c r="I21" s="216">
        <v>143</v>
      </c>
      <c r="J21" s="238">
        <v>1907</v>
      </c>
      <c r="K21" s="85">
        <v>964</v>
      </c>
      <c r="L21" s="216">
        <v>943</v>
      </c>
      <c r="M21" s="80">
        <v>946</v>
      </c>
      <c r="N21" s="81">
        <v>917</v>
      </c>
      <c r="O21" s="81">
        <v>18</v>
      </c>
      <c r="P21" s="83">
        <v>26</v>
      </c>
      <c r="Q21" s="230">
        <v>1626</v>
      </c>
      <c r="R21" s="85">
        <v>826</v>
      </c>
      <c r="S21" s="216">
        <v>800</v>
      </c>
      <c r="T21" s="80">
        <v>819</v>
      </c>
      <c r="U21" s="81">
        <v>789</v>
      </c>
      <c r="V21" s="81">
        <v>7</v>
      </c>
      <c r="W21" s="82">
        <v>11</v>
      </c>
      <c r="X21" s="230">
        <v>479</v>
      </c>
      <c r="Y21" s="85">
        <v>97</v>
      </c>
      <c r="Z21" s="86">
        <v>382</v>
      </c>
      <c r="AA21" s="230">
        <v>12506</v>
      </c>
      <c r="AB21" s="85">
        <v>6378</v>
      </c>
      <c r="AC21" s="86">
        <v>6128</v>
      </c>
      <c r="AD21" s="80">
        <v>5764</v>
      </c>
      <c r="AE21" s="81">
        <v>5523</v>
      </c>
      <c r="AF21" s="81">
        <v>543</v>
      </c>
      <c r="AG21" s="82">
        <v>557</v>
      </c>
      <c r="AH21" s="230">
        <v>71</v>
      </c>
      <c r="AI21" s="216">
        <v>48</v>
      </c>
      <c r="AJ21" s="230">
        <v>12027</v>
      </c>
      <c r="AK21" s="85">
        <v>6281</v>
      </c>
      <c r="AL21" s="86">
        <v>5746</v>
      </c>
      <c r="AM21" s="80">
        <v>5509</v>
      </c>
      <c r="AN21" s="81">
        <v>5112</v>
      </c>
      <c r="AO21" s="81">
        <v>559</v>
      </c>
      <c r="AP21" s="82">
        <v>457</v>
      </c>
      <c r="AQ21" s="230">
        <v>213</v>
      </c>
      <c r="AR21" s="216">
        <v>177</v>
      </c>
    </row>
    <row r="22" spans="1:44" s="318" customFormat="1" ht="12" customHeight="1">
      <c r="A22" s="317"/>
      <c r="B22" s="318">
        <v>102</v>
      </c>
      <c r="C22" s="320" t="s">
        <v>159</v>
      </c>
      <c r="D22" s="230">
        <v>325</v>
      </c>
      <c r="E22" s="85">
        <v>143</v>
      </c>
      <c r="F22" s="216">
        <v>182</v>
      </c>
      <c r="G22" s="230">
        <v>-114</v>
      </c>
      <c r="H22" s="85">
        <v>-39</v>
      </c>
      <c r="I22" s="216">
        <v>-75</v>
      </c>
      <c r="J22" s="238">
        <v>1184</v>
      </c>
      <c r="K22" s="85">
        <v>609</v>
      </c>
      <c r="L22" s="216">
        <v>575</v>
      </c>
      <c r="M22" s="80">
        <v>600</v>
      </c>
      <c r="N22" s="81">
        <v>568</v>
      </c>
      <c r="O22" s="81">
        <v>9</v>
      </c>
      <c r="P22" s="83">
        <v>7</v>
      </c>
      <c r="Q22" s="230">
        <v>1298</v>
      </c>
      <c r="R22" s="85">
        <v>648</v>
      </c>
      <c r="S22" s="216">
        <v>650</v>
      </c>
      <c r="T22" s="80">
        <v>641</v>
      </c>
      <c r="U22" s="81">
        <v>641</v>
      </c>
      <c r="V22" s="81">
        <v>7</v>
      </c>
      <c r="W22" s="82">
        <v>9</v>
      </c>
      <c r="X22" s="230">
        <v>439</v>
      </c>
      <c r="Y22" s="85">
        <v>182</v>
      </c>
      <c r="Z22" s="86">
        <v>257</v>
      </c>
      <c r="AA22" s="230">
        <v>8278</v>
      </c>
      <c r="AB22" s="85">
        <v>4090</v>
      </c>
      <c r="AC22" s="86">
        <v>4188</v>
      </c>
      <c r="AD22" s="80">
        <v>3530</v>
      </c>
      <c r="AE22" s="81">
        <v>3636</v>
      </c>
      <c r="AF22" s="81">
        <v>483</v>
      </c>
      <c r="AG22" s="82">
        <v>487</v>
      </c>
      <c r="AH22" s="230">
        <v>77</v>
      </c>
      <c r="AI22" s="216">
        <v>65</v>
      </c>
      <c r="AJ22" s="230">
        <v>7839</v>
      </c>
      <c r="AK22" s="85">
        <v>3908</v>
      </c>
      <c r="AL22" s="86">
        <v>3931</v>
      </c>
      <c r="AM22" s="80">
        <v>3333</v>
      </c>
      <c r="AN22" s="81">
        <v>3345</v>
      </c>
      <c r="AO22" s="81">
        <v>396</v>
      </c>
      <c r="AP22" s="82">
        <v>435</v>
      </c>
      <c r="AQ22" s="230">
        <v>179</v>
      </c>
      <c r="AR22" s="216">
        <v>151</v>
      </c>
    </row>
    <row r="23" spans="1:44" s="318" customFormat="1" ht="12" customHeight="1">
      <c r="A23" s="317"/>
      <c r="B23" s="318">
        <v>105</v>
      </c>
      <c r="C23" s="320" t="s">
        <v>243</v>
      </c>
      <c r="D23" s="230">
        <v>-873</v>
      </c>
      <c r="E23" s="85">
        <v>-513</v>
      </c>
      <c r="F23" s="216">
        <v>-360</v>
      </c>
      <c r="G23" s="230">
        <v>-615</v>
      </c>
      <c r="H23" s="85">
        <v>-370</v>
      </c>
      <c r="I23" s="216">
        <v>-245</v>
      </c>
      <c r="J23" s="238">
        <v>859</v>
      </c>
      <c r="K23" s="85">
        <v>437</v>
      </c>
      <c r="L23" s="216">
        <v>422</v>
      </c>
      <c r="M23" s="80">
        <v>424</v>
      </c>
      <c r="N23" s="81">
        <v>402</v>
      </c>
      <c r="O23" s="81">
        <v>13</v>
      </c>
      <c r="P23" s="83">
        <v>20</v>
      </c>
      <c r="Q23" s="230">
        <v>1474</v>
      </c>
      <c r="R23" s="85">
        <v>807</v>
      </c>
      <c r="S23" s="216">
        <v>667</v>
      </c>
      <c r="T23" s="80">
        <v>786</v>
      </c>
      <c r="U23" s="81">
        <v>655</v>
      </c>
      <c r="V23" s="81">
        <v>21</v>
      </c>
      <c r="W23" s="82">
        <v>12</v>
      </c>
      <c r="X23" s="230">
        <v>-258</v>
      </c>
      <c r="Y23" s="85">
        <v>-143</v>
      </c>
      <c r="Z23" s="86">
        <v>-115</v>
      </c>
      <c r="AA23" s="230">
        <v>6849</v>
      </c>
      <c r="AB23" s="85">
        <v>3677</v>
      </c>
      <c r="AC23" s="86">
        <v>3172</v>
      </c>
      <c r="AD23" s="80">
        <v>3044</v>
      </c>
      <c r="AE23" s="81">
        <v>2652</v>
      </c>
      <c r="AF23" s="81">
        <v>541</v>
      </c>
      <c r="AG23" s="82">
        <v>469</v>
      </c>
      <c r="AH23" s="230">
        <v>92</v>
      </c>
      <c r="AI23" s="216">
        <v>51</v>
      </c>
      <c r="AJ23" s="230">
        <v>7107</v>
      </c>
      <c r="AK23" s="85">
        <v>3820</v>
      </c>
      <c r="AL23" s="86">
        <v>3287</v>
      </c>
      <c r="AM23" s="80">
        <v>3073</v>
      </c>
      <c r="AN23" s="81">
        <v>2711</v>
      </c>
      <c r="AO23" s="81">
        <v>466</v>
      </c>
      <c r="AP23" s="82">
        <v>402</v>
      </c>
      <c r="AQ23" s="230">
        <v>281</v>
      </c>
      <c r="AR23" s="216">
        <v>174</v>
      </c>
    </row>
    <row r="24" spans="1:44" s="318" customFormat="1" ht="12" customHeight="1">
      <c r="A24" s="317"/>
      <c r="B24" s="318">
        <v>106</v>
      </c>
      <c r="C24" s="320" t="s">
        <v>244</v>
      </c>
      <c r="D24" s="230">
        <v>-1423</v>
      </c>
      <c r="E24" s="85">
        <v>-681</v>
      </c>
      <c r="F24" s="216">
        <v>-742</v>
      </c>
      <c r="G24" s="230">
        <v>-839</v>
      </c>
      <c r="H24" s="85">
        <v>-432</v>
      </c>
      <c r="I24" s="216">
        <v>-407</v>
      </c>
      <c r="J24" s="238">
        <v>673</v>
      </c>
      <c r="K24" s="85">
        <v>338</v>
      </c>
      <c r="L24" s="216">
        <v>335</v>
      </c>
      <c r="M24" s="80">
        <v>318</v>
      </c>
      <c r="N24" s="81">
        <v>328</v>
      </c>
      <c r="O24" s="81">
        <v>20</v>
      </c>
      <c r="P24" s="83">
        <v>7</v>
      </c>
      <c r="Q24" s="230">
        <v>1512</v>
      </c>
      <c r="R24" s="85">
        <v>770</v>
      </c>
      <c r="S24" s="216">
        <v>742</v>
      </c>
      <c r="T24" s="80">
        <v>731</v>
      </c>
      <c r="U24" s="81">
        <v>703</v>
      </c>
      <c r="V24" s="81">
        <v>39</v>
      </c>
      <c r="W24" s="82">
        <v>39</v>
      </c>
      <c r="X24" s="230">
        <v>-584</v>
      </c>
      <c r="Y24" s="85">
        <v>-249</v>
      </c>
      <c r="Z24" s="86">
        <v>-335</v>
      </c>
      <c r="AA24" s="230">
        <v>4753</v>
      </c>
      <c r="AB24" s="85">
        <v>2581</v>
      </c>
      <c r="AC24" s="86">
        <v>2172</v>
      </c>
      <c r="AD24" s="80">
        <v>2158</v>
      </c>
      <c r="AE24" s="81">
        <v>1859</v>
      </c>
      <c r="AF24" s="81">
        <v>323</v>
      </c>
      <c r="AG24" s="82">
        <v>251</v>
      </c>
      <c r="AH24" s="230">
        <v>100</v>
      </c>
      <c r="AI24" s="216">
        <v>62</v>
      </c>
      <c r="AJ24" s="230">
        <v>5337</v>
      </c>
      <c r="AK24" s="85">
        <v>2830</v>
      </c>
      <c r="AL24" s="86">
        <v>2507</v>
      </c>
      <c r="AM24" s="80">
        <v>2371</v>
      </c>
      <c r="AN24" s="81">
        <v>2177</v>
      </c>
      <c r="AO24" s="81">
        <v>249</v>
      </c>
      <c r="AP24" s="82">
        <v>203</v>
      </c>
      <c r="AQ24" s="230">
        <v>210</v>
      </c>
      <c r="AR24" s="216">
        <v>127</v>
      </c>
    </row>
    <row r="25" spans="1:44" s="318" customFormat="1" ht="12" customHeight="1">
      <c r="A25" s="317"/>
      <c r="B25" s="318">
        <v>107</v>
      </c>
      <c r="C25" s="320" t="s">
        <v>245</v>
      </c>
      <c r="D25" s="230">
        <v>-1532</v>
      </c>
      <c r="E25" s="85">
        <v>-779</v>
      </c>
      <c r="F25" s="216">
        <v>-753</v>
      </c>
      <c r="G25" s="230">
        <v>-475</v>
      </c>
      <c r="H25" s="85">
        <v>-256</v>
      </c>
      <c r="I25" s="216">
        <v>-219</v>
      </c>
      <c r="J25" s="238">
        <v>1198</v>
      </c>
      <c r="K25" s="85">
        <v>635</v>
      </c>
      <c r="L25" s="216">
        <v>563</v>
      </c>
      <c r="M25" s="80">
        <v>630</v>
      </c>
      <c r="N25" s="81">
        <v>560</v>
      </c>
      <c r="O25" s="81">
        <v>5</v>
      </c>
      <c r="P25" s="83">
        <v>3</v>
      </c>
      <c r="Q25" s="230">
        <v>1673</v>
      </c>
      <c r="R25" s="85">
        <v>891</v>
      </c>
      <c r="S25" s="216">
        <v>782</v>
      </c>
      <c r="T25" s="80">
        <v>862</v>
      </c>
      <c r="U25" s="81">
        <v>762</v>
      </c>
      <c r="V25" s="81">
        <v>29</v>
      </c>
      <c r="W25" s="82">
        <v>20</v>
      </c>
      <c r="X25" s="230">
        <v>-1057</v>
      </c>
      <c r="Y25" s="85">
        <v>-523</v>
      </c>
      <c r="Z25" s="86">
        <v>-534</v>
      </c>
      <c r="AA25" s="230">
        <v>6394</v>
      </c>
      <c r="AB25" s="85">
        <v>3103</v>
      </c>
      <c r="AC25" s="86">
        <v>3291</v>
      </c>
      <c r="AD25" s="80">
        <v>2892</v>
      </c>
      <c r="AE25" s="81">
        <v>3083</v>
      </c>
      <c r="AF25" s="81">
        <v>150</v>
      </c>
      <c r="AG25" s="82">
        <v>156</v>
      </c>
      <c r="AH25" s="230">
        <v>61</v>
      </c>
      <c r="AI25" s="216">
        <v>52</v>
      </c>
      <c r="AJ25" s="230">
        <v>7451</v>
      </c>
      <c r="AK25" s="85">
        <v>3626</v>
      </c>
      <c r="AL25" s="86">
        <v>3825</v>
      </c>
      <c r="AM25" s="80">
        <v>3372</v>
      </c>
      <c r="AN25" s="81">
        <v>3588</v>
      </c>
      <c r="AO25" s="81">
        <v>147</v>
      </c>
      <c r="AP25" s="82">
        <v>148</v>
      </c>
      <c r="AQ25" s="230">
        <v>107</v>
      </c>
      <c r="AR25" s="216">
        <v>89</v>
      </c>
    </row>
    <row r="26" spans="1:44" s="318" customFormat="1" ht="12" customHeight="1">
      <c r="A26" s="317"/>
      <c r="B26" s="318">
        <v>108</v>
      </c>
      <c r="C26" s="320" t="s">
        <v>246</v>
      </c>
      <c r="D26" s="230">
        <v>40</v>
      </c>
      <c r="E26" s="85">
        <v>-222</v>
      </c>
      <c r="F26" s="216">
        <v>262</v>
      </c>
      <c r="G26" s="230">
        <v>-345</v>
      </c>
      <c r="H26" s="85">
        <v>-175</v>
      </c>
      <c r="I26" s="216">
        <v>-170</v>
      </c>
      <c r="J26" s="238">
        <v>1916</v>
      </c>
      <c r="K26" s="85">
        <v>1012</v>
      </c>
      <c r="L26" s="216">
        <v>904</v>
      </c>
      <c r="M26" s="80">
        <v>1004</v>
      </c>
      <c r="N26" s="81">
        <v>901</v>
      </c>
      <c r="O26" s="81">
        <v>8</v>
      </c>
      <c r="P26" s="83">
        <v>3</v>
      </c>
      <c r="Q26" s="230">
        <v>2261</v>
      </c>
      <c r="R26" s="85">
        <v>1187</v>
      </c>
      <c r="S26" s="216">
        <v>1074</v>
      </c>
      <c r="T26" s="80">
        <v>1176</v>
      </c>
      <c r="U26" s="81">
        <v>1062</v>
      </c>
      <c r="V26" s="81">
        <v>11</v>
      </c>
      <c r="W26" s="82">
        <v>12</v>
      </c>
      <c r="X26" s="230">
        <v>385</v>
      </c>
      <c r="Y26" s="85">
        <v>-47</v>
      </c>
      <c r="Z26" s="86">
        <v>432</v>
      </c>
      <c r="AA26" s="230">
        <v>9254</v>
      </c>
      <c r="AB26" s="85">
        <v>4608</v>
      </c>
      <c r="AC26" s="86">
        <v>4646</v>
      </c>
      <c r="AD26" s="80">
        <v>4370</v>
      </c>
      <c r="AE26" s="81">
        <v>4434</v>
      </c>
      <c r="AF26" s="81">
        <v>196</v>
      </c>
      <c r="AG26" s="82">
        <v>172</v>
      </c>
      <c r="AH26" s="230">
        <v>42</v>
      </c>
      <c r="AI26" s="216">
        <v>40</v>
      </c>
      <c r="AJ26" s="230">
        <v>8869</v>
      </c>
      <c r="AK26" s="85">
        <v>4655</v>
      </c>
      <c r="AL26" s="86">
        <v>4214</v>
      </c>
      <c r="AM26" s="80">
        <v>4414</v>
      </c>
      <c r="AN26" s="81">
        <v>3994</v>
      </c>
      <c r="AO26" s="81">
        <v>159</v>
      </c>
      <c r="AP26" s="82">
        <v>152</v>
      </c>
      <c r="AQ26" s="230">
        <v>82</v>
      </c>
      <c r="AR26" s="216">
        <v>68</v>
      </c>
    </row>
    <row r="27" spans="1:44" s="318" customFormat="1" ht="12" customHeight="1">
      <c r="A27" s="317"/>
      <c r="B27" s="318">
        <v>109</v>
      </c>
      <c r="C27" s="320" t="s">
        <v>247</v>
      </c>
      <c r="D27" s="230">
        <v>-882</v>
      </c>
      <c r="E27" s="85">
        <v>-499</v>
      </c>
      <c r="F27" s="216">
        <v>-383</v>
      </c>
      <c r="G27" s="230">
        <v>-384</v>
      </c>
      <c r="H27" s="85">
        <v>-204</v>
      </c>
      <c r="I27" s="216">
        <v>-180</v>
      </c>
      <c r="J27" s="238">
        <v>1703</v>
      </c>
      <c r="K27" s="85">
        <v>885</v>
      </c>
      <c r="L27" s="216">
        <v>818</v>
      </c>
      <c r="M27" s="80">
        <v>884</v>
      </c>
      <c r="N27" s="81">
        <v>811</v>
      </c>
      <c r="O27" s="81">
        <v>1</v>
      </c>
      <c r="P27" s="83">
        <v>7</v>
      </c>
      <c r="Q27" s="230">
        <v>2087</v>
      </c>
      <c r="R27" s="85">
        <v>1089</v>
      </c>
      <c r="S27" s="216">
        <v>998</v>
      </c>
      <c r="T27" s="80">
        <v>1079</v>
      </c>
      <c r="U27" s="81">
        <v>989</v>
      </c>
      <c r="V27" s="81">
        <v>10</v>
      </c>
      <c r="W27" s="82">
        <v>9</v>
      </c>
      <c r="X27" s="230">
        <v>-498</v>
      </c>
      <c r="Y27" s="85">
        <v>-295</v>
      </c>
      <c r="Z27" s="86">
        <v>-203</v>
      </c>
      <c r="AA27" s="230">
        <v>7608</v>
      </c>
      <c r="AB27" s="85">
        <v>3743</v>
      </c>
      <c r="AC27" s="86">
        <v>3865</v>
      </c>
      <c r="AD27" s="80">
        <v>3566</v>
      </c>
      <c r="AE27" s="81">
        <v>3599</v>
      </c>
      <c r="AF27" s="81">
        <v>135</v>
      </c>
      <c r="AG27" s="82">
        <v>210</v>
      </c>
      <c r="AH27" s="230">
        <v>42</v>
      </c>
      <c r="AI27" s="216">
        <v>56</v>
      </c>
      <c r="AJ27" s="230">
        <v>8106</v>
      </c>
      <c r="AK27" s="85">
        <v>4038</v>
      </c>
      <c r="AL27" s="86">
        <v>4068</v>
      </c>
      <c r="AM27" s="80">
        <v>3873</v>
      </c>
      <c r="AN27" s="81">
        <v>3781</v>
      </c>
      <c r="AO27" s="81">
        <v>117</v>
      </c>
      <c r="AP27" s="82">
        <v>188</v>
      </c>
      <c r="AQ27" s="230">
        <v>48</v>
      </c>
      <c r="AR27" s="216">
        <v>99</v>
      </c>
    </row>
    <row r="28" spans="1:44" s="318" customFormat="1" ht="12" customHeight="1">
      <c r="A28" s="317"/>
      <c r="B28" s="318">
        <v>110</v>
      </c>
      <c r="C28" s="320" t="s">
        <v>248</v>
      </c>
      <c r="D28" s="230">
        <v>672</v>
      </c>
      <c r="E28" s="85">
        <v>176</v>
      </c>
      <c r="F28" s="216">
        <v>496</v>
      </c>
      <c r="G28" s="230">
        <v>-201</v>
      </c>
      <c r="H28" s="85">
        <v>-121</v>
      </c>
      <c r="I28" s="216">
        <v>-80</v>
      </c>
      <c r="J28" s="238">
        <v>1139</v>
      </c>
      <c r="K28" s="85">
        <v>556</v>
      </c>
      <c r="L28" s="216">
        <v>583</v>
      </c>
      <c r="M28" s="80">
        <v>518</v>
      </c>
      <c r="N28" s="81">
        <v>539</v>
      </c>
      <c r="O28" s="81">
        <v>38</v>
      </c>
      <c r="P28" s="83">
        <v>44</v>
      </c>
      <c r="Q28" s="230">
        <v>1340</v>
      </c>
      <c r="R28" s="85">
        <v>677</v>
      </c>
      <c r="S28" s="216">
        <v>663</v>
      </c>
      <c r="T28" s="80">
        <v>638</v>
      </c>
      <c r="U28" s="81">
        <v>629</v>
      </c>
      <c r="V28" s="81">
        <v>39</v>
      </c>
      <c r="W28" s="82">
        <v>34</v>
      </c>
      <c r="X28" s="230">
        <v>873</v>
      </c>
      <c r="Y28" s="85">
        <v>297</v>
      </c>
      <c r="Z28" s="86">
        <v>576</v>
      </c>
      <c r="AA28" s="230">
        <v>12401</v>
      </c>
      <c r="AB28" s="85">
        <v>6371</v>
      </c>
      <c r="AC28" s="86">
        <v>6030</v>
      </c>
      <c r="AD28" s="80">
        <v>4975</v>
      </c>
      <c r="AE28" s="81">
        <v>4808</v>
      </c>
      <c r="AF28" s="81">
        <v>1214</v>
      </c>
      <c r="AG28" s="82">
        <v>1081</v>
      </c>
      <c r="AH28" s="230">
        <v>182</v>
      </c>
      <c r="AI28" s="216">
        <v>141</v>
      </c>
      <c r="AJ28" s="230">
        <v>11528</v>
      </c>
      <c r="AK28" s="85">
        <v>6074</v>
      </c>
      <c r="AL28" s="86">
        <v>5454</v>
      </c>
      <c r="AM28" s="80">
        <v>4621</v>
      </c>
      <c r="AN28" s="81">
        <v>4253</v>
      </c>
      <c r="AO28" s="81">
        <v>1035</v>
      </c>
      <c r="AP28" s="82">
        <v>874</v>
      </c>
      <c r="AQ28" s="230">
        <v>418</v>
      </c>
      <c r="AR28" s="216">
        <v>327</v>
      </c>
    </row>
    <row r="29" spans="1:44" s="318" customFormat="1" ht="12" customHeight="1">
      <c r="A29" s="317"/>
      <c r="B29" s="318">
        <v>111</v>
      </c>
      <c r="C29" s="320" t="s">
        <v>160</v>
      </c>
      <c r="D29" s="230">
        <v>67</v>
      </c>
      <c r="E29" s="85">
        <v>-222</v>
      </c>
      <c r="F29" s="216">
        <v>289</v>
      </c>
      <c r="G29" s="230">
        <v>219</v>
      </c>
      <c r="H29" s="85">
        <v>58</v>
      </c>
      <c r="I29" s="216">
        <v>161</v>
      </c>
      <c r="J29" s="238">
        <v>2057</v>
      </c>
      <c r="K29" s="85">
        <v>1042</v>
      </c>
      <c r="L29" s="216">
        <v>1015</v>
      </c>
      <c r="M29" s="80">
        <v>1038</v>
      </c>
      <c r="N29" s="81">
        <v>1007</v>
      </c>
      <c r="O29" s="81">
        <v>4</v>
      </c>
      <c r="P29" s="83">
        <v>8</v>
      </c>
      <c r="Q29" s="230">
        <v>1838</v>
      </c>
      <c r="R29" s="85">
        <v>984</v>
      </c>
      <c r="S29" s="216">
        <v>854</v>
      </c>
      <c r="T29" s="80">
        <v>974</v>
      </c>
      <c r="U29" s="81">
        <v>850</v>
      </c>
      <c r="V29" s="81">
        <v>10</v>
      </c>
      <c r="W29" s="82">
        <v>4</v>
      </c>
      <c r="X29" s="230">
        <v>-152</v>
      </c>
      <c r="Y29" s="85">
        <v>-280</v>
      </c>
      <c r="Z29" s="86">
        <v>128</v>
      </c>
      <c r="AA29" s="230">
        <v>9921</v>
      </c>
      <c r="AB29" s="85">
        <v>5113</v>
      </c>
      <c r="AC29" s="86">
        <v>4808</v>
      </c>
      <c r="AD29" s="80">
        <v>4814</v>
      </c>
      <c r="AE29" s="81">
        <v>4568</v>
      </c>
      <c r="AF29" s="81">
        <v>237</v>
      </c>
      <c r="AG29" s="82">
        <v>213</v>
      </c>
      <c r="AH29" s="230">
        <v>62</v>
      </c>
      <c r="AI29" s="216">
        <v>27</v>
      </c>
      <c r="AJ29" s="230">
        <v>10073</v>
      </c>
      <c r="AK29" s="85">
        <v>5393</v>
      </c>
      <c r="AL29" s="86">
        <v>4680</v>
      </c>
      <c r="AM29" s="80">
        <v>5144</v>
      </c>
      <c r="AN29" s="81">
        <v>4445</v>
      </c>
      <c r="AO29" s="81">
        <v>150</v>
      </c>
      <c r="AP29" s="82">
        <v>160</v>
      </c>
      <c r="AQ29" s="230">
        <v>99</v>
      </c>
      <c r="AR29" s="216">
        <v>75</v>
      </c>
    </row>
    <row r="30" spans="1:44" ht="12" customHeight="1">
      <c r="A30" s="1">
        <v>6</v>
      </c>
      <c r="B30" s="61">
        <v>201</v>
      </c>
      <c r="C30" s="168" t="s">
        <v>140</v>
      </c>
      <c r="D30" s="230">
        <v>75</v>
      </c>
      <c r="E30" s="85">
        <v>236</v>
      </c>
      <c r="F30" s="216">
        <v>-161</v>
      </c>
      <c r="G30" s="230">
        <v>-217</v>
      </c>
      <c r="H30" s="85">
        <v>-114</v>
      </c>
      <c r="I30" s="216">
        <v>-103</v>
      </c>
      <c r="J30" s="238">
        <v>5023</v>
      </c>
      <c r="K30" s="85">
        <v>2595</v>
      </c>
      <c r="L30" s="216">
        <v>2428</v>
      </c>
      <c r="M30" s="80">
        <v>2560</v>
      </c>
      <c r="N30" s="81">
        <v>2393</v>
      </c>
      <c r="O30" s="81">
        <v>35</v>
      </c>
      <c r="P30" s="83">
        <v>35</v>
      </c>
      <c r="Q30" s="230">
        <v>5240</v>
      </c>
      <c r="R30" s="85">
        <v>2709</v>
      </c>
      <c r="S30" s="216">
        <v>2531</v>
      </c>
      <c r="T30" s="80">
        <v>2680</v>
      </c>
      <c r="U30" s="81">
        <v>2495</v>
      </c>
      <c r="V30" s="81">
        <v>29</v>
      </c>
      <c r="W30" s="82">
        <v>36</v>
      </c>
      <c r="X30" s="230">
        <v>292</v>
      </c>
      <c r="Y30" s="85">
        <v>350</v>
      </c>
      <c r="Z30" s="86">
        <v>-58</v>
      </c>
      <c r="AA30" s="230">
        <v>14344</v>
      </c>
      <c r="AB30" s="85">
        <v>7887</v>
      </c>
      <c r="AC30" s="86">
        <v>6457</v>
      </c>
      <c r="AD30" s="80">
        <v>7160</v>
      </c>
      <c r="AE30" s="81">
        <v>5723</v>
      </c>
      <c r="AF30" s="81">
        <v>374</v>
      </c>
      <c r="AG30" s="82">
        <v>416</v>
      </c>
      <c r="AH30" s="230">
        <v>353</v>
      </c>
      <c r="AI30" s="216">
        <v>318</v>
      </c>
      <c r="AJ30" s="230">
        <v>14052</v>
      </c>
      <c r="AK30" s="85">
        <v>7537</v>
      </c>
      <c r="AL30" s="86">
        <v>6515</v>
      </c>
      <c r="AM30" s="80">
        <v>6864</v>
      </c>
      <c r="AN30" s="81">
        <v>5773</v>
      </c>
      <c r="AO30" s="81">
        <v>383</v>
      </c>
      <c r="AP30" s="82">
        <v>444</v>
      </c>
      <c r="AQ30" s="230">
        <v>290</v>
      </c>
      <c r="AR30" s="216">
        <v>298</v>
      </c>
    </row>
    <row r="31" spans="1:44" ht="12" customHeight="1">
      <c r="A31" s="1">
        <v>2</v>
      </c>
      <c r="B31" s="61">
        <v>202</v>
      </c>
      <c r="C31" s="168" t="s">
        <v>141</v>
      </c>
      <c r="D31" s="230">
        <v>-1449</v>
      </c>
      <c r="E31" s="85">
        <v>-837</v>
      </c>
      <c r="F31" s="216">
        <v>-612</v>
      </c>
      <c r="G31" s="230">
        <v>-624</v>
      </c>
      <c r="H31" s="85">
        <v>-495</v>
      </c>
      <c r="I31" s="216">
        <v>-129</v>
      </c>
      <c r="J31" s="238">
        <v>4148</v>
      </c>
      <c r="K31" s="85">
        <v>2108</v>
      </c>
      <c r="L31" s="216">
        <v>2040</v>
      </c>
      <c r="M31" s="80">
        <v>2080</v>
      </c>
      <c r="N31" s="81">
        <v>2014</v>
      </c>
      <c r="O31" s="81">
        <v>28</v>
      </c>
      <c r="P31" s="83">
        <v>26</v>
      </c>
      <c r="Q31" s="230">
        <v>4772</v>
      </c>
      <c r="R31" s="85">
        <v>2603</v>
      </c>
      <c r="S31" s="216">
        <v>2169</v>
      </c>
      <c r="T31" s="80">
        <v>2530</v>
      </c>
      <c r="U31" s="81">
        <v>2128</v>
      </c>
      <c r="V31" s="81">
        <v>73</v>
      </c>
      <c r="W31" s="82">
        <v>41</v>
      </c>
      <c r="X31" s="230">
        <v>-825</v>
      </c>
      <c r="Y31" s="85">
        <v>-342</v>
      </c>
      <c r="Z31" s="86">
        <v>-483</v>
      </c>
      <c r="AA31" s="230">
        <v>18327</v>
      </c>
      <c r="AB31" s="85">
        <v>9693</v>
      </c>
      <c r="AC31" s="86">
        <v>8634</v>
      </c>
      <c r="AD31" s="80">
        <v>8612</v>
      </c>
      <c r="AE31" s="81">
        <v>7616</v>
      </c>
      <c r="AF31" s="81">
        <v>559</v>
      </c>
      <c r="AG31" s="82">
        <v>537</v>
      </c>
      <c r="AH31" s="230">
        <v>522</v>
      </c>
      <c r="AI31" s="216">
        <v>481</v>
      </c>
      <c r="AJ31" s="230">
        <v>19152</v>
      </c>
      <c r="AK31" s="85">
        <v>10035</v>
      </c>
      <c r="AL31" s="86">
        <v>9117</v>
      </c>
      <c r="AM31" s="80">
        <v>9079</v>
      </c>
      <c r="AN31" s="81">
        <v>8139</v>
      </c>
      <c r="AO31" s="81">
        <v>504</v>
      </c>
      <c r="AP31" s="82">
        <v>543</v>
      </c>
      <c r="AQ31" s="230">
        <v>452</v>
      </c>
      <c r="AR31" s="216">
        <v>435</v>
      </c>
    </row>
    <row r="32" spans="1:44" ht="12" customHeight="1">
      <c r="A32" s="1">
        <v>4</v>
      </c>
      <c r="B32" s="61">
        <v>203</v>
      </c>
      <c r="C32" s="168" t="s">
        <v>142</v>
      </c>
      <c r="D32" s="230">
        <v>-256</v>
      </c>
      <c r="E32" s="85">
        <v>-32</v>
      </c>
      <c r="F32" s="216">
        <v>-224</v>
      </c>
      <c r="G32" s="230">
        <v>204</v>
      </c>
      <c r="H32" s="85">
        <v>76</v>
      </c>
      <c r="I32" s="216">
        <v>128</v>
      </c>
      <c r="J32" s="238">
        <v>2692</v>
      </c>
      <c r="K32" s="85">
        <v>1399</v>
      </c>
      <c r="L32" s="216">
        <v>1293</v>
      </c>
      <c r="M32" s="80">
        <v>1392</v>
      </c>
      <c r="N32" s="81">
        <v>1285</v>
      </c>
      <c r="O32" s="81">
        <v>7</v>
      </c>
      <c r="P32" s="83">
        <v>8</v>
      </c>
      <c r="Q32" s="230">
        <v>2488</v>
      </c>
      <c r="R32" s="85">
        <v>1323</v>
      </c>
      <c r="S32" s="216">
        <v>1165</v>
      </c>
      <c r="T32" s="80">
        <v>1313</v>
      </c>
      <c r="U32" s="81">
        <v>1156</v>
      </c>
      <c r="V32" s="81">
        <v>10</v>
      </c>
      <c r="W32" s="82">
        <v>9</v>
      </c>
      <c r="X32" s="230">
        <v>-460</v>
      </c>
      <c r="Y32" s="85">
        <v>-108</v>
      </c>
      <c r="Z32" s="86">
        <v>-352</v>
      </c>
      <c r="AA32" s="230">
        <v>10556</v>
      </c>
      <c r="AB32" s="85">
        <v>5632</v>
      </c>
      <c r="AC32" s="86">
        <v>4924</v>
      </c>
      <c r="AD32" s="80">
        <v>5276</v>
      </c>
      <c r="AE32" s="81">
        <v>4650</v>
      </c>
      <c r="AF32" s="81">
        <v>236</v>
      </c>
      <c r="AG32" s="82">
        <v>178</v>
      </c>
      <c r="AH32" s="230">
        <v>120</v>
      </c>
      <c r="AI32" s="216">
        <v>96</v>
      </c>
      <c r="AJ32" s="230">
        <v>11016</v>
      </c>
      <c r="AK32" s="85">
        <v>5740</v>
      </c>
      <c r="AL32" s="86">
        <v>5276</v>
      </c>
      <c r="AM32" s="80">
        <v>5336</v>
      </c>
      <c r="AN32" s="81">
        <v>5013</v>
      </c>
      <c r="AO32" s="81">
        <v>269</v>
      </c>
      <c r="AP32" s="82">
        <v>166</v>
      </c>
      <c r="AQ32" s="230">
        <v>135</v>
      </c>
      <c r="AR32" s="216">
        <v>97</v>
      </c>
    </row>
    <row r="33" spans="1:44" ht="12" customHeight="1">
      <c r="A33" s="1">
        <v>2</v>
      </c>
      <c r="B33" s="61">
        <v>204</v>
      </c>
      <c r="C33" s="168" t="s">
        <v>143</v>
      </c>
      <c r="D33" s="230">
        <v>1539</v>
      </c>
      <c r="E33" s="85">
        <v>530</v>
      </c>
      <c r="F33" s="216">
        <v>1009</v>
      </c>
      <c r="G33" s="230">
        <v>900</v>
      </c>
      <c r="H33" s="85">
        <v>467</v>
      </c>
      <c r="I33" s="216">
        <v>433</v>
      </c>
      <c r="J33" s="238">
        <v>4452</v>
      </c>
      <c r="K33" s="85">
        <v>2276</v>
      </c>
      <c r="L33" s="216">
        <v>2176</v>
      </c>
      <c r="M33" s="80">
        <v>2264</v>
      </c>
      <c r="N33" s="81">
        <v>2169</v>
      </c>
      <c r="O33" s="81">
        <v>12</v>
      </c>
      <c r="P33" s="83">
        <v>7</v>
      </c>
      <c r="Q33" s="230">
        <v>3552</v>
      </c>
      <c r="R33" s="85">
        <v>1809</v>
      </c>
      <c r="S33" s="216">
        <v>1743</v>
      </c>
      <c r="T33" s="80">
        <v>1781</v>
      </c>
      <c r="U33" s="81">
        <v>1722</v>
      </c>
      <c r="V33" s="81">
        <v>28</v>
      </c>
      <c r="W33" s="82">
        <v>21</v>
      </c>
      <c r="X33" s="230">
        <v>639</v>
      </c>
      <c r="Y33" s="85">
        <v>63</v>
      </c>
      <c r="Z33" s="86">
        <v>576</v>
      </c>
      <c r="AA33" s="230">
        <v>23474</v>
      </c>
      <c r="AB33" s="85">
        <v>11823</v>
      </c>
      <c r="AC33" s="86">
        <v>11651</v>
      </c>
      <c r="AD33" s="80">
        <v>11113</v>
      </c>
      <c r="AE33" s="81">
        <v>10957</v>
      </c>
      <c r="AF33" s="81">
        <v>422</v>
      </c>
      <c r="AG33" s="82">
        <v>430</v>
      </c>
      <c r="AH33" s="230">
        <v>288</v>
      </c>
      <c r="AI33" s="216">
        <v>264</v>
      </c>
      <c r="AJ33" s="230">
        <v>22835</v>
      </c>
      <c r="AK33" s="85">
        <v>11760</v>
      </c>
      <c r="AL33" s="86">
        <v>11075</v>
      </c>
      <c r="AM33" s="80">
        <v>11163</v>
      </c>
      <c r="AN33" s="81">
        <v>10483</v>
      </c>
      <c r="AO33" s="81">
        <v>365</v>
      </c>
      <c r="AP33" s="82">
        <v>409</v>
      </c>
      <c r="AQ33" s="230">
        <v>232</v>
      </c>
      <c r="AR33" s="216">
        <v>183</v>
      </c>
    </row>
    <row r="34" spans="1:44" ht="12" customHeight="1">
      <c r="A34" s="1">
        <v>10</v>
      </c>
      <c r="B34" s="61">
        <v>205</v>
      </c>
      <c r="C34" s="168" t="s">
        <v>144</v>
      </c>
      <c r="D34" s="230">
        <v>-562</v>
      </c>
      <c r="E34" s="85">
        <v>-244</v>
      </c>
      <c r="F34" s="216">
        <v>-318</v>
      </c>
      <c r="G34" s="230">
        <v>-309</v>
      </c>
      <c r="H34" s="85">
        <v>-147</v>
      </c>
      <c r="I34" s="216">
        <v>-162</v>
      </c>
      <c r="J34" s="238">
        <v>310</v>
      </c>
      <c r="K34" s="85">
        <v>160</v>
      </c>
      <c r="L34" s="216">
        <v>150</v>
      </c>
      <c r="M34" s="80">
        <v>160</v>
      </c>
      <c r="N34" s="81">
        <v>150</v>
      </c>
      <c r="O34" s="81">
        <v>0</v>
      </c>
      <c r="P34" s="83">
        <v>0</v>
      </c>
      <c r="Q34" s="230">
        <v>619</v>
      </c>
      <c r="R34" s="85">
        <v>307</v>
      </c>
      <c r="S34" s="216">
        <v>312</v>
      </c>
      <c r="T34" s="80">
        <v>305</v>
      </c>
      <c r="U34" s="81">
        <v>311</v>
      </c>
      <c r="V34" s="81">
        <v>2</v>
      </c>
      <c r="W34" s="82">
        <v>1</v>
      </c>
      <c r="X34" s="230">
        <v>-253</v>
      </c>
      <c r="Y34" s="85">
        <v>-97</v>
      </c>
      <c r="Z34" s="86">
        <v>-156</v>
      </c>
      <c r="AA34" s="230">
        <v>1359</v>
      </c>
      <c r="AB34" s="85">
        <v>695</v>
      </c>
      <c r="AC34" s="86">
        <v>664</v>
      </c>
      <c r="AD34" s="80">
        <v>634</v>
      </c>
      <c r="AE34" s="81">
        <v>589</v>
      </c>
      <c r="AF34" s="81">
        <v>46</v>
      </c>
      <c r="AG34" s="82">
        <v>72</v>
      </c>
      <c r="AH34" s="230">
        <v>15</v>
      </c>
      <c r="AI34" s="216">
        <v>3</v>
      </c>
      <c r="AJ34" s="230">
        <v>1612</v>
      </c>
      <c r="AK34" s="85">
        <v>792</v>
      </c>
      <c r="AL34" s="86">
        <v>820</v>
      </c>
      <c r="AM34" s="80">
        <v>750</v>
      </c>
      <c r="AN34" s="81">
        <v>742</v>
      </c>
      <c r="AO34" s="81">
        <v>36</v>
      </c>
      <c r="AP34" s="82">
        <v>71</v>
      </c>
      <c r="AQ34" s="230">
        <v>6</v>
      </c>
      <c r="AR34" s="216">
        <v>7</v>
      </c>
    </row>
    <row r="35" spans="1:44" ht="12" customHeight="1">
      <c r="A35" s="1">
        <v>2</v>
      </c>
      <c r="B35" s="61">
        <v>206</v>
      </c>
      <c r="C35" s="168" t="s">
        <v>145</v>
      </c>
      <c r="D35" s="230">
        <v>579</v>
      </c>
      <c r="E35" s="85">
        <v>97</v>
      </c>
      <c r="F35" s="216">
        <v>482</v>
      </c>
      <c r="G35" s="230">
        <v>-39</v>
      </c>
      <c r="H35" s="85">
        <v>-26</v>
      </c>
      <c r="I35" s="216">
        <v>-13</v>
      </c>
      <c r="J35" s="238">
        <v>782</v>
      </c>
      <c r="K35" s="85">
        <v>397</v>
      </c>
      <c r="L35" s="216">
        <v>385</v>
      </c>
      <c r="M35" s="80">
        <v>394</v>
      </c>
      <c r="N35" s="81">
        <v>382</v>
      </c>
      <c r="O35" s="81">
        <v>3</v>
      </c>
      <c r="P35" s="83">
        <v>3</v>
      </c>
      <c r="Q35" s="230">
        <v>821</v>
      </c>
      <c r="R35" s="85">
        <v>423</v>
      </c>
      <c r="S35" s="216">
        <v>398</v>
      </c>
      <c r="T35" s="80">
        <v>417</v>
      </c>
      <c r="U35" s="81">
        <v>395</v>
      </c>
      <c r="V35" s="81">
        <v>6</v>
      </c>
      <c r="W35" s="82">
        <v>3</v>
      </c>
      <c r="X35" s="230">
        <v>618</v>
      </c>
      <c r="Y35" s="85">
        <v>123</v>
      </c>
      <c r="Z35" s="86">
        <v>495</v>
      </c>
      <c r="AA35" s="230">
        <v>6026</v>
      </c>
      <c r="AB35" s="85">
        <v>3043</v>
      </c>
      <c r="AC35" s="86">
        <v>2983</v>
      </c>
      <c r="AD35" s="80">
        <v>2892</v>
      </c>
      <c r="AE35" s="81">
        <v>2841</v>
      </c>
      <c r="AF35" s="81">
        <v>145</v>
      </c>
      <c r="AG35" s="82">
        <v>132</v>
      </c>
      <c r="AH35" s="230">
        <v>6</v>
      </c>
      <c r="AI35" s="216">
        <v>10</v>
      </c>
      <c r="AJ35" s="230">
        <v>5408</v>
      </c>
      <c r="AK35" s="85">
        <v>2920</v>
      </c>
      <c r="AL35" s="86">
        <v>2488</v>
      </c>
      <c r="AM35" s="80">
        <v>2756</v>
      </c>
      <c r="AN35" s="81">
        <v>2339</v>
      </c>
      <c r="AO35" s="81">
        <v>116</v>
      </c>
      <c r="AP35" s="82">
        <v>124</v>
      </c>
      <c r="AQ35" s="230">
        <v>48</v>
      </c>
      <c r="AR35" s="216">
        <v>25</v>
      </c>
    </row>
    <row r="36" spans="1:44" ht="12" customHeight="1">
      <c r="A36" s="1">
        <v>3</v>
      </c>
      <c r="B36" s="61">
        <v>207</v>
      </c>
      <c r="C36" s="168" t="s">
        <v>146</v>
      </c>
      <c r="D36" s="230">
        <v>378</v>
      </c>
      <c r="E36" s="85">
        <v>171</v>
      </c>
      <c r="F36" s="216">
        <v>207</v>
      </c>
      <c r="G36" s="230">
        <v>357</v>
      </c>
      <c r="H36" s="85">
        <v>160</v>
      </c>
      <c r="I36" s="216">
        <v>197</v>
      </c>
      <c r="J36" s="238">
        <v>1914</v>
      </c>
      <c r="K36" s="85">
        <v>978</v>
      </c>
      <c r="L36" s="216">
        <v>936</v>
      </c>
      <c r="M36" s="80">
        <v>971</v>
      </c>
      <c r="N36" s="81">
        <v>928</v>
      </c>
      <c r="O36" s="81">
        <v>7</v>
      </c>
      <c r="P36" s="83">
        <v>8</v>
      </c>
      <c r="Q36" s="230">
        <v>1557</v>
      </c>
      <c r="R36" s="85">
        <v>818</v>
      </c>
      <c r="S36" s="216">
        <v>739</v>
      </c>
      <c r="T36" s="80">
        <v>801</v>
      </c>
      <c r="U36" s="81">
        <v>725</v>
      </c>
      <c r="V36" s="81">
        <v>17</v>
      </c>
      <c r="W36" s="82">
        <v>14</v>
      </c>
      <c r="X36" s="230">
        <v>21</v>
      </c>
      <c r="Y36" s="85">
        <v>11</v>
      </c>
      <c r="Z36" s="86">
        <v>10</v>
      </c>
      <c r="AA36" s="230">
        <v>8272</v>
      </c>
      <c r="AB36" s="85">
        <v>4550</v>
      </c>
      <c r="AC36" s="86">
        <v>3722</v>
      </c>
      <c r="AD36" s="80">
        <v>4289</v>
      </c>
      <c r="AE36" s="81">
        <v>3525</v>
      </c>
      <c r="AF36" s="81">
        <v>162</v>
      </c>
      <c r="AG36" s="82">
        <v>130</v>
      </c>
      <c r="AH36" s="230">
        <v>99</v>
      </c>
      <c r="AI36" s="216">
        <v>67</v>
      </c>
      <c r="AJ36" s="230">
        <v>8251</v>
      </c>
      <c r="AK36" s="85">
        <v>4539</v>
      </c>
      <c r="AL36" s="86">
        <v>3712</v>
      </c>
      <c r="AM36" s="80">
        <v>4302</v>
      </c>
      <c r="AN36" s="81">
        <v>3497</v>
      </c>
      <c r="AO36" s="81">
        <v>150</v>
      </c>
      <c r="AP36" s="82">
        <v>149</v>
      </c>
      <c r="AQ36" s="230">
        <v>87</v>
      </c>
      <c r="AR36" s="216">
        <v>66</v>
      </c>
    </row>
    <row r="37" spans="1:44" ht="12" customHeight="1">
      <c r="A37" s="1">
        <v>7</v>
      </c>
      <c r="B37" s="61">
        <v>208</v>
      </c>
      <c r="C37" s="168" t="s">
        <v>147</v>
      </c>
      <c r="D37" s="230">
        <v>-229</v>
      </c>
      <c r="E37" s="85">
        <v>-115</v>
      </c>
      <c r="F37" s="216">
        <v>-114</v>
      </c>
      <c r="G37" s="230">
        <v>-150</v>
      </c>
      <c r="H37" s="85">
        <v>-74</v>
      </c>
      <c r="I37" s="216">
        <v>-76</v>
      </c>
      <c r="J37" s="238">
        <v>226</v>
      </c>
      <c r="K37" s="85">
        <v>118</v>
      </c>
      <c r="L37" s="216">
        <v>108</v>
      </c>
      <c r="M37" s="80">
        <v>118</v>
      </c>
      <c r="N37" s="81">
        <v>107</v>
      </c>
      <c r="O37" s="81">
        <v>0</v>
      </c>
      <c r="P37" s="83">
        <v>1</v>
      </c>
      <c r="Q37" s="230">
        <v>376</v>
      </c>
      <c r="R37" s="85">
        <v>192</v>
      </c>
      <c r="S37" s="216">
        <v>184</v>
      </c>
      <c r="T37" s="80">
        <v>192</v>
      </c>
      <c r="U37" s="81">
        <v>183</v>
      </c>
      <c r="V37" s="81">
        <v>0</v>
      </c>
      <c r="W37" s="82">
        <v>1</v>
      </c>
      <c r="X37" s="230">
        <v>-79</v>
      </c>
      <c r="Y37" s="85">
        <v>-41</v>
      </c>
      <c r="Z37" s="86">
        <v>-38</v>
      </c>
      <c r="AA37" s="230">
        <v>899</v>
      </c>
      <c r="AB37" s="85">
        <v>471</v>
      </c>
      <c r="AC37" s="86">
        <v>428</v>
      </c>
      <c r="AD37" s="80">
        <v>434</v>
      </c>
      <c r="AE37" s="81">
        <v>396</v>
      </c>
      <c r="AF37" s="81">
        <v>27</v>
      </c>
      <c r="AG37" s="82">
        <v>25</v>
      </c>
      <c r="AH37" s="230">
        <v>10</v>
      </c>
      <c r="AI37" s="216">
        <v>7</v>
      </c>
      <c r="AJ37" s="230">
        <v>978</v>
      </c>
      <c r="AK37" s="85">
        <v>512</v>
      </c>
      <c r="AL37" s="86">
        <v>466</v>
      </c>
      <c r="AM37" s="80">
        <v>464</v>
      </c>
      <c r="AN37" s="81">
        <v>443</v>
      </c>
      <c r="AO37" s="81">
        <v>42</v>
      </c>
      <c r="AP37" s="82">
        <v>23</v>
      </c>
      <c r="AQ37" s="230">
        <v>6</v>
      </c>
      <c r="AR37" s="216">
        <v>0</v>
      </c>
    </row>
    <row r="38" spans="1:44" ht="12" customHeight="1">
      <c r="A38" s="1">
        <v>8</v>
      </c>
      <c r="B38" s="61">
        <v>209</v>
      </c>
      <c r="C38" s="168" t="s">
        <v>148</v>
      </c>
      <c r="D38" s="230">
        <v>-760</v>
      </c>
      <c r="E38" s="85">
        <v>-331</v>
      </c>
      <c r="F38" s="216">
        <v>-429</v>
      </c>
      <c r="G38" s="230">
        <v>-377</v>
      </c>
      <c r="H38" s="85">
        <v>-195</v>
      </c>
      <c r="I38" s="216">
        <v>-182</v>
      </c>
      <c r="J38" s="238">
        <v>733</v>
      </c>
      <c r="K38" s="85">
        <v>368</v>
      </c>
      <c r="L38" s="216">
        <v>365</v>
      </c>
      <c r="M38" s="80">
        <v>368</v>
      </c>
      <c r="N38" s="81">
        <v>365</v>
      </c>
      <c r="O38" s="81">
        <v>0</v>
      </c>
      <c r="P38" s="83">
        <v>0</v>
      </c>
      <c r="Q38" s="230">
        <v>1110</v>
      </c>
      <c r="R38" s="85">
        <v>563</v>
      </c>
      <c r="S38" s="216">
        <v>547</v>
      </c>
      <c r="T38" s="80">
        <v>563</v>
      </c>
      <c r="U38" s="81">
        <v>547</v>
      </c>
      <c r="V38" s="81">
        <v>0</v>
      </c>
      <c r="W38" s="82">
        <v>0</v>
      </c>
      <c r="X38" s="230">
        <v>-383</v>
      </c>
      <c r="Y38" s="85">
        <v>-136</v>
      </c>
      <c r="Z38" s="86">
        <v>-247</v>
      </c>
      <c r="AA38" s="230">
        <v>1835</v>
      </c>
      <c r="AB38" s="85">
        <v>955</v>
      </c>
      <c r="AC38" s="86">
        <v>880</v>
      </c>
      <c r="AD38" s="80">
        <v>899</v>
      </c>
      <c r="AE38" s="81">
        <v>775</v>
      </c>
      <c r="AF38" s="81">
        <v>44</v>
      </c>
      <c r="AG38" s="82">
        <v>94</v>
      </c>
      <c r="AH38" s="230">
        <v>12</v>
      </c>
      <c r="AI38" s="216">
        <v>11</v>
      </c>
      <c r="AJ38" s="230">
        <v>2218</v>
      </c>
      <c r="AK38" s="85">
        <v>1091</v>
      </c>
      <c r="AL38" s="86">
        <v>1127</v>
      </c>
      <c r="AM38" s="80">
        <v>1050</v>
      </c>
      <c r="AN38" s="81">
        <v>1012</v>
      </c>
      <c r="AO38" s="81">
        <v>25</v>
      </c>
      <c r="AP38" s="82">
        <v>77</v>
      </c>
      <c r="AQ38" s="230">
        <v>16</v>
      </c>
      <c r="AR38" s="216">
        <v>38</v>
      </c>
    </row>
    <row r="39" spans="1:44" ht="12" customHeight="1">
      <c r="A39" s="1">
        <v>4</v>
      </c>
      <c r="B39" s="61">
        <v>210</v>
      </c>
      <c r="C39" s="168" t="s">
        <v>70</v>
      </c>
      <c r="D39" s="230">
        <v>200</v>
      </c>
      <c r="E39" s="85">
        <v>222</v>
      </c>
      <c r="F39" s="216">
        <v>-22</v>
      </c>
      <c r="G39" s="230">
        <v>297</v>
      </c>
      <c r="H39" s="85">
        <v>125</v>
      </c>
      <c r="I39" s="216">
        <v>172</v>
      </c>
      <c r="J39" s="238">
        <v>2476</v>
      </c>
      <c r="K39" s="85">
        <v>1307</v>
      </c>
      <c r="L39" s="216">
        <v>1169</v>
      </c>
      <c r="M39" s="80">
        <v>1297</v>
      </c>
      <c r="N39" s="81">
        <v>1155</v>
      </c>
      <c r="O39" s="81">
        <v>10</v>
      </c>
      <c r="P39" s="83">
        <v>14</v>
      </c>
      <c r="Q39" s="230">
        <v>2179</v>
      </c>
      <c r="R39" s="85">
        <v>1182</v>
      </c>
      <c r="S39" s="216">
        <v>997</v>
      </c>
      <c r="T39" s="80">
        <v>1177</v>
      </c>
      <c r="U39" s="81">
        <v>992</v>
      </c>
      <c r="V39" s="81">
        <v>5</v>
      </c>
      <c r="W39" s="82">
        <v>5</v>
      </c>
      <c r="X39" s="230">
        <v>-97</v>
      </c>
      <c r="Y39" s="85">
        <v>97</v>
      </c>
      <c r="Z39" s="86">
        <v>-194</v>
      </c>
      <c r="AA39" s="230">
        <v>8160</v>
      </c>
      <c r="AB39" s="85">
        <v>4433</v>
      </c>
      <c r="AC39" s="86">
        <v>3727</v>
      </c>
      <c r="AD39" s="80">
        <v>4101</v>
      </c>
      <c r="AE39" s="81">
        <v>3471</v>
      </c>
      <c r="AF39" s="81">
        <v>237</v>
      </c>
      <c r="AG39" s="82">
        <v>193</v>
      </c>
      <c r="AH39" s="230">
        <v>95</v>
      </c>
      <c r="AI39" s="216">
        <v>63</v>
      </c>
      <c r="AJ39" s="230">
        <v>8257</v>
      </c>
      <c r="AK39" s="85">
        <v>4336</v>
      </c>
      <c r="AL39" s="86">
        <v>3921</v>
      </c>
      <c r="AM39" s="80">
        <v>4036</v>
      </c>
      <c r="AN39" s="81">
        <v>3653</v>
      </c>
      <c r="AO39" s="81">
        <v>151</v>
      </c>
      <c r="AP39" s="82">
        <v>152</v>
      </c>
      <c r="AQ39" s="230">
        <v>149</v>
      </c>
      <c r="AR39" s="216">
        <v>116</v>
      </c>
    </row>
    <row r="40" spans="1:44" ht="12" customHeight="1">
      <c r="A40" s="1">
        <v>7</v>
      </c>
      <c r="B40" s="61">
        <v>212</v>
      </c>
      <c r="C40" s="168" t="s">
        <v>149</v>
      </c>
      <c r="D40" s="230">
        <v>-362</v>
      </c>
      <c r="E40" s="85">
        <v>-130</v>
      </c>
      <c r="F40" s="216">
        <v>-232</v>
      </c>
      <c r="G40" s="230">
        <v>-194</v>
      </c>
      <c r="H40" s="85">
        <v>-97</v>
      </c>
      <c r="I40" s="216">
        <v>-97</v>
      </c>
      <c r="J40" s="238">
        <v>362</v>
      </c>
      <c r="K40" s="85">
        <v>185</v>
      </c>
      <c r="L40" s="216">
        <v>177</v>
      </c>
      <c r="M40" s="80">
        <v>185</v>
      </c>
      <c r="N40" s="81">
        <v>177</v>
      </c>
      <c r="O40" s="81">
        <v>0</v>
      </c>
      <c r="P40" s="83">
        <v>0</v>
      </c>
      <c r="Q40" s="230">
        <v>556</v>
      </c>
      <c r="R40" s="85">
        <v>282</v>
      </c>
      <c r="S40" s="216">
        <v>274</v>
      </c>
      <c r="T40" s="80">
        <v>282</v>
      </c>
      <c r="U40" s="81">
        <v>273</v>
      </c>
      <c r="V40" s="81">
        <v>0</v>
      </c>
      <c r="W40" s="82">
        <v>1</v>
      </c>
      <c r="X40" s="230">
        <v>-168</v>
      </c>
      <c r="Y40" s="85">
        <v>-33</v>
      </c>
      <c r="Z40" s="86">
        <v>-135</v>
      </c>
      <c r="AA40" s="230">
        <v>1190</v>
      </c>
      <c r="AB40" s="85">
        <v>648</v>
      </c>
      <c r="AC40" s="86">
        <v>542</v>
      </c>
      <c r="AD40" s="80">
        <v>598</v>
      </c>
      <c r="AE40" s="81">
        <v>513</v>
      </c>
      <c r="AF40" s="81">
        <v>45</v>
      </c>
      <c r="AG40" s="82">
        <v>23</v>
      </c>
      <c r="AH40" s="230">
        <v>5</v>
      </c>
      <c r="AI40" s="216">
        <v>6</v>
      </c>
      <c r="AJ40" s="230">
        <v>1358</v>
      </c>
      <c r="AK40" s="85">
        <v>681</v>
      </c>
      <c r="AL40" s="86">
        <v>677</v>
      </c>
      <c r="AM40" s="80">
        <v>644</v>
      </c>
      <c r="AN40" s="81">
        <v>655</v>
      </c>
      <c r="AO40" s="81">
        <v>22</v>
      </c>
      <c r="AP40" s="82">
        <v>18</v>
      </c>
      <c r="AQ40" s="230">
        <v>15</v>
      </c>
      <c r="AR40" s="216">
        <v>4</v>
      </c>
    </row>
    <row r="41" spans="1:44" ht="12" customHeight="1">
      <c r="A41" s="1">
        <v>5</v>
      </c>
      <c r="B41" s="61">
        <v>213</v>
      </c>
      <c r="C41" s="168" t="s">
        <v>150</v>
      </c>
      <c r="D41" s="230">
        <v>-425</v>
      </c>
      <c r="E41" s="85">
        <v>-166</v>
      </c>
      <c r="F41" s="216">
        <v>-259</v>
      </c>
      <c r="G41" s="230">
        <v>-189</v>
      </c>
      <c r="H41" s="85">
        <v>-85</v>
      </c>
      <c r="I41" s="216">
        <v>-104</v>
      </c>
      <c r="J41" s="238">
        <v>328</v>
      </c>
      <c r="K41" s="85">
        <v>174</v>
      </c>
      <c r="L41" s="216">
        <v>154</v>
      </c>
      <c r="M41" s="80">
        <v>173</v>
      </c>
      <c r="N41" s="81">
        <v>154</v>
      </c>
      <c r="O41" s="81">
        <v>1</v>
      </c>
      <c r="P41" s="83">
        <v>0</v>
      </c>
      <c r="Q41" s="230">
        <v>517</v>
      </c>
      <c r="R41" s="85">
        <v>259</v>
      </c>
      <c r="S41" s="216">
        <v>258</v>
      </c>
      <c r="T41" s="80">
        <v>258</v>
      </c>
      <c r="U41" s="81">
        <v>256</v>
      </c>
      <c r="V41" s="81">
        <v>1</v>
      </c>
      <c r="W41" s="82">
        <v>2</v>
      </c>
      <c r="X41" s="230">
        <v>-236</v>
      </c>
      <c r="Y41" s="85">
        <v>-81</v>
      </c>
      <c r="Z41" s="86">
        <v>-155</v>
      </c>
      <c r="AA41" s="230">
        <v>1117</v>
      </c>
      <c r="AB41" s="85">
        <v>624</v>
      </c>
      <c r="AC41" s="86">
        <v>493</v>
      </c>
      <c r="AD41" s="80">
        <v>572</v>
      </c>
      <c r="AE41" s="81">
        <v>452</v>
      </c>
      <c r="AF41" s="81">
        <v>37</v>
      </c>
      <c r="AG41" s="82">
        <v>33</v>
      </c>
      <c r="AH41" s="230">
        <v>15</v>
      </c>
      <c r="AI41" s="216">
        <v>8</v>
      </c>
      <c r="AJ41" s="230">
        <v>1353</v>
      </c>
      <c r="AK41" s="85">
        <v>705</v>
      </c>
      <c r="AL41" s="86">
        <v>648</v>
      </c>
      <c r="AM41" s="80">
        <v>669</v>
      </c>
      <c r="AN41" s="81">
        <v>615</v>
      </c>
      <c r="AO41" s="81">
        <v>27</v>
      </c>
      <c r="AP41" s="82">
        <v>22</v>
      </c>
      <c r="AQ41" s="230">
        <v>9</v>
      </c>
      <c r="AR41" s="216">
        <v>11</v>
      </c>
    </row>
    <row r="42" spans="1:44" ht="12" customHeight="1">
      <c r="A42" s="1">
        <v>3</v>
      </c>
      <c r="B42" s="61">
        <v>214</v>
      </c>
      <c r="C42" s="168" t="s">
        <v>151</v>
      </c>
      <c r="D42" s="230">
        <v>908</v>
      </c>
      <c r="E42" s="85">
        <v>284</v>
      </c>
      <c r="F42" s="216">
        <v>624</v>
      </c>
      <c r="G42" s="230">
        <v>-53</v>
      </c>
      <c r="H42" s="85">
        <v>-74</v>
      </c>
      <c r="I42" s="216">
        <v>21</v>
      </c>
      <c r="J42" s="238">
        <v>1915</v>
      </c>
      <c r="K42" s="85">
        <v>983</v>
      </c>
      <c r="L42" s="216">
        <v>932</v>
      </c>
      <c r="M42" s="80">
        <v>974</v>
      </c>
      <c r="N42" s="81">
        <v>928</v>
      </c>
      <c r="O42" s="81">
        <v>9</v>
      </c>
      <c r="P42" s="83">
        <v>4</v>
      </c>
      <c r="Q42" s="230">
        <v>1968</v>
      </c>
      <c r="R42" s="85">
        <v>1057</v>
      </c>
      <c r="S42" s="216">
        <v>911</v>
      </c>
      <c r="T42" s="80">
        <v>1042</v>
      </c>
      <c r="U42" s="81">
        <v>903</v>
      </c>
      <c r="V42" s="81">
        <v>15</v>
      </c>
      <c r="W42" s="82">
        <v>8</v>
      </c>
      <c r="X42" s="230">
        <v>961</v>
      </c>
      <c r="Y42" s="85">
        <v>358</v>
      </c>
      <c r="Z42" s="86">
        <v>603</v>
      </c>
      <c r="AA42" s="230">
        <v>10018</v>
      </c>
      <c r="AB42" s="85">
        <v>4871</v>
      </c>
      <c r="AC42" s="86">
        <v>5147</v>
      </c>
      <c r="AD42" s="80">
        <v>4588</v>
      </c>
      <c r="AE42" s="81">
        <v>4873</v>
      </c>
      <c r="AF42" s="81">
        <v>216</v>
      </c>
      <c r="AG42" s="82">
        <v>222</v>
      </c>
      <c r="AH42" s="230">
        <v>67</v>
      </c>
      <c r="AI42" s="216">
        <v>52</v>
      </c>
      <c r="AJ42" s="230">
        <v>9057</v>
      </c>
      <c r="AK42" s="85">
        <v>4513</v>
      </c>
      <c r="AL42" s="86">
        <v>4544</v>
      </c>
      <c r="AM42" s="80">
        <v>4218</v>
      </c>
      <c r="AN42" s="81">
        <v>4287</v>
      </c>
      <c r="AO42" s="81">
        <v>174</v>
      </c>
      <c r="AP42" s="82">
        <v>154</v>
      </c>
      <c r="AQ42" s="230">
        <v>121</v>
      </c>
      <c r="AR42" s="216">
        <v>103</v>
      </c>
    </row>
    <row r="43" spans="1:44" ht="12" customHeight="1">
      <c r="A43" s="1">
        <v>5</v>
      </c>
      <c r="B43" s="61">
        <v>215</v>
      </c>
      <c r="C43" s="168" t="s">
        <v>152</v>
      </c>
      <c r="D43" s="230">
        <v>-525</v>
      </c>
      <c r="E43" s="85">
        <v>-179</v>
      </c>
      <c r="F43" s="216">
        <v>-346</v>
      </c>
      <c r="G43" s="230">
        <v>-338</v>
      </c>
      <c r="H43" s="85">
        <v>-133</v>
      </c>
      <c r="I43" s="216">
        <v>-205</v>
      </c>
      <c r="J43" s="238">
        <v>530</v>
      </c>
      <c r="K43" s="85">
        <v>278</v>
      </c>
      <c r="L43" s="216">
        <v>252</v>
      </c>
      <c r="M43" s="80">
        <v>277</v>
      </c>
      <c r="N43" s="81">
        <v>252</v>
      </c>
      <c r="O43" s="81">
        <v>1</v>
      </c>
      <c r="P43" s="83">
        <v>0</v>
      </c>
      <c r="Q43" s="230">
        <v>868</v>
      </c>
      <c r="R43" s="85">
        <v>411</v>
      </c>
      <c r="S43" s="216">
        <v>457</v>
      </c>
      <c r="T43" s="80">
        <v>408</v>
      </c>
      <c r="U43" s="81">
        <v>453</v>
      </c>
      <c r="V43" s="81">
        <v>3</v>
      </c>
      <c r="W43" s="82">
        <v>4</v>
      </c>
      <c r="X43" s="230">
        <v>-187</v>
      </c>
      <c r="Y43" s="85">
        <v>-46</v>
      </c>
      <c r="Z43" s="86">
        <v>-141</v>
      </c>
      <c r="AA43" s="230">
        <v>2358</v>
      </c>
      <c r="AB43" s="85">
        <v>1258</v>
      </c>
      <c r="AC43" s="86">
        <v>1100</v>
      </c>
      <c r="AD43" s="80">
        <v>1064</v>
      </c>
      <c r="AE43" s="81">
        <v>947</v>
      </c>
      <c r="AF43" s="81">
        <v>163</v>
      </c>
      <c r="AG43" s="82">
        <v>134</v>
      </c>
      <c r="AH43" s="230">
        <v>31</v>
      </c>
      <c r="AI43" s="216">
        <v>19</v>
      </c>
      <c r="AJ43" s="230">
        <v>2545</v>
      </c>
      <c r="AK43" s="85">
        <v>1304</v>
      </c>
      <c r="AL43" s="86">
        <v>1241</v>
      </c>
      <c r="AM43" s="80">
        <v>1151</v>
      </c>
      <c r="AN43" s="81">
        <v>1113</v>
      </c>
      <c r="AO43" s="81">
        <v>139</v>
      </c>
      <c r="AP43" s="82">
        <v>113</v>
      </c>
      <c r="AQ43" s="230">
        <v>14</v>
      </c>
      <c r="AR43" s="216">
        <v>15</v>
      </c>
    </row>
    <row r="44" spans="1:44" ht="12" customHeight="1">
      <c r="A44" s="1">
        <v>4</v>
      </c>
      <c r="B44" s="61">
        <v>216</v>
      </c>
      <c r="C44" s="168" t="s">
        <v>153</v>
      </c>
      <c r="D44" s="230">
        <v>-597</v>
      </c>
      <c r="E44" s="85">
        <v>-294</v>
      </c>
      <c r="F44" s="216">
        <v>-303</v>
      </c>
      <c r="G44" s="230">
        <v>-97</v>
      </c>
      <c r="H44" s="85">
        <v>-82</v>
      </c>
      <c r="I44" s="216">
        <v>-15</v>
      </c>
      <c r="J44" s="238">
        <v>740</v>
      </c>
      <c r="K44" s="85">
        <v>377</v>
      </c>
      <c r="L44" s="216">
        <v>363</v>
      </c>
      <c r="M44" s="80">
        <v>372</v>
      </c>
      <c r="N44" s="81">
        <v>363</v>
      </c>
      <c r="O44" s="81">
        <v>5</v>
      </c>
      <c r="P44" s="83">
        <v>0</v>
      </c>
      <c r="Q44" s="230">
        <v>837</v>
      </c>
      <c r="R44" s="85">
        <v>459</v>
      </c>
      <c r="S44" s="216">
        <v>378</v>
      </c>
      <c r="T44" s="80">
        <v>454</v>
      </c>
      <c r="U44" s="81">
        <v>373</v>
      </c>
      <c r="V44" s="81">
        <v>5</v>
      </c>
      <c r="W44" s="82">
        <v>5</v>
      </c>
      <c r="X44" s="230">
        <v>-500</v>
      </c>
      <c r="Y44" s="85">
        <v>-212</v>
      </c>
      <c r="Z44" s="86">
        <v>-288</v>
      </c>
      <c r="AA44" s="230">
        <v>2668</v>
      </c>
      <c r="AB44" s="85">
        <v>1463</v>
      </c>
      <c r="AC44" s="86">
        <v>1205</v>
      </c>
      <c r="AD44" s="80">
        <v>1365</v>
      </c>
      <c r="AE44" s="81">
        <v>1139</v>
      </c>
      <c r="AF44" s="81">
        <v>73</v>
      </c>
      <c r="AG44" s="82">
        <v>53</v>
      </c>
      <c r="AH44" s="230">
        <v>25</v>
      </c>
      <c r="AI44" s="216">
        <v>13</v>
      </c>
      <c r="AJ44" s="230">
        <v>3168</v>
      </c>
      <c r="AK44" s="85">
        <v>1675</v>
      </c>
      <c r="AL44" s="86">
        <v>1493</v>
      </c>
      <c r="AM44" s="80">
        <v>1607</v>
      </c>
      <c r="AN44" s="81">
        <v>1445</v>
      </c>
      <c r="AO44" s="81">
        <v>43</v>
      </c>
      <c r="AP44" s="82">
        <v>33</v>
      </c>
      <c r="AQ44" s="230">
        <v>25</v>
      </c>
      <c r="AR44" s="216">
        <v>15</v>
      </c>
    </row>
    <row r="45" spans="1:44" ht="12" customHeight="1">
      <c r="A45" s="1">
        <v>3</v>
      </c>
      <c r="B45" s="61">
        <v>217</v>
      </c>
      <c r="C45" s="168" t="s">
        <v>154</v>
      </c>
      <c r="D45" s="230">
        <v>369</v>
      </c>
      <c r="E45" s="85">
        <v>139</v>
      </c>
      <c r="F45" s="216">
        <v>230</v>
      </c>
      <c r="G45" s="230">
        <v>-233</v>
      </c>
      <c r="H45" s="85">
        <v>-142</v>
      </c>
      <c r="I45" s="216">
        <v>-91</v>
      </c>
      <c r="J45" s="238">
        <v>1142</v>
      </c>
      <c r="K45" s="85">
        <v>591</v>
      </c>
      <c r="L45" s="216">
        <v>551</v>
      </c>
      <c r="M45" s="80">
        <v>588</v>
      </c>
      <c r="N45" s="81">
        <v>549</v>
      </c>
      <c r="O45" s="81">
        <v>3</v>
      </c>
      <c r="P45" s="83">
        <v>2</v>
      </c>
      <c r="Q45" s="230">
        <v>1375</v>
      </c>
      <c r="R45" s="85">
        <v>733</v>
      </c>
      <c r="S45" s="216">
        <v>642</v>
      </c>
      <c r="T45" s="80">
        <v>731</v>
      </c>
      <c r="U45" s="81">
        <v>640</v>
      </c>
      <c r="V45" s="81">
        <v>2</v>
      </c>
      <c r="W45" s="82">
        <v>2</v>
      </c>
      <c r="X45" s="230">
        <v>602</v>
      </c>
      <c r="Y45" s="85">
        <v>281</v>
      </c>
      <c r="Z45" s="86">
        <v>321</v>
      </c>
      <c r="AA45" s="230">
        <v>6195</v>
      </c>
      <c r="AB45" s="85">
        <v>3126</v>
      </c>
      <c r="AC45" s="86">
        <v>3069</v>
      </c>
      <c r="AD45" s="80">
        <v>2972</v>
      </c>
      <c r="AE45" s="81">
        <v>2944</v>
      </c>
      <c r="AF45" s="81">
        <v>98</v>
      </c>
      <c r="AG45" s="82">
        <v>96</v>
      </c>
      <c r="AH45" s="230">
        <v>56</v>
      </c>
      <c r="AI45" s="216">
        <v>29</v>
      </c>
      <c r="AJ45" s="230">
        <v>5593</v>
      </c>
      <c r="AK45" s="85">
        <v>2845</v>
      </c>
      <c r="AL45" s="86">
        <v>2748</v>
      </c>
      <c r="AM45" s="80">
        <v>2741</v>
      </c>
      <c r="AN45" s="81">
        <v>2678</v>
      </c>
      <c r="AO45" s="81">
        <v>81</v>
      </c>
      <c r="AP45" s="82">
        <v>50</v>
      </c>
      <c r="AQ45" s="230">
        <v>23</v>
      </c>
      <c r="AR45" s="216">
        <v>20</v>
      </c>
    </row>
    <row r="46" spans="1:44" ht="12" customHeight="1">
      <c r="A46" s="1">
        <v>5</v>
      </c>
      <c r="B46" s="61">
        <v>218</v>
      </c>
      <c r="C46" s="168" t="s">
        <v>155</v>
      </c>
      <c r="D46" s="230">
        <v>-221</v>
      </c>
      <c r="E46" s="85">
        <v>-105</v>
      </c>
      <c r="F46" s="216">
        <v>-116</v>
      </c>
      <c r="G46" s="230">
        <v>-92</v>
      </c>
      <c r="H46" s="85">
        <v>-38</v>
      </c>
      <c r="I46" s="216">
        <v>-54</v>
      </c>
      <c r="J46" s="238">
        <v>428</v>
      </c>
      <c r="K46" s="85">
        <v>215</v>
      </c>
      <c r="L46" s="216">
        <v>213</v>
      </c>
      <c r="M46" s="80">
        <v>213</v>
      </c>
      <c r="N46" s="81">
        <v>211</v>
      </c>
      <c r="O46" s="81">
        <v>2</v>
      </c>
      <c r="P46" s="83">
        <v>2</v>
      </c>
      <c r="Q46" s="230">
        <v>520</v>
      </c>
      <c r="R46" s="85">
        <v>253</v>
      </c>
      <c r="S46" s="216">
        <v>267</v>
      </c>
      <c r="T46" s="80">
        <v>251</v>
      </c>
      <c r="U46" s="81">
        <v>267</v>
      </c>
      <c r="V46" s="81">
        <v>2</v>
      </c>
      <c r="W46" s="82">
        <v>0</v>
      </c>
      <c r="X46" s="230">
        <v>-129</v>
      </c>
      <c r="Y46" s="85">
        <v>-67</v>
      </c>
      <c r="Z46" s="86">
        <v>-62</v>
      </c>
      <c r="AA46" s="230">
        <v>1441</v>
      </c>
      <c r="AB46" s="85">
        <v>761</v>
      </c>
      <c r="AC46" s="86">
        <v>680</v>
      </c>
      <c r="AD46" s="80">
        <v>641</v>
      </c>
      <c r="AE46" s="81">
        <v>592</v>
      </c>
      <c r="AF46" s="81">
        <v>104</v>
      </c>
      <c r="AG46" s="82">
        <v>79</v>
      </c>
      <c r="AH46" s="230">
        <v>16</v>
      </c>
      <c r="AI46" s="216">
        <v>9</v>
      </c>
      <c r="AJ46" s="230">
        <v>1570</v>
      </c>
      <c r="AK46" s="85">
        <v>828</v>
      </c>
      <c r="AL46" s="86">
        <v>742</v>
      </c>
      <c r="AM46" s="80">
        <v>729</v>
      </c>
      <c r="AN46" s="81">
        <v>650</v>
      </c>
      <c r="AO46" s="81">
        <v>82</v>
      </c>
      <c r="AP46" s="82">
        <v>83</v>
      </c>
      <c r="AQ46" s="230">
        <v>17</v>
      </c>
      <c r="AR46" s="216">
        <v>9</v>
      </c>
    </row>
    <row r="47" spans="1:44" ht="12" customHeight="1">
      <c r="A47" s="1">
        <v>3</v>
      </c>
      <c r="B47" s="61">
        <v>219</v>
      </c>
      <c r="C47" s="168" t="s">
        <v>156</v>
      </c>
      <c r="D47" s="230">
        <v>-27</v>
      </c>
      <c r="E47" s="85">
        <v>-17</v>
      </c>
      <c r="F47" s="216">
        <v>-10</v>
      </c>
      <c r="G47" s="230">
        <v>15</v>
      </c>
      <c r="H47" s="85">
        <v>-7</v>
      </c>
      <c r="I47" s="216">
        <v>22</v>
      </c>
      <c r="J47" s="238">
        <v>804</v>
      </c>
      <c r="K47" s="85">
        <v>413</v>
      </c>
      <c r="L47" s="216">
        <v>391</v>
      </c>
      <c r="M47" s="80">
        <v>413</v>
      </c>
      <c r="N47" s="81">
        <v>389</v>
      </c>
      <c r="O47" s="81">
        <v>0</v>
      </c>
      <c r="P47" s="83">
        <v>2</v>
      </c>
      <c r="Q47" s="230">
        <v>789</v>
      </c>
      <c r="R47" s="85">
        <v>420</v>
      </c>
      <c r="S47" s="216">
        <v>369</v>
      </c>
      <c r="T47" s="80">
        <v>414</v>
      </c>
      <c r="U47" s="81">
        <v>366</v>
      </c>
      <c r="V47" s="81">
        <v>6</v>
      </c>
      <c r="W47" s="82">
        <v>3</v>
      </c>
      <c r="X47" s="230">
        <v>-42</v>
      </c>
      <c r="Y47" s="85">
        <v>-10</v>
      </c>
      <c r="Z47" s="86">
        <v>-32</v>
      </c>
      <c r="AA47" s="230">
        <v>4493</v>
      </c>
      <c r="AB47" s="85">
        <v>2441</v>
      </c>
      <c r="AC47" s="86">
        <v>2052</v>
      </c>
      <c r="AD47" s="80">
        <v>2283</v>
      </c>
      <c r="AE47" s="81">
        <v>1909</v>
      </c>
      <c r="AF47" s="81">
        <v>107</v>
      </c>
      <c r="AG47" s="82">
        <v>105</v>
      </c>
      <c r="AH47" s="230">
        <v>51</v>
      </c>
      <c r="AI47" s="216">
        <v>38</v>
      </c>
      <c r="AJ47" s="230">
        <v>4535</v>
      </c>
      <c r="AK47" s="85">
        <v>2451</v>
      </c>
      <c r="AL47" s="86">
        <v>2084</v>
      </c>
      <c r="AM47" s="80">
        <v>2336</v>
      </c>
      <c r="AN47" s="81">
        <v>2000</v>
      </c>
      <c r="AO47" s="81">
        <v>75</v>
      </c>
      <c r="AP47" s="82">
        <v>49</v>
      </c>
      <c r="AQ47" s="230">
        <v>40</v>
      </c>
      <c r="AR47" s="216">
        <v>35</v>
      </c>
    </row>
    <row r="48" spans="1:44" ht="12" customHeight="1">
      <c r="A48" s="1">
        <v>5</v>
      </c>
      <c r="B48" s="61">
        <v>220</v>
      </c>
      <c r="C48" s="168" t="s">
        <v>157</v>
      </c>
      <c r="D48" s="230">
        <v>-506</v>
      </c>
      <c r="E48" s="85">
        <v>-250</v>
      </c>
      <c r="F48" s="216">
        <v>-256</v>
      </c>
      <c r="G48" s="230">
        <v>-225</v>
      </c>
      <c r="H48" s="85">
        <v>-107</v>
      </c>
      <c r="I48" s="216">
        <v>-118</v>
      </c>
      <c r="J48" s="238">
        <v>293</v>
      </c>
      <c r="K48" s="85">
        <v>156</v>
      </c>
      <c r="L48" s="216">
        <v>137</v>
      </c>
      <c r="M48" s="80">
        <v>152</v>
      </c>
      <c r="N48" s="81">
        <v>136</v>
      </c>
      <c r="O48" s="81">
        <v>4</v>
      </c>
      <c r="P48" s="83">
        <v>1</v>
      </c>
      <c r="Q48" s="230">
        <v>518</v>
      </c>
      <c r="R48" s="85">
        <v>263</v>
      </c>
      <c r="S48" s="216">
        <v>255</v>
      </c>
      <c r="T48" s="80">
        <v>263</v>
      </c>
      <c r="U48" s="81">
        <v>255</v>
      </c>
      <c r="V48" s="81">
        <v>0</v>
      </c>
      <c r="W48" s="82">
        <v>0</v>
      </c>
      <c r="X48" s="230">
        <v>-281</v>
      </c>
      <c r="Y48" s="85">
        <v>-143</v>
      </c>
      <c r="Z48" s="86">
        <v>-138</v>
      </c>
      <c r="AA48" s="230">
        <v>1175</v>
      </c>
      <c r="AB48" s="85">
        <v>621</v>
      </c>
      <c r="AC48" s="86">
        <v>554</v>
      </c>
      <c r="AD48" s="80">
        <v>507</v>
      </c>
      <c r="AE48" s="81">
        <v>438</v>
      </c>
      <c r="AF48" s="81">
        <v>102</v>
      </c>
      <c r="AG48" s="82">
        <v>108</v>
      </c>
      <c r="AH48" s="230">
        <v>12</v>
      </c>
      <c r="AI48" s="216">
        <v>8</v>
      </c>
      <c r="AJ48" s="230">
        <v>1456</v>
      </c>
      <c r="AK48" s="85">
        <v>764</v>
      </c>
      <c r="AL48" s="86">
        <v>692</v>
      </c>
      <c r="AM48" s="80">
        <v>672</v>
      </c>
      <c r="AN48" s="81">
        <v>586</v>
      </c>
      <c r="AO48" s="81">
        <v>85</v>
      </c>
      <c r="AP48" s="82">
        <v>96</v>
      </c>
      <c r="AQ48" s="230">
        <v>7</v>
      </c>
      <c r="AR48" s="216">
        <v>10</v>
      </c>
    </row>
    <row r="49" spans="1:44" ht="12" customHeight="1">
      <c r="A49" s="1">
        <v>9</v>
      </c>
      <c r="B49" s="61">
        <v>221</v>
      </c>
      <c r="C49" s="168" t="s">
        <v>158</v>
      </c>
      <c r="D49" s="230">
        <v>-320</v>
      </c>
      <c r="E49" s="85">
        <v>-175</v>
      </c>
      <c r="F49" s="216">
        <v>-145</v>
      </c>
      <c r="G49" s="230">
        <v>-233</v>
      </c>
      <c r="H49" s="85">
        <v>-115</v>
      </c>
      <c r="I49" s="216">
        <v>-118</v>
      </c>
      <c r="J49" s="238">
        <v>311</v>
      </c>
      <c r="K49" s="85">
        <v>149</v>
      </c>
      <c r="L49" s="216">
        <v>162</v>
      </c>
      <c r="M49" s="80">
        <v>149</v>
      </c>
      <c r="N49" s="81">
        <v>160</v>
      </c>
      <c r="O49" s="81">
        <v>0</v>
      </c>
      <c r="P49" s="83">
        <v>2</v>
      </c>
      <c r="Q49" s="230">
        <v>544</v>
      </c>
      <c r="R49" s="85">
        <v>264</v>
      </c>
      <c r="S49" s="216">
        <v>280</v>
      </c>
      <c r="T49" s="80">
        <v>263</v>
      </c>
      <c r="U49" s="81">
        <v>280</v>
      </c>
      <c r="V49" s="81">
        <v>1</v>
      </c>
      <c r="W49" s="82">
        <v>0</v>
      </c>
      <c r="X49" s="230">
        <v>-87</v>
      </c>
      <c r="Y49" s="85">
        <v>-60</v>
      </c>
      <c r="Z49" s="86">
        <v>-27</v>
      </c>
      <c r="AA49" s="230">
        <v>1298</v>
      </c>
      <c r="AB49" s="85">
        <v>650</v>
      </c>
      <c r="AC49" s="86">
        <v>648</v>
      </c>
      <c r="AD49" s="80">
        <v>552</v>
      </c>
      <c r="AE49" s="81">
        <v>538</v>
      </c>
      <c r="AF49" s="81">
        <v>88</v>
      </c>
      <c r="AG49" s="82">
        <v>109</v>
      </c>
      <c r="AH49" s="230">
        <v>10</v>
      </c>
      <c r="AI49" s="216">
        <v>1</v>
      </c>
      <c r="AJ49" s="230">
        <v>1385</v>
      </c>
      <c r="AK49" s="85">
        <v>710</v>
      </c>
      <c r="AL49" s="86">
        <v>675</v>
      </c>
      <c r="AM49" s="80">
        <v>599</v>
      </c>
      <c r="AN49" s="81">
        <v>574</v>
      </c>
      <c r="AO49" s="81">
        <v>80</v>
      </c>
      <c r="AP49" s="82">
        <v>75</v>
      </c>
      <c r="AQ49" s="230">
        <v>31</v>
      </c>
      <c r="AR49" s="216">
        <v>26</v>
      </c>
    </row>
    <row r="50" spans="1:44" ht="12" customHeight="1">
      <c r="A50" s="1">
        <v>8</v>
      </c>
      <c r="B50" s="61">
        <v>222</v>
      </c>
      <c r="C50" s="168" t="s">
        <v>124</v>
      </c>
      <c r="D50" s="230">
        <v>-592</v>
      </c>
      <c r="E50" s="85">
        <v>-254</v>
      </c>
      <c r="F50" s="216">
        <v>-338</v>
      </c>
      <c r="G50" s="230">
        <v>-263</v>
      </c>
      <c r="H50" s="85">
        <v>-99</v>
      </c>
      <c r="I50" s="216">
        <v>-164</v>
      </c>
      <c r="J50" s="238">
        <v>178</v>
      </c>
      <c r="K50" s="85">
        <v>107</v>
      </c>
      <c r="L50" s="216">
        <v>71</v>
      </c>
      <c r="M50" s="80">
        <v>107</v>
      </c>
      <c r="N50" s="81">
        <v>71</v>
      </c>
      <c r="O50" s="81">
        <v>0</v>
      </c>
      <c r="P50" s="83">
        <v>0</v>
      </c>
      <c r="Q50" s="230">
        <v>441</v>
      </c>
      <c r="R50" s="85">
        <v>206</v>
      </c>
      <c r="S50" s="216">
        <v>235</v>
      </c>
      <c r="T50" s="80">
        <v>206</v>
      </c>
      <c r="U50" s="81">
        <v>235</v>
      </c>
      <c r="V50" s="81">
        <v>0</v>
      </c>
      <c r="W50" s="82">
        <v>0</v>
      </c>
      <c r="X50" s="230">
        <v>-329</v>
      </c>
      <c r="Y50" s="85">
        <v>-155</v>
      </c>
      <c r="Z50" s="86">
        <v>-174</v>
      </c>
      <c r="AA50" s="230">
        <v>461</v>
      </c>
      <c r="AB50" s="85">
        <v>226</v>
      </c>
      <c r="AC50" s="86">
        <v>235</v>
      </c>
      <c r="AD50" s="80">
        <v>218</v>
      </c>
      <c r="AE50" s="81">
        <v>218</v>
      </c>
      <c r="AF50" s="81">
        <v>5</v>
      </c>
      <c r="AG50" s="82">
        <v>14</v>
      </c>
      <c r="AH50" s="230">
        <v>3</v>
      </c>
      <c r="AI50" s="216">
        <v>3</v>
      </c>
      <c r="AJ50" s="230">
        <v>790</v>
      </c>
      <c r="AK50" s="85">
        <v>381</v>
      </c>
      <c r="AL50" s="86">
        <v>409</v>
      </c>
      <c r="AM50" s="80">
        <v>371</v>
      </c>
      <c r="AN50" s="81">
        <v>394</v>
      </c>
      <c r="AO50" s="81">
        <v>7</v>
      </c>
      <c r="AP50" s="82">
        <v>7</v>
      </c>
      <c r="AQ50" s="230">
        <v>3</v>
      </c>
      <c r="AR50" s="216">
        <v>8</v>
      </c>
    </row>
    <row r="51" spans="1:44" ht="12" customHeight="1">
      <c r="A51" s="1">
        <v>9</v>
      </c>
      <c r="B51" s="61">
        <v>223</v>
      </c>
      <c r="C51" s="168" t="s">
        <v>125</v>
      </c>
      <c r="D51" s="230">
        <v>-743</v>
      </c>
      <c r="E51" s="85">
        <v>-350</v>
      </c>
      <c r="F51" s="216">
        <v>-393</v>
      </c>
      <c r="G51" s="230">
        <v>-418</v>
      </c>
      <c r="H51" s="85">
        <v>-202</v>
      </c>
      <c r="I51" s="216">
        <v>-216</v>
      </c>
      <c r="J51" s="238">
        <v>485</v>
      </c>
      <c r="K51" s="85">
        <v>241</v>
      </c>
      <c r="L51" s="216">
        <v>244</v>
      </c>
      <c r="M51" s="80">
        <v>241</v>
      </c>
      <c r="N51" s="81">
        <v>242</v>
      </c>
      <c r="O51" s="81">
        <v>0</v>
      </c>
      <c r="P51" s="83">
        <v>2</v>
      </c>
      <c r="Q51" s="230">
        <v>903</v>
      </c>
      <c r="R51" s="85">
        <v>443</v>
      </c>
      <c r="S51" s="216">
        <v>460</v>
      </c>
      <c r="T51" s="80">
        <v>442</v>
      </c>
      <c r="U51" s="81">
        <v>458</v>
      </c>
      <c r="V51" s="81">
        <v>1</v>
      </c>
      <c r="W51" s="82">
        <v>2</v>
      </c>
      <c r="X51" s="230">
        <v>-325</v>
      </c>
      <c r="Y51" s="85">
        <v>-148</v>
      </c>
      <c r="Z51" s="86">
        <v>-177</v>
      </c>
      <c r="AA51" s="230">
        <v>1496</v>
      </c>
      <c r="AB51" s="85">
        <v>762</v>
      </c>
      <c r="AC51" s="86">
        <v>734</v>
      </c>
      <c r="AD51" s="80">
        <v>693</v>
      </c>
      <c r="AE51" s="81">
        <v>629</v>
      </c>
      <c r="AF51" s="81">
        <v>63</v>
      </c>
      <c r="AG51" s="82">
        <v>104</v>
      </c>
      <c r="AH51" s="230">
        <v>6</v>
      </c>
      <c r="AI51" s="216">
        <v>1</v>
      </c>
      <c r="AJ51" s="230">
        <v>1821</v>
      </c>
      <c r="AK51" s="85">
        <v>910</v>
      </c>
      <c r="AL51" s="86">
        <v>911</v>
      </c>
      <c r="AM51" s="80">
        <v>830</v>
      </c>
      <c r="AN51" s="81">
        <v>777</v>
      </c>
      <c r="AO51" s="81">
        <v>46</v>
      </c>
      <c r="AP51" s="82">
        <v>75</v>
      </c>
      <c r="AQ51" s="230">
        <v>34</v>
      </c>
      <c r="AR51" s="216">
        <v>59</v>
      </c>
    </row>
    <row r="52" spans="1:44" ht="12" customHeight="1">
      <c r="A52" s="1">
        <v>10</v>
      </c>
      <c r="B52" s="61">
        <v>224</v>
      </c>
      <c r="C52" s="168" t="s">
        <v>112</v>
      </c>
      <c r="D52" s="230">
        <v>-516</v>
      </c>
      <c r="E52" s="85">
        <v>-193</v>
      </c>
      <c r="F52" s="216">
        <v>-323</v>
      </c>
      <c r="G52" s="230">
        <v>-368</v>
      </c>
      <c r="H52" s="85">
        <v>-177</v>
      </c>
      <c r="I52" s="216">
        <v>-191</v>
      </c>
      <c r="J52" s="238">
        <v>345</v>
      </c>
      <c r="K52" s="85">
        <v>164</v>
      </c>
      <c r="L52" s="216">
        <v>181</v>
      </c>
      <c r="M52" s="80">
        <v>164</v>
      </c>
      <c r="N52" s="81">
        <v>181</v>
      </c>
      <c r="O52" s="81">
        <v>0</v>
      </c>
      <c r="P52" s="83">
        <v>0</v>
      </c>
      <c r="Q52" s="230">
        <v>713</v>
      </c>
      <c r="R52" s="85">
        <v>341</v>
      </c>
      <c r="S52" s="216">
        <v>372</v>
      </c>
      <c r="T52" s="80">
        <v>341</v>
      </c>
      <c r="U52" s="81">
        <v>372</v>
      </c>
      <c r="V52" s="81">
        <v>0</v>
      </c>
      <c r="W52" s="82">
        <v>0</v>
      </c>
      <c r="X52" s="230">
        <v>-148</v>
      </c>
      <c r="Y52" s="85">
        <v>-16</v>
      </c>
      <c r="Z52" s="86">
        <v>-132</v>
      </c>
      <c r="AA52" s="230">
        <v>1054</v>
      </c>
      <c r="AB52" s="85">
        <v>566</v>
      </c>
      <c r="AC52" s="86">
        <v>488</v>
      </c>
      <c r="AD52" s="80">
        <v>500</v>
      </c>
      <c r="AE52" s="81">
        <v>426</v>
      </c>
      <c r="AF52" s="81">
        <v>55</v>
      </c>
      <c r="AG52" s="82">
        <v>58</v>
      </c>
      <c r="AH52" s="230">
        <v>11</v>
      </c>
      <c r="AI52" s="216">
        <v>4</v>
      </c>
      <c r="AJ52" s="230">
        <v>1202</v>
      </c>
      <c r="AK52" s="85">
        <v>582</v>
      </c>
      <c r="AL52" s="86">
        <v>620</v>
      </c>
      <c r="AM52" s="80">
        <v>528</v>
      </c>
      <c r="AN52" s="81">
        <v>556</v>
      </c>
      <c r="AO52" s="81">
        <v>37</v>
      </c>
      <c r="AP52" s="82">
        <v>48</v>
      </c>
      <c r="AQ52" s="230">
        <v>17</v>
      </c>
      <c r="AR52" s="216">
        <v>16</v>
      </c>
    </row>
    <row r="53" spans="1:44" ht="12" customHeight="1">
      <c r="A53" s="1">
        <v>8</v>
      </c>
      <c r="B53" s="61">
        <v>225</v>
      </c>
      <c r="C53" s="168" t="s">
        <v>126</v>
      </c>
      <c r="D53" s="230">
        <v>-387</v>
      </c>
      <c r="E53" s="85">
        <v>-197</v>
      </c>
      <c r="F53" s="216">
        <v>-190</v>
      </c>
      <c r="G53" s="230">
        <v>-250</v>
      </c>
      <c r="H53" s="85">
        <v>-98</v>
      </c>
      <c r="I53" s="216">
        <v>-152</v>
      </c>
      <c r="J53" s="238">
        <v>248</v>
      </c>
      <c r="K53" s="85">
        <v>148</v>
      </c>
      <c r="L53" s="216">
        <v>100</v>
      </c>
      <c r="M53" s="80">
        <v>148</v>
      </c>
      <c r="N53" s="81">
        <v>100</v>
      </c>
      <c r="O53" s="81">
        <v>0</v>
      </c>
      <c r="P53" s="83">
        <v>0</v>
      </c>
      <c r="Q53" s="230">
        <v>498</v>
      </c>
      <c r="R53" s="85">
        <v>246</v>
      </c>
      <c r="S53" s="216">
        <v>252</v>
      </c>
      <c r="T53" s="80">
        <v>246</v>
      </c>
      <c r="U53" s="81">
        <v>252</v>
      </c>
      <c r="V53" s="81">
        <v>0</v>
      </c>
      <c r="W53" s="82">
        <v>0</v>
      </c>
      <c r="X53" s="230">
        <v>-137</v>
      </c>
      <c r="Y53" s="85">
        <v>-99</v>
      </c>
      <c r="Z53" s="86">
        <v>-38</v>
      </c>
      <c r="AA53" s="230">
        <v>807</v>
      </c>
      <c r="AB53" s="85">
        <v>393</v>
      </c>
      <c r="AC53" s="86">
        <v>414</v>
      </c>
      <c r="AD53" s="80">
        <v>364</v>
      </c>
      <c r="AE53" s="81">
        <v>374</v>
      </c>
      <c r="AF53" s="81">
        <v>24</v>
      </c>
      <c r="AG53" s="82">
        <v>35</v>
      </c>
      <c r="AH53" s="230">
        <v>5</v>
      </c>
      <c r="AI53" s="216">
        <v>5</v>
      </c>
      <c r="AJ53" s="230">
        <v>944</v>
      </c>
      <c r="AK53" s="85">
        <v>492</v>
      </c>
      <c r="AL53" s="86">
        <v>452</v>
      </c>
      <c r="AM53" s="80">
        <v>464</v>
      </c>
      <c r="AN53" s="81">
        <v>431</v>
      </c>
      <c r="AO53" s="81">
        <v>10</v>
      </c>
      <c r="AP53" s="82">
        <v>10</v>
      </c>
      <c r="AQ53" s="230">
        <v>18</v>
      </c>
      <c r="AR53" s="216">
        <v>11</v>
      </c>
    </row>
    <row r="54" spans="1:44" ht="12" customHeight="1">
      <c r="A54" s="1">
        <v>10</v>
      </c>
      <c r="B54" s="61">
        <v>226</v>
      </c>
      <c r="C54" s="168" t="s">
        <v>127</v>
      </c>
      <c r="D54" s="230">
        <v>-610</v>
      </c>
      <c r="E54" s="85">
        <v>-329</v>
      </c>
      <c r="F54" s="216">
        <v>-281</v>
      </c>
      <c r="G54" s="230">
        <v>-451</v>
      </c>
      <c r="H54" s="85">
        <v>-224</v>
      </c>
      <c r="I54" s="216">
        <v>-227</v>
      </c>
      <c r="J54" s="238">
        <v>292</v>
      </c>
      <c r="K54" s="85">
        <v>151</v>
      </c>
      <c r="L54" s="216">
        <v>141</v>
      </c>
      <c r="M54" s="80">
        <v>151</v>
      </c>
      <c r="N54" s="81">
        <v>141</v>
      </c>
      <c r="O54" s="81">
        <v>0</v>
      </c>
      <c r="P54" s="83">
        <v>0</v>
      </c>
      <c r="Q54" s="230">
        <v>743</v>
      </c>
      <c r="R54" s="85">
        <v>375</v>
      </c>
      <c r="S54" s="216">
        <v>368</v>
      </c>
      <c r="T54" s="80">
        <v>374</v>
      </c>
      <c r="U54" s="81">
        <v>368</v>
      </c>
      <c r="V54" s="81">
        <v>1</v>
      </c>
      <c r="W54" s="82">
        <v>0</v>
      </c>
      <c r="X54" s="230">
        <v>-159</v>
      </c>
      <c r="Y54" s="85">
        <v>-105</v>
      </c>
      <c r="Z54" s="86">
        <v>-54</v>
      </c>
      <c r="AA54" s="230">
        <v>1064</v>
      </c>
      <c r="AB54" s="85">
        <v>518</v>
      </c>
      <c r="AC54" s="86">
        <v>546</v>
      </c>
      <c r="AD54" s="80">
        <v>481</v>
      </c>
      <c r="AE54" s="81">
        <v>528</v>
      </c>
      <c r="AF54" s="81">
        <v>33</v>
      </c>
      <c r="AG54" s="82">
        <v>14</v>
      </c>
      <c r="AH54" s="230">
        <v>4</v>
      </c>
      <c r="AI54" s="216">
        <v>4</v>
      </c>
      <c r="AJ54" s="230">
        <v>1223</v>
      </c>
      <c r="AK54" s="85">
        <v>623</v>
      </c>
      <c r="AL54" s="86">
        <v>600</v>
      </c>
      <c r="AM54" s="80">
        <v>594</v>
      </c>
      <c r="AN54" s="81">
        <v>572</v>
      </c>
      <c r="AO54" s="81">
        <v>26</v>
      </c>
      <c r="AP54" s="82">
        <v>21</v>
      </c>
      <c r="AQ54" s="230">
        <v>3</v>
      </c>
      <c r="AR54" s="216">
        <v>7</v>
      </c>
    </row>
    <row r="55" spans="1:44" s="87" customFormat="1" ht="12" customHeight="1">
      <c r="A55" s="1">
        <v>7</v>
      </c>
      <c r="B55" s="61">
        <v>227</v>
      </c>
      <c r="C55" s="168" t="s">
        <v>128</v>
      </c>
      <c r="D55" s="230">
        <v>-599</v>
      </c>
      <c r="E55" s="85">
        <v>-225</v>
      </c>
      <c r="F55" s="216">
        <v>-374</v>
      </c>
      <c r="G55" s="230">
        <v>-260</v>
      </c>
      <c r="H55" s="85">
        <v>-98</v>
      </c>
      <c r="I55" s="216">
        <v>-162</v>
      </c>
      <c r="J55" s="238">
        <v>293</v>
      </c>
      <c r="K55" s="85">
        <v>156</v>
      </c>
      <c r="L55" s="216">
        <v>137</v>
      </c>
      <c r="M55" s="80">
        <v>156</v>
      </c>
      <c r="N55" s="81">
        <v>137</v>
      </c>
      <c r="O55" s="81">
        <v>0</v>
      </c>
      <c r="P55" s="83">
        <v>0</v>
      </c>
      <c r="Q55" s="230">
        <v>553</v>
      </c>
      <c r="R55" s="85">
        <v>254</v>
      </c>
      <c r="S55" s="216">
        <v>299</v>
      </c>
      <c r="T55" s="80">
        <v>254</v>
      </c>
      <c r="U55" s="81">
        <v>299</v>
      </c>
      <c r="V55" s="81">
        <v>0</v>
      </c>
      <c r="W55" s="82">
        <v>0</v>
      </c>
      <c r="X55" s="230">
        <v>-339</v>
      </c>
      <c r="Y55" s="85">
        <v>-127</v>
      </c>
      <c r="Z55" s="86">
        <v>-212</v>
      </c>
      <c r="AA55" s="230">
        <v>686</v>
      </c>
      <c r="AB55" s="85">
        <v>339</v>
      </c>
      <c r="AC55" s="86">
        <v>347</v>
      </c>
      <c r="AD55" s="80">
        <v>315</v>
      </c>
      <c r="AE55" s="81">
        <v>296</v>
      </c>
      <c r="AF55" s="81">
        <v>11</v>
      </c>
      <c r="AG55" s="82">
        <v>43</v>
      </c>
      <c r="AH55" s="230">
        <v>13</v>
      </c>
      <c r="AI55" s="216">
        <v>8</v>
      </c>
      <c r="AJ55" s="230">
        <v>1025</v>
      </c>
      <c r="AK55" s="85">
        <v>466</v>
      </c>
      <c r="AL55" s="86">
        <v>559</v>
      </c>
      <c r="AM55" s="80">
        <v>455</v>
      </c>
      <c r="AN55" s="81">
        <v>471</v>
      </c>
      <c r="AO55" s="81">
        <v>8</v>
      </c>
      <c r="AP55" s="82">
        <v>86</v>
      </c>
      <c r="AQ55" s="230">
        <v>3</v>
      </c>
      <c r="AR55" s="216">
        <v>2</v>
      </c>
    </row>
    <row r="56" spans="1:44" ht="12" customHeight="1">
      <c r="A56" s="1">
        <v>5</v>
      </c>
      <c r="B56" s="61">
        <v>228</v>
      </c>
      <c r="C56" s="168" t="s">
        <v>129</v>
      </c>
      <c r="D56" s="230">
        <v>-38</v>
      </c>
      <c r="E56" s="85">
        <v>-64</v>
      </c>
      <c r="F56" s="216">
        <v>26</v>
      </c>
      <c r="G56" s="230">
        <v>11</v>
      </c>
      <c r="H56" s="85">
        <v>-23</v>
      </c>
      <c r="I56" s="216">
        <v>34</v>
      </c>
      <c r="J56" s="238">
        <v>370</v>
      </c>
      <c r="K56" s="85">
        <v>188</v>
      </c>
      <c r="L56" s="216">
        <v>182</v>
      </c>
      <c r="M56" s="80">
        <v>188</v>
      </c>
      <c r="N56" s="81">
        <v>182</v>
      </c>
      <c r="O56" s="81">
        <v>0</v>
      </c>
      <c r="P56" s="83">
        <v>0</v>
      </c>
      <c r="Q56" s="230">
        <v>359</v>
      </c>
      <c r="R56" s="85">
        <v>211</v>
      </c>
      <c r="S56" s="216">
        <v>148</v>
      </c>
      <c r="T56" s="80">
        <v>211</v>
      </c>
      <c r="U56" s="81">
        <v>148</v>
      </c>
      <c r="V56" s="81">
        <v>0</v>
      </c>
      <c r="W56" s="82">
        <v>0</v>
      </c>
      <c r="X56" s="230">
        <v>-49</v>
      </c>
      <c r="Y56" s="85">
        <v>-41</v>
      </c>
      <c r="Z56" s="86">
        <v>-8</v>
      </c>
      <c r="AA56" s="230">
        <v>1957</v>
      </c>
      <c r="AB56" s="85">
        <v>995</v>
      </c>
      <c r="AC56" s="86">
        <v>962</v>
      </c>
      <c r="AD56" s="80">
        <v>926</v>
      </c>
      <c r="AE56" s="81">
        <v>773</v>
      </c>
      <c r="AF56" s="81">
        <v>65</v>
      </c>
      <c r="AG56" s="82">
        <v>186</v>
      </c>
      <c r="AH56" s="230">
        <v>4</v>
      </c>
      <c r="AI56" s="216">
        <v>3</v>
      </c>
      <c r="AJ56" s="230">
        <v>2006</v>
      </c>
      <c r="AK56" s="85">
        <v>1036</v>
      </c>
      <c r="AL56" s="86">
        <v>970</v>
      </c>
      <c r="AM56" s="80">
        <v>961</v>
      </c>
      <c r="AN56" s="81">
        <v>844</v>
      </c>
      <c r="AO56" s="81">
        <v>68</v>
      </c>
      <c r="AP56" s="82">
        <v>123</v>
      </c>
      <c r="AQ56" s="230">
        <v>7</v>
      </c>
      <c r="AR56" s="216">
        <v>3</v>
      </c>
    </row>
    <row r="57" spans="1:44" ht="12" customHeight="1">
      <c r="A57" s="1">
        <v>7</v>
      </c>
      <c r="B57" s="61">
        <v>229</v>
      </c>
      <c r="C57" s="168" t="s">
        <v>113</v>
      </c>
      <c r="D57" s="230">
        <v>-513</v>
      </c>
      <c r="E57" s="85">
        <v>-326</v>
      </c>
      <c r="F57" s="216">
        <v>-187</v>
      </c>
      <c r="G57" s="230">
        <v>-178</v>
      </c>
      <c r="H57" s="85">
        <v>-129</v>
      </c>
      <c r="I57" s="216">
        <v>-49</v>
      </c>
      <c r="J57" s="238">
        <v>665</v>
      </c>
      <c r="K57" s="85">
        <v>331</v>
      </c>
      <c r="L57" s="216">
        <v>334</v>
      </c>
      <c r="M57" s="80">
        <v>328</v>
      </c>
      <c r="N57" s="81">
        <v>334</v>
      </c>
      <c r="O57" s="81">
        <v>3</v>
      </c>
      <c r="P57" s="83">
        <v>0</v>
      </c>
      <c r="Q57" s="230">
        <v>843</v>
      </c>
      <c r="R57" s="85">
        <v>460</v>
      </c>
      <c r="S57" s="216">
        <v>383</v>
      </c>
      <c r="T57" s="80">
        <v>459</v>
      </c>
      <c r="U57" s="81">
        <v>383</v>
      </c>
      <c r="V57" s="81">
        <v>1</v>
      </c>
      <c r="W57" s="82">
        <v>0</v>
      </c>
      <c r="X57" s="230">
        <v>-335</v>
      </c>
      <c r="Y57" s="85">
        <v>-197</v>
      </c>
      <c r="Z57" s="86">
        <v>-138</v>
      </c>
      <c r="AA57" s="230">
        <v>1973</v>
      </c>
      <c r="AB57" s="85">
        <v>1018</v>
      </c>
      <c r="AC57" s="86">
        <v>955</v>
      </c>
      <c r="AD57" s="80">
        <v>950</v>
      </c>
      <c r="AE57" s="81">
        <v>897</v>
      </c>
      <c r="AF57" s="81">
        <v>62</v>
      </c>
      <c r="AG57" s="82">
        <v>53</v>
      </c>
      <c r="AH57" s="230">
        <v>6</v>
      </c>
      <c r="AI57" s="216">
        <v>5</v>
      </c>
      <c r="AJ57" s="230">
        <v>2308</v>
      </c>
      <c r="AK57" s="85">
        <v>1215</v>
      </c>
      <c r="AL57" s="86">
        <v>1093</v>
      </c>
      <c r="AM57" s="80">
        <v>1127</v>
      </c>
      <c r="AN57" s="81">
        <v>1030</v>
      </c>
      <c r="AO57" s="81">
        <v>56</v>
      </c>
      <c r="AP57" s="82">
        <v>47</v>
      </c>
      <c r="AQ57" s="230">
        <v>32</v>
      </c>
      <c r="AR57" s="216">
        <v>16</v>
      </c>
    </row>
    <row r="58" spans="1:44" ht="12" customHeight="1">
      <c r="A58" s="1">
        <v>3</v>
      </c>
      <c r="B58" s="61">
        <v>301</v>
      </c>
      <c r="C58" s="168" t="s">
        <v>89</v>
      </c>
      <c r="D58" s="230">
        <v>-206</v>
      </c>
      <c r="E58" s="85">
        <v>-81</v>
      </c>
      <c r="F58" s="216">
        <v>-125</v>
      </c>
      <c r="G58" s="230">
        <v>-47</v>
      </c>
      <c r="H58" s="85">
        <v>-27</v>
      </c>
      <c r="I58" s="216">
        <v>-20</v>
      </c>
      <c r="J58" s="238">
        <v>184</v>
      </c>
      <c r="K58" s="85">
        <v>95</v>
      </c>
      <c r="L58" s="216">
        <v>89</v>
      </c>
      <c r="M58" s="80">
        <v>94</v>
      </c>
      <c r="N58" s="81">
        <v>88</v>
      </c>
      <c r="O58" s="81">
        <v>1</v>
      </c>
      <c r="P58" s="83">
        <v>1</v>
      </c>
      <c r="Q58" s="230">
        <v>231</v>
      </c>
      <c r="R58" s="85">
        <v>122</v>
      </c>
      <c r="S58" s="216">
        <v>109</v>
      </c>
      <c r="T58" s="80">
        <v>122</v>
      </c>
      <c r="U58" s="81">
        <v>108</v>
      </c>
      <c r="V58" s="81">
        <v>0</v>
      </c>
      <c r="W58" s="82">
        <v>1</v>
      </c>
      <c r="X58" s="230">
        <v>-159</v>
      </c>
      <c r="Y58" s="85">
        <v>-54</v>
      </c>
      <c r="Z58" s="86">
        <v>-105</v>
      </c>
      <c r="AA58" s="230">
        <v>943</v>
      </c>
      <c r="AB58" s="85">
        <v>461</v>
      </c>
      <c r="AC58" s="86">
        <v>482</v>
      </c>
      <c r="AD58" s="80">
        <v>445</v>
      </c>
      <c r="AE58" s="81">
        <v>459</v>
      </c>
      <c r="AF58" s="81">
        <v>12</v>
      </c>
      <c r="AG58" s="82">
        <v>12</v>
      </c>
      <c r="AH58" s="230">
        <v>4</v>
      </c>
      <c r="AI58" s="216">
        <v>11</v>
      </c>
      <c r="AJ58" s="230">
        <v>1102</v>
      </c>
      <c r="AK58" s="85">
        <v>515</v>
      </c>
      <c r="AL58" s="86">
        <v>587</v>
      </c>
      <c r="AM58" s="80">
        <v>501</v>
      </c>
      <c r="AN58" s="81">
        <v>555</v>
      </c>
      <c r="AO58" s="81">
        <v>13</v>
      </c>
      <c r="AP58" s="82">
        <v>29</v>
      </c>
      <c r="AQ58" s="230">
        <v>1</v>
      </c>
      <c r="AR58" s="216">
        <v>3</v>
      </c>
    </row>
    <row r="59" spans="1:44" ht="12" customHeight="1">
      <c r="A59" s="1">
        <v>5</v>
      </c>
      <c r="B59" s="61">
        <v>365</v>
      </c>
      <c r="C59" s="168" t="s">
        <v>114</v>
      </c>
      <c r="D59" s="230">
        <v>-316</v>
      </c>
      <c r="E59" s="85">
        <v>-151</v>
      </c>
      <c r="F59" s="216">
        <v>-165</v>
      </c>
      <c r="G59" s="230">
        <v>-192</v>
      </c>
      <c r="H59" s="85">
        <v>-86</v>
      </c>
      <c r="I59" s="216">
        <v>-106</v>
      </c>
      <c r="J59" s="238">
        <v>129</v>
      </c>
      <c r="K59" s="85">
        <v>65</v>
      </c>
      <c r="L59" s="216">
        <v>64</v>
      </c>
      <c r="M59" s="80">
        <v>65</v>
      </c>
      <c r="N59" s="81">
        <v>63</v>
      </c>
      <c r="O59" s="81">
        <v>0</v>
      </c>
      <c r="P59" s="83">
        <v>1</v>
      </c>
      <c r="Q59" s="230">
        <v>321</v>
      </c>
      <c r="R59" s="85">
        <v>151</v>
      </c>
      <c r="S59" s="216">
        <v>170</v>
      </c>
      <c r="T59" s="80">
        <v>151</v>
      </c>
      <c r="U59" s="81">
        <v>170</v>
      </c>
      <c r="V59" s="81">
        <v>0</v>
      </c>
      <c r="W59" s="82">
        <v>0</v>
      </c>
      <c r="X59" s="230">
        <v>-124</v>
      </c>
      <c r="Y59" s="85">
        <v>-65</v>
      </c>
      <c r="Z59" s="86">
        <v>-59</v>
      </c>
      <c r="AA59" s="230">
        <v>438</v>
      </c>
      <c r="AB59" s="85">
        <v>221</v>
      </c>
      <c r="AC59" s="86">
        <v>217</v>
      </c>
      <c r="AD59" s="80">
        <v>192</v>
      </c>
      <c r="AE59" s="81">
        <v>204</v>
      </c>
      <c r="AF59" s="81">
        <v>29</v>
      </c>
      <c r="AG59" s="82">
        <v>9</v>
      </c>
      <c r="AH59" s="230">
        <v>0</v>
      </c>
      <c r="AI59" s="216">
        <v>4</v>
      </c>
      <c r="AJ59" s="230">
        <v>562</v>
      </c>
      <c r="AK59" s="85">
        <v>286</v>
      </c>
      <c r="AL59" s="86">
        <v>276</v>
      </c>
      <c r="AM59" s="80">
        <v>257</v>
      </c>
      <c r="AN59" s="81">
        <v>264</v>
      </c>
      <c r="AO59" s="81">
        <v>11</v>
      </c>
      <c r="AP59" s="82">
        <v>9</v>
      </c>
      <c r="AQ59" s="230">
        <v>18</v>
      </c>
      <c r="AR59" s="216">
        <v>3</v>
      </c>
    </row>
    <row r="60" spans="1:44" ht="12" customHeight="1">
      <c r="A60" s="1">
        <v>4</v>
      </c>
      <c r="B60" s="61">
        <v>381</v>
      </c>
      <c r="C60" s="168" t="s">
        <v>91</v>
      </c>
      <c r="D60" s="230">
        <v>-50</v>
      </c>
      <c r="E60" s="85">
        <v>-44</v>
      </c>
      <c r="F60" s="216">
        <v>-6</v>
      </c>
      <c r="G60" s="230">
        <v>-75</v>
      </c>
      <c r="H60" s="85">
        <v>-51</v>
      </c>
      <c r="I60" s="216">
        <v>-24</v>
      </c>
      <c r="J60" s="238">
        <v>227</v>
      </c>
      <c r="K60" s="85">
        <v>118</v>
      </c>
      <c r="L60" s="216">
        <v>109</v>
      </c>
      <c r="M60" s="80">
        <v>116</v>
      </c>
      <c r="N60" s="81">
        <v>108</v>
      </c>
      <c r="O60" s="81">
        <v>2</v>
      </c>
      <c r="P60" s="83">
        <v>1</v>
      </c>
      <c r="Q60" s="230">
        <v>302</v>
      </c>
      <c r="R60" s="85">
        <v>169</v>
      </c>
      <c r="S60" s="216">
        <v>133</v>
      </c>
      <c r="T60" s="80">
        <v>169</v>
      </c>
      <c r="U60" s="81">
        <v>132</v>
      </c>
      <c r="V60" s="81">
        <v>0</v>
      </c>
      <c r="W60" s="82">
        <v>1</v>
      </c>
      <c r="X60" s="230">
        <v>25</v>
      </c>
      <c r="Y60" s="85">
        <v>7</v>
      </c>
      <c r="Z60" s="86">
        <v>18</v>
      </c>
      <c r="AA60" s="230">
        <v>1003</v>
      </c>
      <c r="AB60" s="85">
        <v>522</v>
      </c>
      <c r="AC60" s="86">
        <v>481</v>
      </c>
      <c r="AD60" s="80">
        <v>471</v>
      </c>
      <c r="AE60" s="81">
        <v>454</v>
      </c>
      <c r="AF60" s="81">
        <v>43</v>
      </c>
      <c r="AG60" s="82">
        <v>22</v>
      </c>
      <c r="AH60" s="230">
        <v>8</v>
      </c>
      <c r="AI60" s="216">
        <v>5</v>
      </c>
      <c r="AJ60" s="230">
        <v>978</v>
      </c>
      <c r="AK60" s="85">
        <v>515</v>
      </c>
      <c r="AL60" s="86">
        <v>463</v>
      </c>
      <c r="AM60" s="80">
        <v>476</v>
      </c>
      <c r="AN60" s="81">
        <v>440</v>
      </c>
      <c r="AO60" s="81">
        <v>26</v>
      </c>
      <c r="AP60" s="82">
        <v>18</v>
      </c>
      <c r="AQ60" s="230">
        <v>13</v>
      </c>
      <c r="AR60" s="216">
        <v>5</v>
      </c>
    </row>
    <row r="61" spans="1:44" ht="12" customHeight="1">
      <c r="A61" s="1">
        <v>4</v>
      </c>
      <c r="B61" s="61">
        <v>382</v>
      </c>
      <c r="C61" s="168" t="s">
        <v>92</v>
      </c>
      <c r="D61" s="230">
        <v>189</v>
      </c>
      <c r="E61" s="85">
        <v>100</v>
      </c>
      <c r="F61" s="216">
        <v>89</v>
      </c>
      <c r="G61" s="230">
        <v>17</v>
      </c>
      <c r="H61" s="85">
        <v>7</v>
      </c>
      <c r="I61" s="216">
        <v>10</v>
      </c>
      <c r="J61" s="238">
        <v>318</v>
      </c>
      <c r="K61" s="85">
        <v>173</v>
      </c>
      <c r="L61" s="216">
        <v>145</v>
      </c>
      <c r="M61" s="80">
        <v>173</v>
      </c>
      <c r="N61" s="81">
        <v>145</v>
      </c>
      <c r="O61" s="81">
        <v>0</v>
      </c>
      <c r="P61" s="83">
        <v>0</v>
      </c>
      <c r="Q61" s="230">
        <v>301</v>
      </c>
      <c r="R61" s="85">
        <v>166</v>
      </c>
      <c r="S61" s="216">
        <v>135</v>
      </c>
      <c r="T61" s="80">
        <v>165</v>
      </c>
      <c r="U61" s="81">
        <v>134</v>
      </c>
      <c r="V61" s="81">
        <v>1</v>
      </c>
      <c r="W61" s="82">
        <v>1</v>
      </c>
      <c r="X61" s="230">
        <v>172</v>
      </c>
      <c r="Y61" s="85">
        <v>93</v>
      </c>
      <c r="Z61" s="86">
        <v>79</v>
      </c>
      <c r="AA61" s="230">
        <v>1622</v>
      </c>
      <c r="AB61" s="85">
        <v>878</v>
      </c>
      <c r="AC61" s="86">
        <v>744</v>
      </c>
      <c r="AD61" s="80">
        <v>782</v>
      </c>
      <c r="AE61" s="81">
        <v>689</v>
      </c>
      <c r="AF61" s="81">
        <v>67</v>
      </c>
      <c r="AG61" s="82">
        <v>41</v>
      </c>
      <c r="AH61" s="230">
        <v>29</v>
      </c>
      <c r="AI61" s="216">
        <v>14</v>
      </c>
      <c r="AJ61" s="230">
        <v>1450</v>
      </c>
      <c r="AK61" s="85">
        <v>785</v>
      </c>
      <c r="AL61" s="86">
        <v>665</v>
      </c>
      <c r="AM61" s="80">
        <v>672</v>
      </c>
      <c r="AN61" s="81">
        <v>613</v>
      </c>
      <c r="AO61" s="81">
        <v>67</v>
      </c>
      <c r="AP61" s="82">
        <v>39</v>
      </c>
      <c r="AQ61" s="230">
        <v>46</v>
      </c>
      <c r="AR61" s="216">
        <v>13</v>
      </c>
    </row>
    <row r="62" spans="1:44" ht="12" customHeight="1">
      <c r="A62" s="1">
        <v>6</v>
      </c>
      <c r="B62" s="61">
        <v>442</v>
      </c>
      <c r="C62" s="168" t="s">
        <v>93</v>
      </c>
      <c r="D62" s="230">
        <v>-246</v>
      </c>
      <c r="E62" s="85">
        <v>-119</v>
      </c>
      <c r="F62" s="216">
        <v>-127</v>
      </c>
      <c r="G62" s="230">
        <v>-112</v>
      </c>
      <c r="H62" s="85">
        <v>-62</v>
      </c>
      <c r="I62" s="216">
        <v>-50</v>
      </c>
      <c r="J62" s="238">
        <v>62</v>
      </c>
      <c r="K62" s="85">
        <v>28</v>
      </c>
      <c r="L62" s="216">
        <v>34</v>
      </c>
      <c r="M62" s="80">
        <v>28</v>
      </c>
      <c r="N62" s="81">
        <v>34</v>
      </c>
      <c r="O62" s="81">
        <v>0</v>
      </c>
      <c r="P62" s="83">
        <v>0</v>
      </c>
      <c r="Q62" s="230">
        <v>174</v>
      </c>
      <c r="R62" s="85">
        <v>90</v>
      </c>
      <c r="S62" s="216">
        <v>84</v>
      </c>
      <c r="T62" s="80">
        <v>90</v>
      </c>
      <c r="U62" s="81">
        <v>84</v>
      </c>
      <c r="V62" s="81">
        <v>0</v>
      </c>
      <c r="W62" s="82">
        <v>0</v>
      </c>
      <c r="X62" s="230">
        <v>-134</v>
      </c>
      <c r="Y62" s="85">
        <v>-57</v>
      </c>
      <c r="Z62" s="86">
        <v>-77</v>
      </c>
      <c r="AA62" s="230">
        <v>251</v>
      </c>
      <c r="AB62" s="85">
        <v>126</v>
      </c>
      <c r="AC62" s="86">
        <v>125</v>
      </c>
      <c r="AD62" s="80">
        <v>107</v>
      </c>
      <c r="AE62" s="81">
        <v>104</v>
      </c>
      <c r="AF62" s="81">
        <v>17</v>
      </c>
      <c r="AG62" s="82">
        <v>18</v>
      </c>
      <c r="AH62" s="230">
        <v>2</v>
      </c>
      <c r="AI62" s="216">
        <v>3</v>
      </c>
      <c r="AJ62" s="230">
        <v>385</v>
      </c>
      <c r="AK62" s="85">
        <v>183</v>
      </c>
      <c r="AL62" s="86">
        <v>202</v>
      </c>
      <c r="AM62" s="80">
        <v>163</v>
      </c>
      <c r="AN62" s="81">
        <v>188</v>
      </c>
      <c r="AO62" s="81">
        <v>9</v>
      </c>
      <c r="AP62" s="82">
        <v>13</v>
      </c>
      <c r="AQ62" s="230">
        <v>11</v>
      </c>
      <c r="AR62" s="216">
        <v>1</v>
      </c>
    </row>
    <row r="63" spans="1:44" ht="12" customHeight="1">
      <c r="A63" s="1">
        <v>6</v>
      </c>
      <c r="B63" s="61">
        <v>443</v>
      </c>
      <c r="C63" s="168" t="s">
        <v>94</v>
      </c>
      <c r="D63" s="230">
        <v>-33</v>
      </c>
      <c r="E63" s="85">
        <v>2</v>
      </c>
      <c r="F63" s="216">
        <v>-35</v>
      </c>
      <c r="G63" s="230">
        <v>-57</v>
      </c>
      <c r="H63" s="85">
        <v>-18</v>
      </c>
      <c r="I63" s="216">
        <v>-39</v>
      </c>
      <c r="J63" s="238">
        <v>168</v>
      </c>
      <c r="K63" s="85">
        <v>85</v>
      </c>
      <c r="L63" s="216">
        <v>83</v>
      </c>
      <c r="M63" s="80">
        <v>85</v>
      </c>
      <c r="N63" s="81">
        <v>82</v>
      </c>
      <c r="O63" s="81">
        <v>0</v>
      </c>
      <c r="P63" s="83">
        <v>1</v>
      </c>
      <c r="Q63" s="230">
        <v>225</v>
      </c>
      <c r="R63" s="85">
        <v>103</v>
      </c>
      <c r="S63" s="216">
        <v>122</v>
      </c>
      <c r="T63" s="80">
        <v>102</v>
      </c>
      <c r="U63" s="81">
        <v>122</v>
      </c>
      <c r="V63" s="81">
        <v>1</v>
      </c>
      <c r="W63" s="82">
        <v>0</v>
      </c>
      <c r="X63" s="230">
        <v>24</v>
      </c>
      <c r="Y63" s="85">
        <v>20</v>
      </c>
      <c r="Z63" s="86">
        <v>4</v>
      </c>
      <c r="AA63" s="230">
        <v>705</v>
      </c>
      <c r="AB63" s="85">
        <v>315</v>
      </c>
      <c r="AC63" s="86">
        <v>390</v>
      </c>
      <c r="AD63" s="80">
        <v>299</v>
      </c>
      <c r="AE63" s="81">
        <v>305</v>
      </c>
      <c r="AF63" s="81">
        <v>15</v>
      </c>
      <c r="AG63" s="82">
        <v>82</v>
      </c>
      <c r="AH63" s="230">
        <v>1</v>
      </c>
      <c r="AI63" s="216">
        <v>3</v>
      </c>
      <c r="AJ63" s="230">
        <v>681</v>
      </c>
      <c r="AK63" s="85">
        <v>295</v>
      </c>
      <c r="AL63" s="86">
        <v>386</v>
      </c>
      <c r="AM63" s="80">
        <v>279</v>
      </c>
      <c r="AN63" s="81">
        <v>272</v>
      </c>
      <c r="AO63" s="81">
        <v>15</v>
      </c>
      <c r="AP63" s="82">
        <v>100</v>
      </c>
      <c r="AQ63" s="230">
        <v>1</v>
      </c>
      <c r="AR63" s="216">
        <v>14</v>
      </c>
    </row>
    <row r="64" spans="1:44" ht="12" customHeight="1">
      <c r="A64" s="1">
        <v>6</v>
      </c>
      <c r="B64" s="61">
        <v>446</v>
      </c>
      <c r="C64" s="168" t="s">
        <v>130</v>
      </c>
      <c r="D64" s="230">
        <v>-186</v>
      </c>
      <c r="E64" s="85">
        <v>-101</v>
      </c>
      <c r="F64" s="216">
        <v>-85</v>
      </c>
      <c r="G64" s="230">
        <v>-98</v>
      </c>
      <c r="H64" s="85">
        <v>-41</v>
      </c>
      <c r="I64" s="216">
        <v>-57</v>
      </c>
      <c r="J64" s="238">
        <v>69</v>
      </c>
      <c r="K64" s="85">
        <v>33</v>
      </c>
      <c r="L64" s="216">
        <v>36</v>
      </c>
      <c r="M64" s="80">
        <v>33</v>
      </c>
      <c r="N64" s="81">
        <v>36</v>
      </c>
      <c r="O64" s="81">
        <v>0</v>
      </c>
      <c r="P64" s="83">
        <v>0</v>
      </c>
      <c r="Q64" s="230">
        <v>167</v>
      </c>
      <c r="R64" s="85">
        <v>74</v>
      </c>
      <c r="S64" s="216">
        <v>93</v>
      </c>
      <c r="T64" s="80">
        <v>74</v>
      </c>
      <c r="U64" s="81">
        <v>93</v>
      </c>
      <c r="V64" s="81">
        <v>0</v>
      </c>
      <c r="W64" s="82">
        <v>0</v>
      </c>
      <c r="X64" s="230">
        <v>-88</v>
      </c>
      <c r="Y64" s="85">
        <v>-60</v>
      </c>
      <c r="Z64" s="86">
        <v>-28</v>
      </c>
      <c r="AA64" s="230">
        <v>279</v>
      </c>
      <c r="AB64" s="85">
        <v>121</v>
      </c>
      <c r="AC64" s="86">
        <v>158</v>
      </c>
      <c r="AD64" s="80">
        <v>120</v>
      </c>
      <c r="AE64" s="81">
        <v>156</v>
      </c>
      <c r="AF64" s="81">
        <v>0</v>
      </c>
      <c r="AG64" s="82">
        <v>2</v>
      </c>
      <c r="AH64" s="230">
        <v>1</v>
      </c>
      <c r="AI64" s="216">
        <v>0</v>
      </c>
      <c r="AJ64" s="230">
        <v>367</v>
      </c>
      <c r="AK64" s="85">
        <v>181</v>
      </c>
      <c r="AL64" s="86">
        <v>186</v>
      </c>
      <c r="AM64" s="80">
        <v>177</v>
      </c>
      <c r="AN64" s="81">
        <v>184</v>
      </c>
      <c r="AO64" s="81">
        <v>1</v>
      </c>
      <c r="AP64" s="82">
        <v>1</v>
      </c>
      <c r="AQ64" s="230">
        <v>3</v>
      </c>
      <c r="AR64" s="216">
        <v>1</v>
      </c>
    </row>
    <row r="65" spans="1:44" ht="12" customHeight="1">
      <c r="A65" s="1">
        <v>7</v>
      </c>
      <c r="B65" s="61">
        <v>464</v>
      </c>
      <c r="C65" s="168" t="s">
        <v>96</v>
      </c>
      <c r="D65" s="230">
        <v>91</v>
      </c>
      <c r="E65" s="85">
        <v>77</v>
      </c>
      <c r="F65" s="216">
        <v>14</v>
      </c>
      <c r="G65" s="230">
        <v>75</v>
      </c>
      <c r="H65" s="85">
        <v>40</v>
      </c>
      <c r="I65" s="216">
        <v>35</v>
      </c>
      <c r="J65" s="238">
        <v>343</v>
      </c>
      <c r="K65" s="85">
        <v>176</v>
      </c>
      <c r="L65" s="216">
        <v>167</v>
      </c>
      <c r="M65" s="239">
        <v>176</v>
      </c>
      <c r="N65" s="81">
        <v>167</v>
      </c>
      <c r="O65" s="81">
        <v>0</v>
      </c>
      <c r="P65" s="83">
        <v>0</v>
      </c>
      <c r="Q65" s="230">
        <v>268</v>
      </c>
      <c r="R65" s="85">
        <v>136</v>
      </c>
      <c r="S65" s="216">
        <v>132</v>
      </c>
      <c r="T65" s="80">
        <v>135</v>
      </c>
      <c r="U65" s="81">
        <v>132</v>
      </c>
      <c r="V65" s="81">
        <v>1</v>
      </c>
      <c r="W65" s="82">
        <v>0</v>
      </c>
      <c r="X65" s="230">
        <v>16</v>
      </c>
      <c r="Y65" s="85">
        <v>37</v>
      </c>
      <c r="Z65" s="86">
        <v>-21</v>
      </c>
      <c r="AA65" s="230">
        <v>1232</v>
      </c>
      <c r="AB65" s="85">
        <v>665</v>
      </c>
      <c r="AC65" s="86">
        <v>567</v>
      </c>
      <c r="AD65" s="80">
        <v>617</v>
      </c>
      <c r="AE65" s="81">
        <v>537</v>
      </c>
      <c r="AF65" s="81">
        <v>27</v>
      </c>
      <c r="AG65" s="82">
        <v>15</v>
      </c>
      <c r="AH65" s="230">
        <v>21</v>
      </c>
      <c r="AI65" s="216">
        <v>15</v>
      </c>
      <c r="AJ65" s="230">
        <v>1216</v>
      </c>
      <c r="AK65" s="85">
        <v>628</v>
      </c>
      <c r="AL65" s="86">
        <v>588</v>
      </c>
      <c r="AM65" s="80">
        <v>607</v>
      </c>
      <c r="AN65" s="81">
        <v>569</v>
      </c>
      <c r="AO65" s="81">
        <v>14</v>
      </c>
      <c r="AP65" s="82">
        <v>11</v>
      </c>
      <c r="AQ65" s="230">
        <v>7</v>
      </c>
      <c r="AR65" s="216">
        <v>8</v>
      </c>
    </row>
    <row r="66" spans="1:44" ht="12" customHeight="1">
      <c r="A66" s="1">
        <v>7</v>
      </c>
      <c r="B66" s="61">
        <v>481</v>
      </c>
      <c r="C66" s="168" t="s">
        <v>97</v>
      </c>
      <c r="D66" s="230">
        <v>-157</v>
      </c>
      <c r="E66" s="85">
        <v>-71</v>
      </c>
      <c r="F66" s="216">
        <v>-86</v>
      </c>
      <c r="G66" s="230">
        <v>-105</v>
      </c>
      <c r="H66" s="85">
        <v>-53</v>
      </c>
      <c r="I66" s="216">
        <v>-52</v>
      </c>
      <c r="J66" s="238">
        <v>93</v>
      </c>
      <c r="K66" s="85">
        <v>51</v>
      </c>
      <c r="L66" s="216">
        <v>42</v>
      </c>
      <c r="M66" s="80">
        <v>51</v>
      </c>
      <c r="N66" s="81">
        <v>42</v>
      </c>
      <c r="O66" s="81">
        <v>0</v>
      </c>
      <c r="P66" s="83">
        <v>0</v>
      </c>
      <c r="Q66" s="230">
        <v>198</v>
      </c>
      <c r="R66" s="85">
        <v>104</v>
      </c>
      <c r="S66" s="216">
        <v>94</v>
      </c>
      <c r="T66" s="80">
        <v>104</v>
      </c>
      <c r="U66" s="81">
        <v>94</v>
      </c>
      <c r="V66" s="81">
        <v>0</v>
      </c>
      <c r="W66" s="82">
        <v>0</v>
      </c>
      <c r="X66" s="230">
        <v>-52</v>
      </c>
      <c r="Y66" s="85">
        <v>-18</v>
      </c>
      <c r="Z66" s="86">
        <v>-34</v>
      </c>
      <c r="AA66" s="230">
        <v>388</v>
      </c>
      <c r="AB66" s="85">
        <v>186</v>
      </c>
      <c r="AC66" s="86">
        <v>202</v>
      </c>
      <c r="AD66" s="80">
        <v>172</v>
      </c>
      <c r="AE66" s="81">
        <v>190</v>
      </c>
      <c r="AF66" s="81">
        <v>13</v>
      </c>
      <c r="AG66" s="82">
        <v>10</v>
      </c>
      <c r="AH66" s="230">
        <v>1</v>
      </c>
      <c r="AI66" s="216">
        <v>2</v>
      </c>
      <c r="AJ66" s="230">
        <v>440</v>
      </c>
      <c r="AK66" s="85">
        <v>204</v>
      </c>
      <c r="AL66" s="86">
        <v>236</v>
      </c>
      <c r="AM66" s="80">
        <v>189</v>
      </c>
      <c r="AN66" s="81">
        <v>228</v>
      </c>
      <c r="AO66" s="81">
        <v>11</v>
      </c>
      <c r="AP66" s="82">
        <v>8</v>
      </c>
      <c r="AQ66" s="230">
        <v>4</v>
      </c>
      <c r="AR66" s="216">
        <v>0</v>
      </c>
    </row>
    <row r="67" spans="1:44" ht="12" customHeight="1">
      <c r="A67" s="1">
        <v>7</v>
      </c>
      <c r="B67" s="61">
        <v>501</v>
      </c>
      <c r="C67" s="168" t="s">
        <v>98</v>
      </c>
      <c r="D67" s="230">
        <v>-391</v>
      </c>
      <c r="E67" s="85">
        <v>-157</v>
      </c>
      <c r="F67" s="216">
        <v>-234</v>
      </c>
      <c r="G67" s="230">
        <v>-197</v>
      </c>
      <c r="H67" s="85">
        <v>-91</v>
      </c>
      <c r="I67" s="216">
        <v>-106</v>
      </c>
      <c r="J67" s="238">
        <v>101</v>
      </c>
      <c r="K67" s="85">
        <v>49</v>
      </c>
      <c r="L67" s="216">
        <v>52</v>
      </c>
      <c r="M67" s="80">
        <v>49</v>
      </c>
      <c r="N67" s="81">
        <v>52</v>
      </c>
      <c r="O67" s="81">
        <v>0</v>
      </c>
      <c r="P67" s="83">
        <v>0</v>
      </c>
      <c r="Q67" s="230">
        <v>298</v>
      </c>
      <c r="R67" s="85">
        <v>140</v>
      </c>
      <c r="S67" s="216">
        <v>158</v>
      </c>
      <c r="T67" s="80">
        <v>140</v>
      </c>
      <c r="U67" s="81">
        <v>158</v>
      </c>
      <c r="V67" s="81">
        <v>0</v>
      </c>
      <c r="W67" s="82">
        <v>0</v>
      </c>
      <c r="X67" s="230">
        <v>-194</v>
      </c>
      <c r="Y67" s="85">
        <v>-66</v>
      </c>
      <c r="Z67" s="86">
        <v>-128</v>
      </c>
      <c r="AA67" s="230">
        <v>359</v>
      </c>
      <c r="AB67" s="85">
        <v>187</v>
      </c>
      <c r="AC67" s="86">
        <v>172</v>
      </c>
      <c r="AD67" s="80">
        <v>170</v>
      </c>
      <c r="AE67" s="81">
        <v>154</v>
      </c>
      <c r="AF67" s="81">
        <v>16</v>
      </c>
      <c r="AG67" s="82">
        <v>17</v>
      </c>
      <c r="AH67" s="230">
        <v>1</v>
      </c>
      <c r="AI67" s="216">
        <v>1</v>
      </c>
      <c r="AJ67" s="230">
        <v>553</v>
      </c>
      <c r="AK67" s="85">
        <v>253</v>
      </c>
      <c r="AL67" s="86">
        <v>300</v>
      </c>
      <c r="AM67" s="80">
        <v>238</v>
      </c>
      <c r="AN67" s="81">
        <v>274</v>
      </c>
      <c r="AO67" s="81">
        <v>13</v>
      </c>
      <c r="AP67" s="82">
        <v>23</v>
      </c>
      <c r="AQ67" s="230">
        <v>2</v>
      </c>
      <c r="AR67" s="216">
        <v>3</v>
      </c>
    </row>
    <row r="68" spans="1:44" ht="12" customHeight="1">
      <c r="A68" s="1">
        <v>8</v>
      </c>
      <c r="B68" s="61">
        <v>585</v>
      </c>
      <c r="C68" s="168" t="s">
        <v>115</v>
      </c>
      <c r="D68" s="230">
        <v>-383</v>
      </c>
      <c r="E68" s="85">
        <v>-151</v>
      </c>
      <c r="F68" s="216">
        <v>-232</v>
      </c>
      <c r="G68" s="230">
        <v>-193</v>
      </c>
      <c r="H68" s="85">
        <v>-82</v>
      </c>
      <c r="I68" s="216">
        <v>-111</v>
      </c>
      <c r="J68" s="238">
        <v>119</v>
      </c>
      <c r="K68" s="85">
        <v>69</v>
      </c>
      <c r="L68" s="216">
        <v>50</v>
      </c>
      <c r="M68" s="80">
        <v>69</v>
      </c>
      <c r="N68" s="81">
        <v>50</v>
      </c>
      <c r="O68" s="81">
        <v>0</v>
      </c>
      <c r="P68" s="83">
        <v>0</v>
      </c>
      <c r="Q68" s="230">
        <v>312</v>
      </c>
      <c r="R68" s="85">
        <v>151</v>
      </c>
      <c r="S68" s="216">
        <v>161</v>
      </c>
      <c r="T68" s="80">
        <v>138</v>
      </c>
      <c r="U68" s="81">
        <v>150</v>
      </c>
      <c r="V68" s="81">
        <v>13</v>
      </c>
      <c r="W68" s="82">
        <v>11</v>
      </c>
      <c r="X68" s="230">
        <v>-190</v>
      </c>
      <c r="Y68" s="85">
        <v>-69</v>
      </c>
      <c r="Z68" s="86">
        <v>-121</v>
      </c>
      <c r="AA68" s="230">
        <v>334</v>
      </c>
      <c r="AB68" s="85">
        <v>154</v>
      </c>
      <c r="AC68" s="86">
        <v>180</v>
      </c>
      <c r="AD68" s="80">
        <v>145</v>
      </c>
      <c r="AE68" s="81">
        <v>138</v>
      </c>
      <c r="AF68" s="81">
        <v>3</v>
      </c>
      <c r="AG68" s="82">
        <v>37</v>
      </c>
      <c r="AH68" s="230">
        <v>6</v>
      </c>
      <c r="AI68" s="216">
        <v>5</v>
      </c>
      <c r="AJ68" s="230">
        <v>524</v>
      </c>
      <c r="AK68" s="85">
        <v>223</v>
      </c>
      <c r="AL68" s="86">
        <v>301</v>
      </c>
      <c r="AM68" s="80">
        <v>221</v>
      </c>
      <c r="AN68" s="81">
        <v>260</v>
      </c>
      <c r="AO68" s="81">
        <v>2</v>
      </c>
      <c r="AP68" s="82">
        <v>37</v>
      </c>
      <c r="AQ68" s="230">
        <v>0</v>
      </c>
      <c r="AR68" s="216">
        <v>4</v>
      </c>
    </row>
    <row r="69" spans="1:44" ht="12" customHeight="1">
      <c r="A69" s="1">
        <v>8</v>
      </c>
      <c r="B69" s="61">
        <v>586</v>
      </c>
      <c r="C69" s="168" t="s">
        <v>116</v>
      </c>
      <c r="D69" s="230">
        <v>-268</v>
      </c>
      <c r="E69" s="85">
        <v>-132</v>
      </c>
      <c r="F69" s="216">
        <v>-136</v>
      </c>
      <c r="G69" s="238">
        <v>-175</v>
      </c>
      <c r="H69" s="85">
        <v>-84</v>
      </c>
      <c r="I69" s="216">
        <v>-91</v>
      </c>
      <c r="J69" s="238">
        <v>92</v>
      </c>
      <c r="K69" s="85">
        <v>50</v>
      </c>
      <c r="L69" s="216">
        <v>42</v>
      </c>
      <c r="M69" s="80">
        <v>50</v>
      </c>
      <c r="N69" s="81">
        <v>42</v>
      </c>
      <c r="O69" s="81">
        <v>0</v>
      </c>
      <c r="P69" s="83">
        <v>0</v>
      </c>
      <c r="Q69" s="230">
        <v>267</v>
      </c>
      <c r="R69" s="85">
        <v>134</v>
      </c>
      <c r="S69" s="216">
        <v>133</v>
      </c>
      <c r="T69" s="80">
        <v>134</v>
      </c>
      <c r="U69" s="81">
        <v>133</v>
      </c>
      <c r="V69" s="81">
        <v>0</v>
      </c>
      <c r="W69" s="82">
        <v>0</v>
      </c>
      <c r="X69" s="230">
        <v>-93</v>
      </c>
      <c r="Y69" s="85">
        <v>-48</v>
      </c>
      <c r="Z69" s="86">
        <v>-45</v>
      </c>
      <c r="AA69" s="230">
        <v>358</v>
      </c>
      <c r="AB69" s="85">
        <v>168</v>
      </c>
      <c r="AC69" s="86">
        <v>190</v>
      </c>
      <c r="AD69" s="80">
        <v>144</v>
      </c>
      <c r="AE69" s="81">
        <v>153</v>
      </c>
      <c r="AF69" s="81">
        <v>21</v>
      </c>
      <c r="AG69" s="82">
        <v>30</v>
      </c>
      <c r="AH69" s="230">
        <v>3</v>
      </c>
      <c r="AI69" s="216">
        <v>7</v>
      </c>
      <c r="AJ69" s="230">
        <v>451</v>
      </c>
      <c r="AK69" s="85">
        <v>216</v>
      </c>
      <c r="AL69" s="86">
        <v>235</v>
      </c>
      <c r="AM69" s="80">
        <v>200</v>
      </c>
      <c r="AN69" s="81">
        <v>219</v>
      </c>
      <c r="AO69" s="81">
        <v>15</v>
      </c>
      <c r="AP69" s="82">
        <v>14</v>
      </c>
      <c r="AQ69" s="238">
        <v>1</v>
      </c>
      <c r="AR69" s="216">
        <v>2</v>
      </c>
    </row>
    <row r="70" spans="3:44" ht="9.75" customHeight="1">
      <c r="C70" s="169"/>
      <c r="D70" s="171"/>
      <c r="E70" s="172"/>
      <c r="F70" s="173"/>
      <c r="G70" s="171"/>
      <c r="H70" s="172"/>
      <c r="I70" s="173"/>
      <c r="J70" s="171"/>
      <c r="K70" s="172"/>
      <c r="L70" s="173"/>
      <c r="M70" s="174"/>
      <c r="N70" s="175"/>
      <c r="O70" s="175"/>
      <c r="P70" s="184"/>
      <c r="Q70" s="171"/>
      <c r="R70" s="172"/>
      <c r="S70" s="173"/>
      <c r="T70" s="174"/>
      <c r="U70" s="175"/>
      <c r="V70" s="175"/>
      <c r="W70" s="176"/>
      <c r="X70" s="171"/>
      <c r="Y70" s="172"/>
      <c r="Z70" s="173"/>
      <c r="AA70" s="171"/>
      <c r="AB70" s="172"/>
      <c r="AC70" s="240"/>
      <c r="AD70" s="241"/>
      <c r="AE70" s="175"/>
      <c r="AF70" s="175"/>
      <c r="AG70" s="176"/>
      <c r="AH70" s="171"/>
      <c r="AI70" s="173"/>
      <c r="AJ70" s="171"/>
      <c r="AK70" s="172"/>
      <c r="AL70" s="173"/>
      <c r="AM70" s="174"/>
      <c r="AN70" s="175"/>
      <c r="AO70" s="175"/>
      <c r="AP70" s="176"/>
      <c r="AQ70" s="171"/>
      <c r="AR70" s="173"/>
    </row>
    <row r="77" spans="4:35" ht="11.25"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</row>
    <row r="78" spans="4:35" ht="11.25"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</row>
    <row r="79" spans="4:35" ht="11.25"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</row>
    <row r="80" spans="4:35" ht="11.25"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</row>
    <row r="81" spans="4:35" ht="11.25"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</row>
    <row r="82" spans="4:35" ht="11.25"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</row>
    <row r="83" spans="7:23" ht="11.25"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</sheetData>
  <sheetProtection/>
  <mergeCells count="9">
    <mergeCell ref="C2:C6"/>
    <mergeCell ref="D3:F3"/>
    <mergeCell ref="AH5:AI5"/>
    <mergeCell ref="AQ5:AR5"/>
    <mergeCell ref="T5:U5"/>
    <mergeCell ref="V5:W5"/>
    <mergeCell ref="AD5:AG5"/>
    <mergeCell ref="M5:N5"/>
    <mergeCell ref="O5:P5"/>
  </mergeCells>
  <printOptions/>
  <pageMargins left="0.4724409448818898" right="0" top="0.3937007874015748" bottom="0.3937007874015748" header="0.1968503937007874" footer="0.1968503937007874"/>
  <pageSetup blackAndWhite="1" firstPageNumber="10" useFirstPageNumber="1" horizontalDpi="600" verticalDpi="600" orientation="portrait" paperSize="9" scale="99" r:id="rId1"/>
  <headerFooter alignWithMargins="0">
    <oddFooter>&amp;C&amp;"ＭＳ Ｐゴシック,標準"&amp;9&amp;P</oddFooter>
  </headerFooter>
  <colBreaks count="2" manualBreakCount="2">
    <brk id="16" max="69" man="1"/>
    <brk id="29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1.625" style="5" customWidth="1"/>
    <col min="2" max="2" width="9.00390625" style="5" bestFit="1" customWidth="1"/>
    <col min="3" max="3" width="6.75390625" style="5" bestFit="1" customWidth="1"/>
    <col min="4" max="4" width="6.00390625" style="5" bestFit="1" customWidth="1"/>
    <col min="5" max="6" width="6.75390625" style="5" bestFit="1" customWidth="1"/>
    <col min="7" max="7" width="6.00390625" style="5" bestFit="1" customWidth="1"/>
    <col min="8" max="9" width="6.75390625" style="5" bestFit="1" customWidth="1"/>
    <col min="10" max="10" width="6.00390625" style="5" bestFit="1" customWidth="1"/>
    <col min="11" max="14" width="6.75390625" style="5" bestFit="1" customWidth="1"/>
    <col min="15" max="17" width="6.75390625" style="5" customWidth="1"/>
    <col min="18" max="20" width="6.75390625" style="5" bestFit="1" customWidth="1"/>
    <col min="21" max="21" width="3.75390625" style="5" customWidth="1"/>
    <col min="22" max="23" width="7.50390625" style="104" bestFit="1" customWidth="1"/>
    <col min="24" max="26" width="7.50390625" style="5" bestFit="1" customWidth="1"/>
    <col min="27" max="27" width="6.00390625" style="5" bestFit="1" customWidth="1"/>
    <col min="28" max="29" width="9.00390625" style="5" bestFit="1" customWidth="1"/>
    <col min="30" max="16384" width="9.00390625" style="5" customWidth="1"/>
  </cols>
  <sheetData>
    <row r="1" spans="2:20" ht="14.25">
      <c r="B1" s="103" t="s">
        <v>258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ht="13.5" customHeight="1">
      <c r="B2" s="103" t="s">
        <v>190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2:20" ht="13.5" customHeight="1">
      <c r="B3" s="364" t="s">
        <v>183</v>
      </c>
      <c r="C3" s="362" t="s">
        <v>259</v>
      </c>
      <c r="D3" s="362"/>
      <c r="E3" s="362"/>
      <c r="F3" s="362" t="s">
        <v>239</v>
      </c>
      <c r="G3" s="362"/>
      <c r="H3" s="362"/>
      <c r="I3" s="362" t="s">
        <v>240</v>
      </c>
      <c r="J3" s="362"/>
      <c r="K3" s="362"/>
      <c r="L3" s="362" t="s">
        <v>241</v>
      </c>
      <c r="M3" s="362"/>
      <c r="N3" s="362"/>
      <c r="O3" s="362" t="s">
        <v>260</v>
      </c>
      <c r="P3" s="362"/>
      <c r="Q3" s="362"/>
      <c r="R3" s="362" t="s">
        <v>261</v>
      </c>
      <c r="S3" s="362"/>
      <c r="T3" s="362"/>
    </row>
    <row r="4" spans="2:20" ht="11.25">
      <c r="B4" s="364"/>
      <c r="C4" s="363" t="s">
        <v>184</v>
      </c>
      <c r="D4" s="105"/>
      <c r="E4" s="106"/>
      <c r="F4" s="363" t="s">
        <v>184</v>
      </c>
      <c r="G4" s="105"/>
      <c r="H4" s="106"/>
      <c r="I4" s="363" t="s">
        <v>184</v>
      </c>
      <c r="J4" s="105"/>
      <c r="K4" s="106"/>
      <c r="L4" s="363" t="s">
        <v>184</v>
      </c>
      <c r="M4" s="105"/>
      <c r="N4" s="106"/>
      <c r="O4" s="363" t="s">
        <v>184</v>
      </c>
      <c r="P4" s="105"/>
      <c r="Q4" s="106"/>
      <c r="R4" s="363" t="s">
        <v>184</v>
      </c>
      <c r="S4" s="105"/>
      <c r="T4" s="106"/>
    </row>
    <row r="5" spans="2:23" ht="22.5">
      <c r="B5" s="364"/>
      <c r="C5" s="362"/>
      <c r="D5" s="107" t="s">
        <v>185</v>
      </c>
      <c r="E5" s="107" t="s">
        <v>186</v>
      </c>
      <c r="F5" s="362"/>
      <c r="G5" s="107" t="s">
        <v>185</v>
      </c>
      <c r="H5" s="107" t="s">
        <v>186</v>
      </c>
      <c r="I5" s="362"/>
      <c r="J5" s="107" t="s">
        <v>185</v>
      </c>
      <c r="K5" s="107" t="s">
        <v>186</v>
      </c>
      <c r="L5" s="362"/>
      <c r="M5" s="107" t="s">
        <v>185</v>
      </c>
      <c r="N5" s="107" t="s">
        <v>186</v>
      </c>
      <c r="O5" s="362"/>
      <c r="P5" s="107" t="s">
        <v>185</v>
      </c>
      <c r="Q5" s="107" t="s">
        <v>186</v>
      </c>
      <c r="R5" s="362"/>
      <c r="S5" s="107" t="s">
        <v>185</v>
      </c>
      <c r="T5" s="107" t="s">
        <v>186</v>
      </c>
      <c r="V5" s="5"/>
      <c r="W5" s="5"/>
    </row>
    <row r="6" spans="2:23" ht="11.25">
      <c r="B6" s="108"/>
      <c r="C6" s="109" t="s">
        <v>42</v>
      </c>
      <c r="D6" s="110" t="s">
        <v>42</v>
      </c>
      <c r="E6" s="111" t="s">
        <v>42</v>
      </c>
      <c r="F6" s="109" t="s">
        <v>42</v>
      </c>
      <c r="G6" s="110" t="s">
        <v>42</v>
      </c>
      <c r="H6" s="111" t="s">
        <v>42</v>
      </c>
      <c r="I6" s="109" t="s">
        <v>42</v>
      </c>
      <c r="J6" s="110" t="s">
        <v>42</v>
      </c>
      <c r="K6" s="111" t="s">
        <v>42</v>
      </c>
      <c r="L6" s="109" t="s">
        <v>42</v>
      </c>
      <c r="M6" s="110" t="s">
        <v>42</v>
      </c>
      <c r="N6" s="111" t="s">
        <v>42</v>
      </c>
      <c r="O6" s="109" t="s">
        <v>42</v>
      </c>
      <c r="P6" s="110" t="s">
        <v>42</v>
      </c>
      <c r="Q6" s="111" t="s">
        <v>42</v>
      </c>
      <c r="R6" s="380" t="s">
        <v>42</v>
      </c>
      <c r="S6" s="110" t="s">
        <v>42</v>
      </c>
      <c r="T6" s="381" t="s">
        <v>42</v>
      </c>
      <c r="V6" s="5"/>
      <c r="W6" s="5"/>
    </row>
    <row r="7" spans="2:23" ht="12" customHeight="1">
      <c r="B7" s="112" t="s">
        <v>44</v>
      </c>
      <c r="C7" s="113">
        <v>1516</v>
      </c>
      <c r="D7" s="114">
        <v>-201</v>
      </c>
      <c r="E7" s="115">
        <v>1717</v>
      </c>
      <c r="F7" s="113">
        <v>1207</v>
      </c>
      <c r="G7" s="114">
        <v>-1416</v>
      </c>
      <c r="H7" s="115">
        <v>2623</v>
      </c>
      <c r="I7" s="113">
        <v>-6763</v>
      </c>
      <c r="J7" s="114">
        <v>-3741</v>
      </c>
      <c r="K7" s="115">
        <v>-3022</v>
      </c>
      <c r="L7" s="113">
        <v>-5753</v>
      </c>
      <c r="M7" s="114">
        <v>-5108</v>
      </c>
      <c r="N7" s="115">
        <v>-645</v>
      </c>
      <c r="O7" s="113">
        <v>-10991</v>
      </c>
      <c r="P7" s="114">
        <v>-7406</v>
      </c>
      <c r="Q7" s="115">
        <v>-3585</v>
      </c>
      <c r="R7" s="382">
        <f>C7+F7+I7+L7+O7</f>
        <v>-20784</v>
      </c>
      <c r="S7" s="114">
        <f>D7+G7+J7+M7+P7</f>
        <v>-17872</v>
      </c>
      <c r="T7" s="115">
        <f>E7+H7+K7+N7+Q7</f>
        <v>-2912</v>
      </c>
      <c r="V7" s="5"/>
      <c r="W7" s="5"/>
    </row>
    <row r="8" spans="2:23" ht="12" customHeight="1">
      <c r="B8" s="116"/>
      <c r="C8" s="117"/>
      <c r="D8" s="118"/>
      <c r="E8" s="119"/>
      <c r="F8" s="117"/>
      <c r="G8" s="118"/>
      <c r="H8" s="119"/>
      <c r="I8" s="117"/>
      <c r="J8" s="118"/>
      <c r="K8" s="119"/>
      <c r="L8" s="117"/>
      <c r="M8" s="118"/>
      <c r="N8" s="119"/>
      <c r="O8" s="117"/>
      <c r="P8" s="118"/>
      <c r="Q8" s="119"/>
      <c r="R8" s="382"/>
      <c r="S8" s="114"/>
      <c r="T8" s="115"/>
      <c r="V8" s="5"/>
      <c r="W8" s="5"/>
    </row>
    <row r="9" spans="2:23" ht="12" customHeight="1">
      <c r="B9" s="112" t="s">
        <v>45</v>
      </c>
      <c r="C9" s="117">
        <v>3310</v>
      </c>
      <c r="D9" s="118">
        <v>-513</v>
      </c>
      <c r="E9" s="119">
        <v>3823</v>
      </c>
      <c r="F9" s="117">
        <v>3436</v>
      </c>
      <c r="G9" s="118">
        <v>-508</v>
      </c>
      <c r="H9" s="119">
        <v>3944</v>
      </c>
      <c r="I9" s="117">
        <v>842</v>
      </c>
      <c r="J9" s="118">
        <v>-1479</v>
      </c>
      <c r="K9" s="119">
        <v>2321</v>
      </c>
      <c r="L9" s="117">
        <v>501</v>
      </c>
      <c r="M9" s="118">
        <v>-1642</v>
      </c>
      <c r="N9" s="119">
        <v>2143</v>
      </c>
      <c r="O9" s="117">
        <v>-2846</v>
      </c>
      <c r="P9" s="118">
        <v>-2473</v>
      </c>
      <c r="Q9" s="119">
        <v>-373</v>
      </c>
      <c r="R9" s="382">
        <f aca="true" t="shared" si="0" ref="R9:R18">C9+F9+I9+L9+O9</f>
        <v>5243</v>
      </c>
      <c r="S9" s="114">
        <f aca="true" t="shared" si="1" ref="S9:S18">D9+G9+J9+M9+P9</f>
        <v>-6615</v>
      </c>
      <c r="T9" s="115">
        <f aca="true" t="shared" si="2" ref="T9:T18">E9+H9+K9+N9+Q9</f>
        <v>11858</v>
      </c>
      <c r="V9" s="5"/>
      <c r="W9" s="5"/>
    </row>
    <row r="10" spans="2:23" ht="12" customHeight="1">
      <c r="B10" s="112" t="s">
        <v>46</v>
      </c>
      <c r="C10" s="117">
        <v>3469</v>
      </c>
      <c r="D10" s="118">
        <v>1722</v>
      </c>
      <c r="E10" s="119">
        <v>1747</v>
      </c>
      <c r="F10" s="117">
        <v>2824</v>
      </c>
      <c r="G10" s="118">
        <v>1278</v>
      </c>
      <c r="H10" s="119">
        <v>1546</v>
      </c>
      <c r="I10" s="117">
        <v>612</v>
      </c>
      <c r="J10" s="118">
        <v>998</v>
      </c>
      <c r="K10" s="119">
        <v>-386</v>
      </c>
      <c r="L10" s="117">
        <v>-416</v>
      </c>
      <c r="M10" s="118">
        <v>461</v>
      </c>
      <c r="N10" s="119">
        <v>-877</v>
      </c>
      <c r="O10" s="117">
        <v>669</v>
      </c>
      <c r="P10" s="118">
        <v>237</v>
      </c>
      <c r="Q10" s="119">
        <v>432</v>
      </c>
      <c r="R10" s="382">
        <f t="shared" si="0"/>
        <v>7158</v>
      </c>
      <c r="S10" s="114">
        <f t="shared" si="1"/>
        <v>4696</v>
      </c>
      <c r="T10" s="115">
        <f t="shared" si="2"/>
        <v>2462</v>
      </c>
      <c r="V10" s="5"/>
      <c r="W10" s="5"/>
    </row>
    <row r="11" spans="2:23" ht="12" customHeight="1">
      <c r="B11" s="112" t="s">
        <v>47</v>
      </c>
      <c r="C11" s="117">
        <v>2844</v>
      </c>
      <c r="D11" s="118">
        <v>1155</v>
      </c>
      <c r="E11" s="119">
        <v>1689</v>
      </c>
      <c r="F11" s="117">
        <v>3181</v>
      </c>
      <c r="G11" s="118">
        <v>965</v>
      </c>
      <c r="H11" s="119">
        <v>2216</v>
      </c>
      <c r="I11" s="117">
        <v>1720</v>
      </c>
      <c r="J11" s="118">
        <v>1008</v>
      </c>
      <c r="K11" s="119">
        <v>712</v>
      </c>
      <c r="L11" s="117">
        <v>1965</v>
      </c>
      <c r="M11" s="118">
        <v>435</v>
      </c>
      <c r="N11" s="119">
        <v>1530</v>
      </c>
      <c r="O11" s="117">
        <v>1422</v>
      </c>
      <c r="P11" s="118">
        <v>39</v>
      </c>
      <c r="Q11" s="119">
        <v>1383</v>
      </c>
      <c r="R11" s="382">
        <f t="shared" si="0"/>
        <v>11132</v>
      </c>
      <c r="S11" s="114">
        <f t="shared" si="1"/>
        <v>3602</v>
      </c>
      <c r="T11" s="115">
        <f t="shared" si="2"/>
        <v>7530</v>
      </c>
      <c r="V11" s="5"/>
      <c r="W11" s="5"/>
    </row>
    <row r="12" spans="2:23" ht="12" customHeight="1">
      <c r="B12" s="112" t="s">
        <v>48</v>
      </c>
      <c r="C12" s="117">
        <v>351</v>
      </c>
      <c r="D12" s="118">
        <v>711</v>
      </c>
      <c r="E12" s="119">
        <v>-360</v>
      </c>
      <c r="F12" s="117">
        <v>1011</v>
      </c>
      <c r="G12" s="118">
        <v>760</v>
      </c>
      <c r="H12" s="119">
        <v>251</v>
      </c>
      <c r="I12" s="117">
        <v>-340</v>
      </c>
      <c r="J12" s="118">
        <v>406</v>
      </c>
      <c r="K12" s="119">
        <v>-746</v>
      </c>
      <c r="L12" s="117">
        <v>710</v>
      </c>
      <c r="M12" s="118">
        <v>419</v>
      </c>
      <c r="N12" s="119">
        <v>291</v>
      </c>
      <c r="O12" s="117">
        <v>-514</v>
      </c>
      <c r="P12" s="118">
        <v>346</v>
      </c>
      <c r="Q12" s="119">
        <v>-860</v>
      </c>
      <c r="R12" s="382">
        <f t="shared" si="0"/>
        <v>1218</v>
      </c>
      <c r="S12" s="114">
        <f t="shared" si="1"/>
        <v>2642</v>
      </c>
      <c r="T12" s="115">
        <f t="shared" si="2"/>
        <v>-1424</v>
      </c>
      <c r="V12" s="5"/>
      <c r="W12" s="5"/>
    </row>
    <row r="13" spans="2:23" ht="12" customHeight="1">
      <c r="B13" s="112" t="s">
        <v>49</v>
      </c>
      <c r="C13" s="117">
        <v>-1277</v>
      </c>
      <c r="D13" s="118">
        <v>-530</v>
      </c>
      <c r="E13" s="119">
        <v>-747</v>
      </c>
      <c r="F13" s="117">
        <v>-2064</v>
      </c>
      <c r="G13" s="118">
        <v>-617</v>
      </c>
      <c r="H13" s="119">
        <v>-1447</v>
      </c>
      <c r="I13" s="117">
        <v>-2273</v>
      </c>
      <c r="J13" s="118">
        <v>-874</v>
      </c>
      <c r="K13" s="119">
        <v>-1399</v>
      </c>
      <c r="L13" s="117">
        <v>-1614</v>
      </c>
      <c r="M13" s="118">
        <v>-835</v>
      </c>
      <c r="N13" s="119">
        <v>-779</v>
      </c>
      <c r="O13" s="117">
        <v>-2031</v>
      </c>
      <c r="P13" s="118">
        <v>-1025</v>
      </c>
      <c r="Q13" s="119">
        <v>-1006</v>
      </c>
      <c r="R13" s="382">
        <f t="shared" si="0"/>
        <v>-9259</v>
      </c>
      <c r="S13" s="114">
        <f t="shared" si="1"/>
        <v>-3881</v>
      </c>
      <c r="T13" s="115">
        <f t="shared" si="2"/>
        <v>-5378</v>
      </c>
      <c r="V13" s="5"/>
      <c r="W13" s="5"/>
    </row>
    <row r="14" spans="2:23" ht="12" customHeight="1">
      <c r="B14" s="112" t="s">
        <v>50</v>
      </c>
      <c r="C14" s="117">
        <v>-128</v>
      </c>
      <c r="D14" s="118">
        <v>454</v>
      </c>
      <c r="E14" s="119">
        <v>-582</v>
      </c>
      <c r="F14" s="117">
        <v>-544</v>
      </c>
      <c r="G14" s="118">
        <v>-22</v>
      </c>
      <c r="H14" s="119">
        <v>-522</v>
      </c>
      <c r="I14" s="117">
        <v>-520</v>
      </c>
      <c r="J14" s="118">
        <v>-134</v>
      </c>
      <c r="K14" s="119">
        <v>-386</v>
      </c>
      <c r="L14" s="117">
        <v>-403</v>
      </c>
      <c r="M14" s="118">
        <v>-301</v>
      </c>
      <c r="N14" s="119">
        <v>-102</v>
      </c>
      <c r="O14" s="117">
        <v>-390</v>
      </c>
      <c r="P14" s="118">
        <v>-484</v>
      </c>
      <c r="Q14" s="119">
        <v>94</v>
      </c>
      <c r="R14" s="382">
        <f t="shared" si="0"/>
        <v>-1985</v>
      </c>
      <c r="S14" s="114">
        <f t="shared" si="1"/>
        <v>-487</v>
      </c>
      <c r="T14" s="115">
        <f t="shared" si="2"/>
        <v>-1498</v>
      </c>
      <c r="V14" s="5"/>
      <c r="W14" s="5"/>
    </row>
    <row r="15" spans="2:23" ht="12" customHeight="1">
      <c r="B15" s="112" t="s">
        <v>51</v>
      </c>
      <c r="C15" s="117">
        <v>-1876</v>
      </c>
      <c r="D15" s="118">
        <v>-779</v>
      </c>
      <c r="E15" s="119">
        <v>-1097</v>
      </c>
      <c r="F15" s="117">
        <v>-2053</v>
      </c>
      <c r="G15" s="118">
        <v>-873</v>
      </c>
      <c r="H15" s="119">
        <v>-1180</v>
      </c>
      <c r="I15" s="117">
        <v>-2101</v>
      </c>
      <c r="J15" s="118">
        <v>-996</v>
      </c>
      <c r="K15" s="119">
        <v>-1105</v>
      </c>
      <c r="L15" s="117">
        <v>-1942</v>
      </c>
      <c r="M15" s="118">
        <v>-1066</v>
      </c>
      <c r="N15" s="119">
        <v>-876</v>
      </c>
      <c r="O15" s="117">
        <v>-2160</v>
      </c>
      <c r="P15" s="118">
        <v>-1009</v>
      </c>
      <c r="Q15" s="119">
        <v>-1151</v>
      </c>
      <c r="R15" s="382">
        <f t="shared" si="0"/>
        <v>-10132</v>
      </c>
      <c r="S15" s="114">
        <f t="shared" si="1"/>
        <v>-4723</v>
      </c>
      <c r="T15" s="115">
        <f t="shared" si="2"/>
        <v>-5409</v>
      </c>
      <c r="V15" s="5"/>
      <c r="W15" s="5"/>
    </row>
    <row r="16" spans="2:23" ht="12" customHeight="1">
      <c r="B16" s="112" t="s">
        <v>52</v>
      </c>
      <c r="C16" s="117">
        <v>-2362</v>
      </c>
      <c r="D16" s="118">
        <v>-940</v>
      </c>
      <c r="E16" s="119">
        <v>-1422</v>
      </c>
      <c r="F16" s="117">
        <v>-2079</v>
      </c>
      <c r="G16" s="118">
        <v>-978</v>
      </c>
      <c r="H16" s="119">
        <v>-1101</v>
      </c>
      <c r="I16" s="117">
        <v>-2112</v>
      </c>
      <c r="J16" s="118">
        <v>-1048</v>
      </c>
      <c r="K16" s="119">
        <v>-1064</v>
      </c>
      <c r="L16" s="117">
        <v>-2051</v>
      </c>
      <c r="M16" s="118">
        <v>-1013</v>
      </c>
      <c r="N16" s="119">
        <v>-1038</v>
      </c>
      <c r="O16" s="117">
        <v>-2390</v>
      </c>
      <c r="P16" s="118">
        <v>-1258</v>
      </c>
      <c r="Q16" s="119">
        <v>-1132</v>
      </c>
      <c r="R16" s="382">
        <f t="shared" si="0"/>
        <v>-10994</v>
      </c>
      <c r="S16" s="114">
        <f t="shared" si="1"/>
        <v>-5237</v>
      </c>
      <c r="T16" s="115">
        <f t="shared" si="2"/>
        <v>-5757</v>
      </c>
      <c r="V16" s="5"/>
      <c r="W16" s="5"/>
    </row>
    <row r="17" spans="2:23" ht="12" customHeight="1">
      <c r="B17" s="112" t="s">
        <v>53</v>
      </c>
      <c r="C17" s="117">
        <v>-1121</v>
      </c>
      <c r="D17" s="118">
        <v>-616</v>
      </c>
      <c r="E17" s="119">
        <v>-505</v>
      </c>
      <c r="F17" s="117">
        <v>-1179</v>
      </c>
      <c r="G17" s="118">
        <v>-584</v>
      </c>
      <c r="H17" s="119">
        <v>-595</v>
      </c>
      <c r="I17" s="117">
        <v>-841</v>
      </c>
      <c r="J17" s="118">
        <v>-613</v>
      </c>
      <c r="K17" s="119">
        <v>-228</v>
      </c>
      <c r="L17" s="117">
        <v>-851</v>
      </c>
      <c r="M17" s="118">
        <v>-556</v>
      </c>
      <c r="N17" s="119">
        <v>-295</v>
      </c>
      <c r="O17" s="117">
        <v>-1063</v>
      </c>
      <c r="P17" s="118">
        <v>-651</v>
      </c>
      <c r="Q17" s="119">
        <v>-412</v>
      </c>
      <c r="R17" s="382">
        <f t="shared" si="0"/>
        <v>-5055</v>
      </c>
      <c r="S17" s="114">
        <f t="shared" si="1"/>
        <v>-3020</v>
      </c>
      <c r="T17" s="115">
        <f t="shared" si="2"/>
        <v>-2035</v>
      </c>
      <c r="V17" s="5"/>
      <c r="W17" s="5"/>
    </row>
    <row r="18" spans="2:23" ht="12" customHeight="1">
      <c r="B18" s="112" t="s">
        <v>54</v>
      </c>
      <c r="C18" s="117">
        <v>-1694</v>
      </c>
      <c r="D18" s="118">
        <v>-865</v>
      </c>
      <c r="E18" s="119">
        <v>-829</v>
      </c>
      <c r="F18" s="117">
        <v>-1326</v>
      </c>
      <c r="G18" s="118">
        <v>-837</v>
      </c>
      <c r="H18" s="119">
        <v>-489</v>
      </c>
      <c r="I18" s="117">
        <v>-1750</v>
      </c>
      <c r="J18" s="118">
        <v>-1009</v>
      </c>
      <c r="K18" s="119">
        <v>-741</v>
      </c>
      <c r="L18" s="117">
        <v>-1652</v>
      </c>
      <c r="M18" s="118">
        <v>-1010</v>
      </c>
      <c r="N18" s="119">
        <v>-642</v>
      </c>
      <c r="O18" s="117">
        <v>-1688</v>
      </c>
      <c r="P18" s="118">
        <v>-1128</v>
      </c>
      <c r="Q18" s="119">
        <v>-560</v>
      </c>
      <c r="R18" s="382">
        <f t="shared" si="0"/>
        <v>-8110</v>
      </c>
      <c r="S18" s="114">
        <f t="shared" si="1"/>
        <v>-4849</v>
      </c>
      <c r="T18" s="115">
        <f t="shared" si="2"/>
        <v>-3261</v>
      </c>
      <c r="V18" s="5"/>
      <c r="W18" s="5"/>
    </row>
    <row r="19" spans="2:23" ht="12" customHeight="1">
      <c r="B19" s="120"/>
      <c r="C19" s="121"/>
      <c r="D19" s="122"/>
      <c r="E19" s="123"/>
      <c r="F19" s="121"/>
      <c r="G19" s="122"/>
      <c r="H19" s="123"/>
      <c r="I19" s="121"/>
      <c r="J19" s="122"/>
      <c r="K19" s="123"/>
      <c r="L19" s="121"/>
      <c r="M19" s="122"/>
      <c r="N19" s="123"/>
      <c r="O19" s="121"/>
      <c r="P19" s="122"/>
      <c r="Q19" s="123"/>
      <c r="R19" s="296"/>
      <c r="S19" s="122"/>
      <c r="T19" s="123"/>
      <c r="V19" s="124"/>
      <c r="W19" s="125"/>
    </row>
    <row r="22" ht="14.25">
      <c r="B22" s="103" t="s">
        <v>191</v>
      </c>
    </row>
    <row r="23" spans="2:20" ht="12" customHeight="1">
      <c r="B23" s="364" t="s">
        <v>183</v>
      </c>
      <c r="C23" s="362" t="s">
        <v>259</v>
      </c>
      <c r="D23" s="362"/>
      <c r="E23" s="362"/>
      <c r="F23" s="362" t="s">
        <v>239</v>
      </c>
      <c r="G23" s="362"/>
      <c r="H23" s="362"/>
      <c r="I23" s="362" t="s">
        <v>240</v>
      </c>
      <c r="J23" s="362"/>
      <c r="K23" s="362"/>
      <c r="L23" s="362" t="s">
        <v>241</v>
      </c>
      <c r="M23" s="362"/>
      <c r="N23" s="362"/>
      <c r="O23" s="362" t="s">
        <v>260</v>
      </c>
      <c r="P23" s="362"/>
      <c r="Q23" s="362"/>
      <c r="R23" s="362" t="s">
        <v>261</v>
      </c>
      <c r="S23" s="362"/>
      <c r="T23" s="362"/>
    </row>
    <row r="24" spans="2:20" ht="12" customHeight="1">
      <c r="B24" s="364"/>
      <c r="C24" s="363" t="s">
        <v>184</v>
      </c>
      <c r="D24" s="105"/>
      <c r="E24" s="106"/>
      <c r="F24" s="363" t="s">
        <v>184</v>
      </c>
      <c r="G24" s="105"/>
      <c r="H24" s="106"/>
      <c r="I24" s="363" t="s">
        <v>184</v>
      </c>
      <c r="J24" s="105"/>
      <c r="K24" s="106"/>
      <c r="L24" s="363" t="s">
        <v>184</v>
      </c>
      <c r="M24" s="105"/>
      <c r="N24" s="106"/>
      <c r="O24" s="363" t="s">
        <v>184</v>
      </c>
      <c r="P24" s="105"/>
      <c r="Q24" s="106"/>
      <c r="R24" s="363" t="s">
        <v>184</v>
      </c>
      <c r="S24" s="105"/>
      <c r="T24" s="106"/>
    </row>
    <row r="25" spans="2:26" ht="22.5">
      <c r="B25" s="364"/>
      <c r="C25" s="362"/>
      <c r="D25" s="107" t="s">
        <v>185</v>
      </c>
      <c r="E25" s="107" t="s">
        <v>186</v>
      </c>
      <c r="F25" s="362"/>
      <c r="G25" s="107" t="s">
        <v>185</v>
      </c>
      <c r="H25" s="107" t="s">
        <v>186</v>
      </c>
      <c r="I25" s="362"/>
      <c r="J25" s="107" t="s">
        <v>185</v>
      </c>
      <c r="K25" s="107" t="s">
        <v>186</v>
      </c>
      <c r="L25" s="362"/>
      <c r="M25" s="107" t="s">
        <v>185</v>
      </c>
      <c r="N25" s="107" t="s">
        <v>186</v>
      </c>
      <c r="O25" s="362"/>
      <c r="P25" s="107" t="s">
        <v>185</v>
      </c>
      <c r="Q25" s="107" t="s">
        <v>186</v>
      </c>
      <c r="R25" s="362"/>
      <c r="S25" s="107" t="s">
        <v>185</v>
      </c>
      <c r="T25" s="107" t="s">
        <v>186</v>
      </c>
      <c r="V25" s="126"/>
      <c r="W25" s="126"/>
      <c r="X25" s="126"/>
      <c r="Y25" s="126"/>
      <c r="Z25" s="126"/>
    </row>
    <row r="26" spans="2:29" ht="12" customHeight="1">
      <c r="B26" s="108"/>
      <c r="C26" s="109" t="s">
        <v>43</v>
      </c>
      <c r="D26" s="110" t="s">
        <v>43</v>
      </c>
      <c r="E26" s="111" t="s">
        <v>43</v>
      </c>
      <c r="F26" s="109" t="s">
        <v>43</v>
      </c>
      <c r="G26" s="110" t="s">
        <v>43</v>
      </c>
      <c r="H26" s="111" t="s">
        <v>43</v>
      </c>
      <c r="I26" s="109" t="s">
        <v>43</v>
      </c>
      <c r="J26" s="110" t="s">
        <v>43</v>
      </c>
      <c r="K26" s="111" t="s">
        <v>43</v>
      </c>
      <c r="L26" s="109" t="s">
        <v>43</v>
      </c>
      <c r="M26" s="110" t="s">
        <v>43</v>
      </c>
      <c r="N26" s="111" t="s">
        <v>43</v>
      </c>
      <c r="O26" s="109" t="s">
        <v>43</v>
      </c>
      <c r="P26" s="110" t="s">
        <v>43</v>
      </c>
      <c r="Q26" s="111" t="s">
        <v>43</v>
      </c>
      <c r="R26" s="380" t="s">
        <v>43</v>
      </c>
      <c r="S26" s="110" t="s">
        <v>43</v>
      </c>
      <c r="T26" s="381" t="s">
        <v>43</v>
      </c>
      <c r="V26" s="127"/>
      <c r="W26" s="128"/>
      <c r="X26" s="127"/>
      <c r="Y26" s="129"/>
      <c r="Z26" s="129"/>
      <c r="AA26" s="104"/>
      <c r="AB26" s="130"/>
      <c r="AC26" s="130"/>
    </row>
    <row r="27" spans="2:29" ht="12" customHeight="1">
      <c r="B27" s="112" t="s">
        <v>44</v>
      </c>
      <c r="C27" s="131">
        <v>0.03</v>
      </c>
      <c r="D27" s="132">
        <v>-0.003591504751149818</v>
      </c>
      <c r="E27" s="133">
        <v>0.03</v>
      </c>
      <c r="F27" s="131">
        <v>0.02</v>
      </c>
      <c r="G27" s="132">
        <v>-0.03</v>
      </c>
      <c r="H27" s="133">
        <v>0.05</v>
      </c>
      <c r="I27" s="131">
        <v>-0.12</v>
      </c>
      <c r="J27" s="132">
        <v>-0.07</v>
      </c>
      <c r="K27" s="133">
        <v>-0.05</v>
      </c>
      <c r="L27" s="131">
        <v>-0.10294756062775644</v>
      </c>
      <c r="M27" s="132">
        <v>-0.09140555183149311</v>
      </c>
      <c r="N27" s="133">
        <v>-0.011542008796263324</v>
      </c>
      <c r="O27" s="131">
        <v>-0.19691680350153945</v>
      </c>
      <c r="P27" s="132">
        <v>-0.1326872756557548</v>
      </c>
      <c r="Q27" s="133">
        <v>-0.06422952784578465</v>
      </c>
      <c r="R27" s="383">
        <f>R7/5596826*100</f>
        <v>-0.3713533349080354</v>
      </c>
      <c r="S27" s="132">
        <f>S7/5596826*100</f>
        <v>-0.3193238453366247</v>
      </c>
      <c r="T27" s="133">
        <f>T7/5596826*100</f>
        <v>-0.05202948957141065</v>
      </c>
      <c r="V27" s="5"/>
      <c r="Y27" s="124"/>
      <c r="Z27" s="134"/>
      <c r="AA27" s="135"/>
      <c r="AB27" s="136"/>
      <c r="AC27" s="136"/>
    </row>
    <row r="28" spans="2:29" ht="12" customHeight="1">
      <c r="B28" s="116"/>
      <c r="C28" s="137" t="s">
        <v>7</v>
      </c>
      <c r="D28" s="138" t="s">
        <v>7</v>
      </c>
      <c r="E28" s="139" t="s">
        <v>7</v>
      </c>
      <c r="F28" s="137" t="s">
        <v>7</v>
      </c>
      <c r="G28" s="138" t="s">
        <v>7</v>
      </c>
      <c r="H28" s="139" t="s">
        <v>7</v>
      </c>
      <c r="I28" s="137" t="s">
        <v>7</v>
      </c>
      <c r="J28" s="138" t="s">
        <v>7</v>
      </c>
      <c r="K28" s="139" t="s">
        <v>7</v>
      </c>
      <c r="L28" s="137"/>
      <c r="M28" s="138"/>
      <c r="N28" s="139"/>
      <c r="O28" s="137"/>
      <c r="P28" s="138"/>
      <c r="Q28" s="139"/>
      <c r="R28" s="383"/>
      <c r="S28" s="132"/>
      <c r="T28" s="133"/>
      <c r="V28" s="5"/>
      <c r="W28" s="5"/>
      <c r="AA28" s="104"/>
      <c r="AB28" s="136"/>
      <c r="AC28" s="136"/>
    </row>
    <row r="29" spans="2:29" ht="12" customHeight="1">
      <c r="B29" s="112" t="s">
        <v>45</v>
      </c>
      <c r="C29" s="137">
        <v>0.22</v>
      </c>
      <c r="D29" s="138">
        <v>-0.03</v>
      </c>
      <c r="E29" s="139">
        <v>0.25</v>
      </c>
      <c r="F29" s="137">
        <v>0.22</v>
      </c>
      <c r="G29" s="138">
        <v>-0.03</v>
      </c>
      <c r="H29" s="139">
        <v>0.26</v>
      </c>
      <c r="I29" s="137">
        <v>0.05</v>
      </c>
      <c r="J29" s="138">
        <v>-0.1</v>
      </c>
      <c r="K29" s="139">
        <v>0.15</v>
      </c>
      <c r="L29" s="137">
        <v>0.03243207551689025</v>
      </c>
      <c r="M29" s="138">
        <v>-0.10629434730286184</v>
      </c>
      <c r="N29" s="139">
        <v>0.13872642281975212</v>
      </c>
      <c r="O29" s="137">
        <v>-0.18425541970548914</v>
      </c>
      <c r="P29" s="138">
        <v>-0.16010669463516328</v>
      </c>
      <c r="Q29" s="139">
        <v>-0.024148725070325876</v>
      </c>
      <c r="R29" s="383">
        <f>R9/1530847*100</f>
        <v>0.3424901378125966</v>
      </c>
      <c r="S29" s="132">
        <f>S9/1530847*100</f>
        <v>-0.4321137252775751</v>
      </c>
      <c r="T29" s="133">
        <f>T9/1530847*100</f>
        <v>0.7746038630901717</v>
      </c>
      <c r="V29" s="5"/>
      <c r="Y29" s="134"/>
      <c r="Z29" s="125"/>
      <c r="AA29" s="135"/>
      <c r="AB29" s="136"/>
      <c r="AC29" s="136"/>
    </row>
    <row r="30" spans="2:29" ht="12" customHeight="1">
      <c r="B30" s="112" t="s">
        <v>46</v>
      </c>
      <c r="C30" s="137">
        <v>0.34</v>
      </c>
      <c r="D30" s="138">
        <v>0.17</v>
      </c>
      <c r="E30" s="139">
        <v>0.17</v>
      </c>
      <c r="F30" s="137">
        <v>0.27</v>
      </c>
      <c r="G30" s="138">
        <v>0.12</v>
      </c>
      <c r="H30" s="139">
        <v>0.15</v>
      </c>
      <c r="I30" s="137">
        <v>0.06</v>
      </c>
      <c r="J30" s="138">
        <v>0.1</v>
      </c>
      <c r="K30" s="139">
        <v>-0.04</v>
      </c>
      <c r="L30" s="137">
        <v>-0.04039203577802246</v>
      </c>
      <c r="M30" s="138">
        <v>0.04476136657131816</v>
      </c>
      <c r="N30" s="139">
        <v>-0.08515340234934062</v>
      </c>
      <c r="O30" s="137">
        <v>0.06498224401463995</v>
      </c>
      <c r="P30" s="138">
        <v>0.023020615592630297</v>
      </c>
      <c r="Q30" s="139">
        <v>0.04196162842200965</v>
      </c>
      <c r="R30" s="383">
        <f>R10/1031086*100</f>
        <v>0.6942194928454076</v>
      </c>
      <c r="S30" s="132">
        <f>S10/1031086*100</f>
        <v>0.4554421260690185</v>
      </c>
      <c r="T30" s="133">
        <f>T10/1031086*100</f>
        <v>0.23877736677638917</v>
      </c>
      <c r="V30" s="5"/>
      <c r="Y30" s="134"/>
      <c r="Z30" s="125"/>
      <c r="AA30" s="135"/>
      <c r="AB30" s="136"/>
      <c r="AC30" s="136"/>
    </row>
    <row r="31" spans="2:29" ht="12" customHeight="1">
      <c r="B31" s="112" t="s">
        <v>47</v>
      </c>
      <c r="C31" s="137">
        <v>0.4</v>
      </c>
      <c r="D31" s="138">
        <v>0.16</v>
      </c>
      <c r="E31" s="139">
        <v>0.23</v>
      </c>
      <c r="F31" s="137">
        <v>0.44</v>
      </c>
      <c r="G31" s="138">
        <v>0.13</v>
      </c>
      <c r="H31" s="139">
        <v>0.31</v>
      </c>
      <c r="I31" s="137">
        <v>0.24</v>
      </c>
      <c r="J31" s="138">
        <v>0.14</v>
      </c>
      <c r="K31" s="139">
        <v>0.1</v>
      </c>
      <c r="L31" s="137">
        <v>0.27111862302093753</v>
      </c>
      <c r="M31" s="138">
        <v>0.06001862647028388</v>
      </c>
      <c r="N31" s="139">
        <v>0.21109999655065365</v>
      </c>
      <c r="O31" s="137">
        <v>0.1956645577458122</v>
      </c>
      <c r="P31" s="138">
        <v>0.005366327533112993</v>
      </c>
      <c r="Q31" s="139">
        <v>0.1902982302126992</v>
      </c>
      <c r="R31" s="383">
        <f>R11/719090*100</f>
        <v>1.548067696672183</v>
      </c>
      <c r="S31" s="132">
        <f>S11/719090*100</f>
        <v>0.5009108734650739</v>
      </c>
      <c r="T31" s="133">
        <f>T11/719090*100</f>
        <v>1.0471568232071091</v>
      </c>
      <c r="V31" s="5"/>
      <c r="Y31" s="134"/>
      <c r="Z31" s="125"/>
      <c r="AA31" s="135"/>
      <c r="AB31" s="136"/>
      <c r="AC31" s="136"/>
    </row>
    <row r="32" spans="2:29" ht="12" customHeight="1">
      <c r="B32" s="112" t="s">
        <v>48</v>
      </c>
      <c r="C32" s="137">
        <v>0.05</v>
      </c>
      <c r="D32" s="138">
        <v>0.1</v>
      </c>
      <c r="E32" s="139">
        <v>-0.05</v>
      </c>
      <c r="F32" s="137">
        <v>0.14</v>
      </c>
      <c r="G32" s="138">
        <v>0.11</v>
      </c>
      <c r="H32" s="139">
        <v>0.03</v>
      </c>
      <c r="I32" s="137">
        <v>-0.05</v>
      </c>
      <c r="J32" s="138">
        <v>0.06</v>
      </c>
      <c r="K32" s="139">
        <v>-0.1</v>
      </c>
      <c r="L32" s="137">
        <v>0.09912158728563213</v>
      </c>
      <c r="M32" s="138">
        <v>0.05849569728546459</v>
      </c>
      <c r="N32" s="139">
        <v>0.04062589000016753</v>
      </c>
      <c r="O32" s="137">
        <v>-0.07168758716875873</v>
      </c>
      <c r="P32" s="138">
        <v>0.04825662482566248</v>
      </c>
      <c r="Q32" s="139">
        <v>-0.1199442119944212</v>
      </c>
      <c r="R32" s="383">
        <f>R12/719175*100</f>
        <v>0.16936072583168216</v>
      </c>
      <c r="S32" s="132">
        <f>S12/719175*100</f>
        <v>0.36736538394688356</v>
      </c>
      <c r="T32" s="133">
        <f>T12/719175*100</f>
        <v>-0.19800465811520146</v>
      </c>
      <c r="V32" s="5"/>
      <c r="Y32" s="134"/>
      <c r="Z32" s="125"/>
      <c r="AA32" s="135"/>
      <c r="AB32" s="136"/>
      <c r="AC32" s="136"/>
    </row>
    <row r="33" spans="2:29" ht="12" customHeight="1">
      <c r="B33" s="112" t="s">
        <v>49</v>
      </c>
      <c r="C33" s="137">
        <v>-0.44</v>
      </c>
      <c r="D33" s="138">
        <v>-0.18</v>
      </c>
      <c r="E33" s="139">
        <v>-0.26</v>
      </c>
      <c r="F33" s="137">
        <v>-0.72</v>
      </c>
      <c r="G33" s="138">
        <v>-0.22</v>
      </c>
      <c r="H33" s="139">
        <v>-0.5</v>
      </c>
      <c r="I33" s="137">
        <v>-0.8</v>
      </c>
      <c r="J33" s="138">
        <v>-0.31</v>
      </c>
      <c r="K33" s="139">
        <v>-0.49</v>
      </c>
      <c r="L33" s="137">
        <v>-0.5675524564050088</v>
      </c>
      <c r="M33" s="138">
        <v>-0.2936222435552555</v>
      </c>
      <c r="N33" s="139">
        <v>-0.27393021284975333</v>
      </c>
      <c r="O33" s="137">
        <v>-0.7184904272028754</v>
      </c>
      <c r="P33" s="138">
        <v>-0.3626059516902744</v>
      </c>
      <c r="Q33" s="139">
        <v>-0.355884475512601</v>
      </c>
      <c r="R33" s="383">
        <f>R13/288200*100</f>
        <v>-3.212699514226232</v>
      </c>
      <c r="S33" s="132">
        <f>S13/288200*100</f>
        <v>-1.3466342817487855</v>
      </c>
      <c r="T33" s="133">
        <f>T13/288200*100</f>
        <v>-1.866065232477446</v>
      </c>
      <c r="V33" s="5"/>
      <c r="Y33" s="134"/>
      <c r="Z33" s="125"/>
      <c r="AA33" s="135"/>
      <c r="AB33" s="136"/>
      <c r="AC33" s="136"/>
    </row>
    <row r="34" spans="2:29" ht="12" customHeight="1">
      <c r="B34" s="112" t="s">
        <v>50</v>
      </c>
      <c r="C34" s="137">
        <v>-0.02</v>
      </c>
      <c r="D34" s="138">
        <v>0.08</v>
      </c>
      <c r="E34" s="139">
        <v>-0.1</v>
      </c>
      <c r="F34" s="137">
        <v>-0.09</v>
      </c>
      <c r="G34" s="138">
        <v>0</v>
      </c>
      <c r="H34" s="139">
        <v>-0.09</v>
      </c>
      <c r="I34" s="137">
        <v>-0.09</v>
      </c>
      <c r="J34" s="138">
        <v>-0.02</v>
      </c>
      <c r="K34" s="139">
        <v>-0.07</v>
      </c>
      <c r="L34" s="137">
        <v>-0.06928184128097482</v>
      </c>
      <c r="M34" s="138">
        <v>-0.05174648691209286</v>
      </c>
      <c r="N34" s="139">
        <v>-0.017535354368881966</v>
      </c>
      <c r="O34" s="137">
        <v>-0.06710335465155293</v>
      </c>
      <c r="P34" s="138">
        <v>-0.0832769837214144</v>
      </c>
      <c r="Q34" s="139">
        <v>0.016173629069861476</v>
      </c>
      <c r="R34" s="383">
        <f>R14/583310*100</f>
        <v>-0.34029932625876463</v>
      </c>
      <c r="S34" s="132">
        <f>S14/583310*100</f>
        <v>-0.0834890538478682</v>
      </c>
      <c r="T34" s="133">
        <f>T14/583310*100</f>
        <v>-0.25681027241089643</v>
      </c>
      <c r="V34" s="5"/>
      <c r="Y34" s="134"/>
      <c r="Z34" s="125"/>
      <c r="AA34" s="135"/>
      <c r="AB34" s="136"/>
      <c r="AC34" s="136"/>
    </row>
    <row r="35" spans="2:29" ht="12" customHeight="1">
      <c r="B35" s="112" t="s">
        <v>51</v>
      </c>
      <c r="C35" s="137">
        <v>-0.68</v>
      </c>
      <c r="D35" s="138">
        <v>-0.28</v>
      </c>
      <c r="E35" s="139">
        <v>-0.4</v>
      </c>
      <c r="F35" s="137">
        <v>-0.75</v>
      </c>
      <c r="G35" s="138">
        <v>-0.32</v>
      </c>
      <c r="H35" s="139">
        <v>-0.43</v>
      </c>
      <c r="I35" s="137">
        <v>-0.77</v>
      </c>
      <c r="J35" s="138">
        <v>-0.36</v>
      </c>
      <c r="K35" s="139">
        <v>-0.4</v>
      </c>
      <c r="L35" s="137">
        <v>-0.7137606586298147</v>
      </c>
      <c r="M35" s="138">
        <v>-0.39179653043222584</v>
      </c>
      <c r="N35" s="139">
        <v>-0.3219641281975889</v>
      </c>
      <c r="O35" s="137">
        <v>-0.7997719168977737</v>
      </c>
      <c r="P35" s="138">
        <v>-0.3735971593286359</v>
      </c>
      <c r="Q35" s="139">
        <v>-0.4261747575691377</v>
      </c>
      <c r="R35" s="383">
        <f>R15/277259*100</f>
        <v>-3.6543448544501715</v>
      </c>
      <c r="S35" s="132">
        <f>S15/277259*100</f>
        <v>-1.7034613844816577</v>
      </c>
      <c r="T35" s="133">
        <f>T15/277259*100</f>
        <v>-1.9508834699685131</v>
      </c>
      <c r="V35" s="5"/>
      <c r="Y35" s="134"/>
      <c r="Z35" s="125"/>
      <c r="AA35" s="135"/>
      <c r="AB35" s="136"/>
      <c r="AC35" s="136"/>
    </row>
    <row r="36" spans="2:29" ht="12" customHeight="1">
      <c r="B36" s="112" t="s">
        <v>52</v>
      </c>
      <c r="C36" s="137">
        <v>-1.26</v>
      </c>
      <c r="D36" s="138">
        <v>-0.5</v>
      </c>
      <c r="E36" s="139">
        <v>-0.76</v>
      </c>
      <c r="F36" s="137">
        <v>-1.13</v>
      </c>
      <c r="G36" s="138">
        <v>-0.53</v>
      </c>
      <c r="H36" s="139">
        <v>-0.6</v>
      </c>
      <c r="I36" s="137">
        <v>-1.16</v>
      </c>
      <c r="J36" s="138">
        <v>-0.57</v>
      </c>
      <c r="K36" s="139">
        <v>-0.58</v>
      </c>
      <c r="L36" s="137">
        <v>-1.137870390404385</v>
      </c>
      <c r="M36" s="138">
        <v>-0.5620003439686212</v>
      </c>
      <c r="N36" s="139">
        <v>-0.5758700464357639</v>
      </c>
      <c r="O36" s="137">
        <v>-1.3414983245303351</v>
      </c>
      <c r="P36" s="138">
        <v>-0.7061108335812393</v>
      </c>
      <c r="Q36" s="139">
        <v>-0.6353874909490961</v>
      </c>
      <c r="R36" s="383">
        <f>R16/186732*100</f>
        <v>-5.887582203371677</v>
      </c>
      <c r="S36" s="132">
        <f>S16/186732*100</f>
        <v>-2.804554120343594</v>
      </c>
      <c r="T36" s="133">
        <f>T16/186732*100</f>
        <v>-3.083028083028083</v>
      </c>
      <c r="V36" s="5"/>
      <c r="Y36" s="134"/>
      <c r="Z36" s="125"/>
      <c r="AA36" s="135"/>
      <c r="AB36" s="136"/>
      <c r="AC36" s="136"/>
    </row>
    <row r="37" spans="2:29" ht="12" customHeight="1">
      <c r="B37" s="112" t="s">
        <v>53</v>
      </c>
      <c r="C37" s="137">
        <v>-0.99</v>
      </c>
      <c r="D37" s="138">
        <v>-0.54</v>
      </c>
      <c r="E37" s="139">
        <v>-0.44</v>
      </c>
      <c r="F37" s="137">
        <v>-1.05</v>
      </c>
      <c r="G37" s="138">
        <v>-0.52</v>
      </c>
      <c r="H37" s="139">
        <v>-0.53</v>
      </c>
      <c r="I37" s="137">
        <v>-0.76</v>
      </c>
      <c r="J37" s="138">
        <v>-0.55</v>
      </c>
      <c r="K37" s="139">
        <v>-0.2</v>
      </c>
      <c r="L37" s="137">
        <v>-0.7671850349335136</v>
      </c>
      <c r="M37" s="138">
        <v>-0.5012395762902863</v>
      </c>
      <c r="N37" s="139">
        <v>-0.26594545864322744</v>
      </c>
      <c r="O37" s="137">
        <v>-0.9659596895843556</v>
      </c>
      <c r="P37" s="138">
        <v>-0.5915707976664304</v>
      </c>
      <c r="Q37" s="139">
        <v>-0.37438889191792524</v>
      </c>
      <c r="R37" s="383">
        <f>R17/113578*100</f>
        <v>-4.450685872263995</v>
      </c>
      <c r="S37" s="132">
        <f>S17/113578*100</f>
        <v>-2.658965644755146</v>
      </c>
      <c r="T37" s="133">
        <f>T17/113578*100</f>
        <v>-1.7917202275088486</v>
      </c>
      <c r="V37" s="5"/>
      <c r="Y37" s="134"/>
      <c r="Z37" s="125"/>
      <c r="AA37" s="135"/>
      <c r="AB37" s="136"/>
      <c r="AC37" s="136"/>
    </row>
    <row r="38" spans="2:29" ht="12" customHeight="1">
      <c r="B38" s="112" t="s">
        <v>54</v>
      </c>
      <c r="C38" s="137">
        <v>-1.15</v>
      </c>
      <c r="D38" s="138">
        <v>-0.59</v>
      </c>
      <c r="E38" s="139">
        <v>-0.56</v>
      </c>
      <c r="F38" s="137">
        <v>-0.91</v>
      </c>
      <c r="G38" s="138">
        <v>-0.57</v>
      </c>
      <c r="H38" s="139">
        <v>-0.34</v>
      </c>
      <c r="I38" s="137">
        <v>-1.21</v>
      </c>
      <c r="J38" s="138">
        <v>-0.7</v>
      </c>
      <c r="K38" s="139">
        <v>-0.51</v>
      </c>
      <c r="L38" s="137">
        <v>-1.1534138116416597</v>
      </c>
      <c r="M38" s="138">
        <v>-0.7051743037276491</v>
      </c>
      <c r="N38" s="139">
        <v>-0.4482395079140106</v>
      </c>
      <c r="O38" s="137">
        <v>-1.1926547165678674</v>
      </c>
      <c r="P38" s="138">
        <v>-0.7969872750524613</v>
      </c>
      <c r="Q38" s="139">
        <v>-0.39566744151540634</v>
      </c>
      <c r="R38" s="383">
        <f>R18/147549*100</f>
        <v>-5.496479135744735</v>
      </c>
      <c r="S38" s="132">
        <f>S18/147549*100</f>
        <v>-3.286365885231347</v>
      </c>
      <c r="T38" s="133">
        <f>T18/147549*100</f>
        <v>-2.210113250513389</v>
      </c>
      <c r="V38" s="5"/>
      <c r="Y38" s="134"/>
      <c r="Z38" s="125"/>
      <c r="AA38" s="135"/>
      <c r="AB38" s="136"/>
      <c r="AC38" s="136"/>
    </row>
    <row r="39" spans="2:20" ht="12" customHeight="1">
      <c r="B39" s="120"/>
      <c r="C39" s="121"/>
      <c r="D39" s="122"/>
      <c r="E39" s="123"/>
      <c r="F39" s="121"/>
      <c r="G39" s="122"/>
      <c r="H39" s="123"/>
      <c r="I39" s="121"/>
      <c r="J39" s="122"/>
      <c r="K39" s="123"/>
      <c r="L39" s="121"/>
      <c r="M39" s="122"/>
      <c r="N39" s="123"/>
      <c r="O39" s="121"/>
      <c r="P39" s="122"/>
      <c r="Q39" s="123"/>
      <c r="R39" s="296"/>
      <c r="S39" s="122"/>
      <c r="T39" s="123"/>
    </row>
    <row r="40" ht="12" customHeight="1">
      <c r="B40" s="104" t="s">
        <v>187</v>
      </c>
    </row>
    <row r="41" ht="12" customHeight="1">
      <c r="B41" s="5" t="s">
        <v>188</v>
      </c>
    </row>
  </sheetData>
  <sheetProtection/>
  <mergeCells count="26">
    <mergeCell ref="R3:T3"/>
    <mergeCell ref="F3:H3"/>
    <mergeCell ref="C3:E3"/>
    <mergeCell ref="C4:C5"/>
    <mergeCell ref="R4:R5"/>
    <mergeCell ref="O3:Q3"/>
    <mergeCell ref="O4:O5"/>
    <mergeCell ref="I3:K3"/>
    <mergeCell ref="L4:L5"/>
    <mergeCell ref="F4:F5"/>
    <mergeCell ref="I4:I5"/>
    <mergeCell ref="B23:B25"/>
    <mergeCell ref="C23:E23"/>
    <mergeCell ref="F23:H23"/>
    <mergeCell ref="I23:K23"/>
    <mergeCell ref="B3:B5"/>
    <mergeCell ref="L3:N3"/>
    <mergeCell ref="O23:Q23"/>
    <mergeCell ref="R23:T23"/>
    <mergeCell ref="C24:C25"/>
    <mergeCell ref="F24:F25"/>
    <mergeCell ref="I24:I25"/>
    <mergeCell ref="L24:L25"/>
    <mergeCell ref="O24:O25"/>
    <mergeCell ref="R24:R25"/>
    <mergeCell ref="L23:N23"/>
  </mergeCells>
  <printOptions verticalCentered="1"/>
  <pageMargins left="0.3937007874015748" right="0" top="0.3937007874015748" bottom="0.3937007874015748" header="0.5118110236220472" footer="0.31496062992125984"/>
  <pageSetup blackAndWhite="1" firstPageNumber="13" useFirstPageNumber="1" horizontalDpi="600" verticalDpi="600" orientation="landscape" paperSize="9" r:id="rId1"/>
  <headerFooter alignWithMargins="0">
    <oddFooter>&amp;C&amp;"ＭＳ Ｐゴシック,標準"&amp;9&amp;P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875" defaultRowHeight="14.25"/>
  <cols>
    <col min="1" max="1" width="3.00390625" style="185" bestFit="1" customWidth="1"/>
    <col min="2" max="2" width="3.75390625" style="185" bestFit="1" customWidth="1"/>
    <col min="3" max="3" width="8.50390625" style="185" bestFit="1" customWidth="1"/>
    <col min="4" max="4" width="7.25390625" style="88" customWidth="1"/>
    <col min="5" max="5" width="7.50390625" style="185" customWidth="1"/>
    <col min="6" max="6" width="6.75390625" style="185" customWidth="1"/>
    <col min="7" max="7" width="5.75390625" style="185" customWidth="1"/>
    <col min="8" max="9" width="6.75390625" style="185" customWidth="1"/>
    <col min="10" max="10" width="6.75390625" style="185" bestFit="1" customWidth="1"/>
    <col min="11" max="11" width="6.75390625" style="185" customWidth="1"/>
    <col min="12" max="12" width="6.00390625" style="185" customWidth="1"/>
    <col min="13" max="13" width="6.125" style="185" customWidth="1"/>
    <col min="14" max="14" width="6.75390625" style="185" bestFit="1" customWidth="1"/>
    <col min="15" max="15" width="6.00390625" style="185" customWidth="1"/>
    <col min="16" max="16" width="6.75390625" style="185" customWidth="1"/>
    <col min="17" max="17" width="6.375" style="185" customWidth="1"/>
    <col min="18" max="23" width="6.75390625" style="186" customWidth="1"/>
    <col min="24" max="26" width="6.375" style="260" bestFit="1" customWidth="1"/>
    <col min="27" max="27" width="3.25390625" style="185" customWidth="1"/>
    <col min="28" max="16384" width="11.875" style="185" customWidth="1"/>
  </cols>
  <sheetData>
    <row r="1" spans="2:26" ht="14.25">
      <c r="B1" s="103" t="s">
        <v>262</v>
      </c>
      <c r="D1" s="384"/>
      <c r="Z1" s="323"/>
    </row>
    <row r="2" spans="2:26" ht="11.25">
      <c r="B2" s="368" t="s">
        <v>192</v>
      </c>
      <c r="C2" s="368"/>
      <c r="D2" s="385" t="s">
        <v>193</v>
      </c>
      <c r="E2" s="386"/>
      <c r="F2" s="365" t="s">
        <v>194</v>
      </c>
      <c r="G2" s="366"/>
      <c r="H2" s="367"/>
      <c r="I2" s="365" t="s">
        <v>195</v>
      </c>
      <c r="J2" s="366"/>
      <c r="K2" s="367"/>
      <c r="L2" s="365" t="s">
        <v>196</v>
      </c>
      <c r="M2" s="366"/>
      <c r="N2" s="367"/>
      <c r="O2" s="365" t="s">
        <v>242</v>
      </c>
      <c r="P2" s="366"/>
      <c r="Q2" s="367"/>
      <c r="R2" s="370" t="s">
        <v>263</v>
      </c>
      <c r="S2" s="370"/>
      <c r="T2" s="370"/>
      <c r="U2" s="370" t="s">
        <v>264</v>
      </c>
      <c r="V2" s="370"/>
      <c r="W2" s="370"/>
      <c r="X2" s="365" t="s">
        <v>264</v>
      </c>
      <c r="Y2" s="366"/>
      <c r="Z2" s="367"/>
    </row>
    <row r="3" spans="2:26" s="187" customFormat="1" ht="22.5">
      <c r="B3" s="369"/>
      <c r="C3" s="369"/>
      <c r="D3" s="387">
        <v>39448</v>
      </c>
      <c r="E3" s="319">
        <v>41275</v>
      </c>
      <c r="F3" s="188" t="s">
        <v>197</v>
      </c>
      <c r="G3" s="189" t="s">
        <v>198</v>
      </c>
      <c r="H3" s="190" t="s">
        <v>199</v>
      </c>
      <c r="I3" s="191" t="s">
        <v>200</v>
      </c>
      <c r="J3" s="189" t="s">
        <v>201</v>
      </c>
      <c r="K3" s="192" t="s">
        <v>199</v>
      </c>
      <c r="L3" s="188" t="s">
        <v>200</v>
      </c>
      <c r="M3" s="189" t="s">
        <v>201</v>
      </c>
      <c r="N3" s="190" t="s">
        <v>199</v>
      </c>
      <c r="O3" s="188" t="s">
        <v>200</v>
      </c>
      <c r="P3" s="189" t="s">
        <v>201</v>
      </c>
      <c r="Q3" s="190" t="s">
        <v>199</v>
      </c>
      <c r="R3" s="188" t="s">
        <v>200</v>
      </c>
      <c r="S3" s="189" t="s">
        <v>201</v>
      </c>
      <c r="T3" s="190" t="s">
        <v>199</v>
      </c>
      <c r="U3" s="188" t="s">
        <v>200</v>
      </c>
      <c r="V3" s="189" t="s">
        <v>201</v>
      </c>
      <c r="W3" s="190" t="s">
        <v>199</v>
      </c>
      <c r="X3" s="188" t="s">
        <v>200</v>
      </c>
      <c r="Y3" s="189" t="s">
        <v>201</v>
      </c>
      <c r="Z3" s="190" t="s">
        <v>199</v>
      </c>
    </row>
    <row r="4" spans="3:26" ht="11.25">
      <c r="C4" s="193"/>
      <c r="D4" s="194" t="s">
        <v>42</v>
      </c>
      <c r="E4" s="195" t="s">
        <v>42</v>
      </c>
      <c r="F4" s="196" t="s">
        <v>42</v>
      </c>
      <c r="G4" s="197" t="s">
        <v>42</v>
      </c>
      <c r="H4" s="198" t="s">
        <v>42</v>
      </c>
      <c r="I4" s="196" t="s">
        <v>42</v>
      </c>
      <c r="J4" s="197" t="s">
        <v>42</v>
      </c>
      <c r="K4" s="198" t="s">
        <v>42</v>
      </c>
      <c r="L4" s="196" t="s">
        <v>42</v>
      </c>
      <c r="M4" s="197" t="s">
        <v>42</v>
      </c>
      <c r="N4" s="198" t="s">
        <v>42</v>
      </c>
      <c r="O4" s="196" t="s">
        <v>42</v>
      </c>
      <c r="P4" s="197" t="s">
        <v>42</v>
      </c>
      <c r="Q4" s="198" t="s">
        <v>42</v>
      </c>
      <c r="R4" s="196" t="s">
        <v>42</v>
      </c>
      <c r="S4" s="197" t="s">
        <v>42</v>
      </c>
      <c r="T4" s="198" t="s">
        <v>42</v>
      </c>
      <c r="U4" s="388" t="s">
        <v>42</v>
      </c>
      <c r="V4" s="389" t="s">
        <v>42</v>
      </c>
      <c r="W4" s="390" t="s">
        <v>42</v>
      </c>
      <c r="X4" s="391" t="s">
        <v>202</v>
      </c>
      <c r="Y4" s="392" t="s">
        <v>202</v>
      </c>
      <c r="Z4" s="393" t="s">
        <v>202</v>
      </c>
    </row>
    <row r="5" spans="3:26" ht="11.25">
      <c r="C5" s="199" t="s">
        <v>203</v>
      </c>
      <c r="D5" s="244">
        <f>SUM(D7:D55)</f>
        <v>5596826</v>
      </c>
      <c r="E5" s="200">
        <f>SUM(E7:E55)</f>
        <v>5570554</v>
      </c>
      <c r="F5" s="196">
        <v>1516</v>
      </c>
      <c r="G5" s="197">
        <v>-201</v>
      </c>
      <c r="H5" s="201">
        <v>1717</v>
      </c>
      <c r="I5" s="196">
        <v>1207</v>
      </c>
      <c r="J5" s="197">
        <v>-1416</v>
      </c>
      <c r="K5" s="201">
        <v>2623</v>
      </c>
      <c r="L5" s="196">
        <v>-6763</v>
      </c>
      <c r="M5" s="197">
        <v>-3741</v>
      </c>
      <c r="N5" s="201">
        <v>-3022</v>
      </c>
      <c r="O5" s="196">
        <v>-5753</v>
      </c>
      <c r="P5" s="197">
        <v>-5108</v>
      </c>
      <c r="Q5" s="201">
        <v>-645</v>
      </c>
      <c r="R5" s="196">
        <v>-10991</v>
      </c>
      <c r="S5" s="197">
        <v>-7406</v>
      </c>
      <c r="T5" s="201">
        <v>-3585</v>
      </c>
      <c r="U5" s="394">
        <f>SUM(F5+I5+L5+O5+R5)</f>
        <v>-20784</v>
      </c>
      <c r="V5" s="197">
        <f aca="true" t="shared" si="0" ref="V5:V55">SUM(G5+J5+M5+P5+S5)</f>
        <v>-17872</v>
      </c>
      <c r="W5" s="201">
        <f aca="true" t="shared" si="1" ref="W5:W55">SUM(H5+K5+N5+Q5+T5)</f>
        <v>-2912</v>
      </c>
      <c r="X5" s="395">
        <f>U5/$D5*100</f>
        <v>-0.3713533349080354</v>
      </c>
      <c r="Y5" s="396">
        <f aca="true" t="shared" si="2" ref="Y5:Y55">V5/$D5*100</f>
        <v>-0.3193238453366247</v>
      </c>
      <c r="Z5" s="397">
        <f aca="true" t="shared" si="3" ref="Z5:Z55">W5/$D5*100</f>
        <v>-0.05202948957141065</v>
      </c>
    </row>
    <row r="6" spans="1:28" ht="11.25">
      <c r="A6" s="185">
        <v>1</v>
      </c>
      <c r="B6" s="202">
        <v>100</v>
      </c>
      <c r="C6" s="203" t="s">
        <v>204</v>
      </c>
      <c r="D6" s="247">
        <f>SUM(D7:D15)</f>
        <v>1530847</v>
      </c>
      <c r="E6" s="200">
        <f>SUM(E7:E15)</f>
        <v>1541749</v>
      </c>
      <c r="F6" s="196">
        <v>3310</v>
      </c>
      <c r="G6" s="197">
        <v>-513</v>
      </c>
      <c r="H6" s="201">
        <v>3823</v>
      </c>
      <c r="I6" s="196">
        <v>3436</v>
      </c>
      <c r="J6" s="197">
        <v>-508</v>
      </c>
      <c r="K6" s="201">
        <v>3944</v>
      </c>
      <c r="L6" s="196">
        <v>842</v>
      </c>
      <c r="M6" s="197">
        <v>-1479</v>
      </c>
      <c r="N6" s="201">
        <v>2321</v>
      </c>
      <c r="O6" s="196">
        <v>501</v>
      </c>
      <c r="P6" s="197">
        <v>-1642</v>
      </c>
      <c r="Q6" s="201">
        <v>2143</v>
      </c>
      <c r="R6" s="196">
        <v>-2846</v>
      </c>
      <c r="S6" s="197">
        <v>-2473</v>
      </c>
      <c r="T6" s="201">
        <v>-373</v>
      </c>
      <c r="U6" s="394">
        <f aca="true" t="shared" si="4" ref="U6:U55">SUM(F6+I6+L6+O6+R6)</f>
        <v>5243</v>
      </c>
      <c r="V6" s="197">
        <f t="shared" si="0"/>
        <v>-6615</v>
      </c>
      <c r="W6" s="201">
        <f t="shared" si="1"/>
        <v>11858</v>
      </c>
      <c r="X6" s="395">
        <f aca="true" t="shared" si="5" ref="X6:X55">U6/$D6*100</f>
        <v>0.3424901378125966</v>
      </c>
      <c r="Y6" s="396">
        <f t="shared" si="2"/>
        <v>-0.4321137252775751</v>
      </c>
      <c r="Z6" s="397">
        <f t="shared" si="3"/>
        <v>0.7746038630901717</v>
      </c>
      <c r="AB6" s="398"/>
    </row>
    <row r="7" spans="2:28" ht="11.25">
      <c r="B7" s="202">
        <v>101</v>
      </c>
      <c r="C7" s="204" t="s">
        <v>55</v>
      </c>
      <c r="D7" s="247">
        <v>207174</v>
      </c>
      <c r="E7" s="200">
        <v>212173</v>
      </c>
      <c r="F7" s="196">
        <v>1279</v>
      </c>
      <c r="G7" s="197">
        <v>437</v>
      </c>
      <c r="H7" s="201">
        <v>842</v>
      </c>
      <c r="I7" s="196">
        <v>532</v>
      </c>
      <c r="J7" s="197">
        <v>493</v>
      </c>
      <c r="K7" s="201">
        <v>39</v>
      </c>
      <c r="L7" s="196">
        <v>603</v>
      </c>
      <c r="M7" s="197">
        <v>407</v>
      </c>
      <c r="N7" s="201">
        <v>196</v>
      </c>
      <c r="O7" s="196">
        <v>839</v>
      </c>
      <c r="P7" s="197">
        <v>267</v>
      </c>
      <c r="Q7" s="201">
        <v>572</v>
      </c>
      <c r="R7" s="196">
        <v>760</v>
      </c>
      <c r="S7" s="197">
        <v>281</v>
      </c>
      <c r="T7" s="322">
        <v>479</v>
      </c>
      <c r="U7" s="394">
        <f t="shared" si="4"/>
        <v>4013</v>
      </c>
      <c r="V7" s="197">
        <f t="shared" si="0"/>
        <v>1885</v>
      </c>
      <c r="W7" s="201">
        <f t="shared" si="1"/>
        <v>2128</v>
      </c>
      <c r="X7" s="395">
        <f t="shared" si="5"/>
        <v>1.9370191240213541</v>
      </c>
      <c r="Y7" s="396">
        <f t="shared" si="2"/>
        <v>0.9098632067730508</v>
      </c>
      <c r="Z7" s="397">
        <f t="shared" si="3"/>
        <v>1.0271559172483034</v>
      </c>
      <c r="AB7" s="398"/>
    </row>
    <row r="8" spans="2:26" ht="11.25">
      <c r="B8" s="202">
        <v>102</v>
      </c>
      <c r="C8" s="204" t="s">
        <v>205</v>
      </c>
      <c r="D8" s="247">
        <v>129385</v>
      </c>
      <c r="E8" s="200">
        <v>134564</v>
      </c>
      <c r="F8" s="196">
        <v>608</v>
      </c>
      <c r="G8" s="197">
        <v>34</v>
      </c>
      <c r="H8" s="201">
        <v>574</v>
      </c>
      <c r="I8" s="196">
        <v>1171</v>
      </c>
      <c r="J8" s="197">
        <v>-15</v>
      </c>
      <c r="K8" s="201">
        <v>1186</v>
      </c>
      <c r="L8" s="196">
        <v>687</v>
      </c>
      <c r="M8" s="197">
        <v>38</v>
      </c>
      <c r="N8" s="201">
        <v>649</v>
      </c>
      <c r="O8" s="196">
        <v>704</v>
      </c>
      <c r="P8" s="197">
        <v>-1</v>
      </c>
      <c r="Q8" s="201">
        <v>705</v>
      </c>
      <c r="R8" s="196">
        <v>325</v>
      </c>
      <c r="S8" s="197">
        <v>-114</v>
      </c>
      <c r="T8" s="201">
        <v>439</v>
      </c>
      <c r="U8" s="394">
        <f t="shared" si="4"/>
        <v>3495</v>
      </c>
      <c r="V8" s="197">
        <f t="shared" si="0"/>
        <v>-58</v>
      </c>
      <c r="W8" s="201">
        <f t="shared" si="1"/>
        <v>3553</v>
      </c>
      <c r="X8" s="395">
        <f t="shared" si="5"/>
        <v>2.701240483827337</v>
      </c>
      <c r="Y8" s="396">
        <f t="shared" si="2"/>
        <v>-0.04482745295049658</v>
      </c>
      <c r="Z8" s="397">
        <f t="shared" si="3"/>
        <v>2.7460679367778336</v>
      </c>
    </row>
    <row r="9" spans="2:26" ht="11.25">
      <c r="B9" s="202">
        <v>105</v>
      </c>
      <c r="C9" s="204" t="s">
        <v>57</v>
      </c>
      <c r="D9" s="247">
        <v>107214</v>
      </c>
      <c r="E9" s="200">
        <v>106780</v>
      </c>
      <c r="F9" s="196">
        <v>866</v>
      </c>
      <c r="G9" s="197">
        <v>-512</v>
      </c>
      <c r="H9" s="201">
        <v>1378</v>
      </c>
      <c r="I9" s="196">
        <v>369</v>
      </c>
      <c r="J9" s="197">
        <v>-439</v>
      </c>
      <c r="K9" s="201">
        <v>808</v>
      </c>
      <c r="L9" s="196">
        <v>-515</v>
      </c>
      <c r="M9" s="197">
        <v>-591</v>
      </c>
      <c r="N9" s="201">
        <v>76</v>
      </c>
      <c r="O9" s="196">
        <v>-491</v>
      </c>
      <c r="P9" s="197">
        <v>-545</v>
      </c>
      <c r="Q9" s="201">
        <v>54</v>
      </c>
      <c r="R9" s="196">
        <v>-873</v>
      </c>
      <c r="S9" s="197">
        <v>-615</v>
      </c>
      <c r="T9" s="201">
        <v>-258</v>
      </c>
      <c r="U9" s="394">
        <f t="shared" si="4"/>
        <v>-644</v>
      </c>
      <c r="V9" s="197">
        <f t="shared" si="0"/>
        <v>-2702</v>
      </c>
      <c r="W9" s="201">
        <f t="shared" si="1"/>
        <v>2058</v>
      </c>
      <c r="X9" s="395">
        <f t="shared" si="5"/>
        <v>-0.6006678232320406</v>
      </c>
      <c r="Y9" s="396">
        <f t="shared" si="2"/>
        <v>-2.520193258343127</v>
      </c>
      <c r="Z9" s="397">
        <f t="shared" si="3"/>
        <v>1.9195254351110862</v>
      </c>
    </row>
    <row r="10" spans="2:26" ht="11.25">
      <c r="B10" s="202">
        <v>106</v>
      </c>
      <c r="C10" s="204" t="s">
        <v>58</v>
      </c>
      <c r="D10" s="247">
        <v>102657</v>
      </c>
      <c r="E10" s="200">
        <v>99407</v>
      </c>
      <c r="F10" s="196">
        <v>-594</v>
      </c>
      <c r="G10" s="197">
        <v>-600</v>
      </c>
      <c r="H10" s="201">
        <v>6</v>
      </c>
      <c r="I10" s="196">
        <v>-714</v>
      </c>
      <c r="J10" s="197">
        <v>-610</v>
      </c>
      <c r="K10" s="201">
        <v>-104</v>
      </c>
      <c r="L10" s="196">
        <v>-317</v>
      </c>
      <c r="M10" s="197">
        <v>-604</v>
      </c>
      <c r="N10" s="201">
        <v>287</v>
      </c>
      <c r="O10" s="196">
        <v>-595</v>
      </c>
      <c r="P10" s="197">
        <v>-697</v>
      </c>
      <c r="Q10" s="201">
        <v>102</v>
      </c>
      <c r="R10" s="196">
        <v>-1423</v>
      </c>
      <c r="S10" s="197">
        <v>-839</v>
      </c>
      <c r="T10" s="201">
        <v>-584</v>
      </c>
      <c r="U10" s="394">
        <f t="shared" si="4"/>
        <v>-3643</v>
      </c>
      <c r="V10" s="197">
        <f t="shared" si="0"/>
        <v>-3350</v>
      </c>
      <c r="W10" s="201">
        <f t="shared" si="1"/>
        <v>-293</v>
      </c>
      <c r="X10" s="395">
        <f t="shared" si="5"/>
        <v>-3.548710755233447</v>
      </c>
      <c r="Y10" s="396">
        <f t="shared" si="2"/>
        <v>-3.263294271213848</v>
      </c>
      <c r="Z10" s="397">
        <f t="shared" si="3"/>
        <v>-0.28541648401959924</v>
      </c>
    </row>
    <row r="11" spans="2:26" ht="11.25">
      <c r="B11" s="202">
        <v>107</v>
      </c>
      <c r="C11" s="204" t="s">
        <v>59</v>
      </c>
      <c r="D11" s="247">
        <v>168693</v>
      </c>
      <c r="E11" s="200">
        <v>164933</v>
      </c>
      <c r="F11" s="196">
        <v>-329</v>
      </c>
      <c r="G11" s="197">
        <v>-198</v>
      </c>
      <c r="H11" s="201">
        <v>-131</v>
      </c>
      <c r="I11" s="196">
        <v>-66</v>
      </c>
      <c r="J11" s="197">
        <v>-149</v>
      </c>
      <c r="K11" s="201">
        <v>83</v>
      </c>
      <c r="L11" s="196">
        <v>-1124</v>
      </c>
      <c r="M11" s="197">
        <v>-349</v>
      </c>
      <c r="N11" s="201">
        <v>-775</v>
      </c>
      <c r="O11" s="196">
        <v>-743</v>
      </c>
      <c r="P11" s="197">
        <v>-312</v>
      </c>
      <c r="Q11" s="201">
        <v>-431</v>
      </c>
      <c r="R11" s="196">
        <v>-1532</v>
      </c>
      <c r="S11" s="197">
        <v>-475</v>
      </c>
      <c r="T11" s="201">
        <v>-1057</v>
      </c>
      <c r="U11" s="394">
        <f t="shared" si="4"/>
        <v>-3794</v>
      </c>
      <c r="V11" s="197">
        <f t="shared" si="0"/>
        <v>-1483</v>
      </c>
      <c r="W11" s="201">
        <f t="shared" si="1"/>
        <v>-2311</v>
      </c>
      <c r="X11" s="395">
        <f t="shared" si="5"/>
        <v>-2.2490559774264494</v>
      </c>
      <c r="Y11" s="396">
        <f t="shared" si="2"/>
        <v>-0.8791117592312662</v>
      </c>
      <c r="Z11" s="397">
        <f t="shared" si="3"/>
        <v>-1.3699442181951829</v>
      </c>
    </row>
    <row r="12" spans="2:26" ht="11.25">
      <c r="B12" s="202">
        <v>108</v>
      </c>
      <c r="C12" s="204" t="s">
        <v>60</v>
      </c>
      <c r="D12" s="247">
        <v>220458</v>
      </c>
      <c r="E12" s="200">
        <v>220399</v>
      </c>
      <c r="F12" s="196">
        <v>-436</v>
      </c>
      <c r="G12" s="197">
        <v>-48</v>
      </c>
      <c r="H12" s="201">
        <v>-388</v>
      </c>
      <c r="I12" s="196">
        <v>162</v>
      </c>
      <c r="J12" s="197">
        <v>-34</v>
      </c>
      <c r="K12" s="201">
        <v>196</v>
      </c>
      <c r="L12" s="196">
        <v>263</v>
      </c>
      <c r="M12" s="197">
        <v>-311</v>
      </c>
      <c r="N12" s="201">
        <v>574</v>
      </c>
      <c r="O12" s="196">
        <v>-114</v>
      </c>
      <c r="P12" s="197">
        <v>-259</v>
      </c>
      <c r="Q12" s="201">
        <v>145</v>
      </c>
      <c r="R12" s="196">
        <v>40</v>
      </c>
      <c r="S12" s="197">
        <v>-345</v>
      </c>
      <c r="T12" s="201">
        <v>385</v>
      </c>
      <c r="U12" s="394">
        <f t="shared" si="4"/>
        <v>-85</v>
      </c>
      <c r="V12" s="197">
        <f t="shared" si="0"/>
        <v>-997</v>
      </c>
      <c r="W12" s="201">
        <f t="shared" si="1"/>
        <v>912</v>
      </c>
      <c r="X12" s="395">
        <f t="shared" si="5"/>
        <v>-0.03855609685291529</v>
      </c>
      <c r="Y12" s="396">
        <f t="shared" si="2"/>
        <v>-0.45224033602772407</v>
      </c>
      <c r="Z12" s="397">
        <f t="shared" si="3"/>
        <v>0.4136842391748088</v>
      </c>
    </row>
    <row r="13" spans="2:26" ht="11.25">
      <c r="B13" s="202">
        <v>109</v>
      </c>
      <c r="C13" s="204" t="s">
        <v>206</v>
      </c>
      <c r="D13" s="247">
        <v>226678</v>
      </c>
      <c r="E13" s="200">
        <v>225617</v>
      </c>
      <c r="F13" s="196">
        <v>-170</v>
      </c>
      <c r="G13" s="197">
        <v>-29</v>
      </c>
      <c r="H13" s="201">
        <v>-141</v>
      </c>
      <c r="I13" s="196">
        <v>380</v>
      </c>
      <c r="J13" s="197">
        <v>-2</v>
      </c>
      <c r="K13" s="201">
        <v>382</v>
      </c>
      <c r="L13" s="196">
        <v>231</v>
      </c>
      <c r="M13" s="197">
        <v>-120</v>
      </c>
      <c r="N13" s="201">
        <v>351</v>
      </c>
      <c r="O13" s="196">
        <v>-452</v>
      </c>
      <c r="P13" s="197">
        <v>-197</v>
      </c>
      <c r="Q13" s="201">
        <v>-255</v>
      </c>
      <c r="R13" s="196">
        <v>-882</v>
      </c>
      <c r="S13" s="197">
        <v>-384</v>
      </c>
      <c r="T13" s="201">
        <v>-498</v>
      </c>
      <c r="U13" s="394">
        <f t="shared" si="4"/>
        <v>-893</v>
      </c>
      <c r="V13" s="197">
        <f t="shared" si="0"/>
        <v>-732</v>
      </c>
      <c r="W13" s="201">
        <f t="shared" si="1"/>
        <v>-161</v>
      </c>
      <c r="X13" s="395">
        <f t="shared" si="5"/>
        <v>-0.39395089069075956</v>
      </c>
      <c r="Y13" s="396">
        <f t="shared" si="2"/>
        <v>-0.32292503021907726</v>
      </c>
      <c r="Z13" s="397">
        <f t="shared" si="3"/>
        <v>-0.0710258604716823</v>
      </c>
    </row>
    <row r="14" spans="2:26" ht="11.25">
      <c r="B14" s="202">
        <v>110</v>
      </c>
      <c r="C14" s="204" t="s">
        <v>56</v>
      </c>
      <c r="D14" s="247">
        <v>119834</v>
      </c>
      <c r="E14" s="200">
        <v>128326</v>
      </c>
      <c r="F14" s="196">
        <v>1519</v>
      </c>
      <c r="G14" s="197">
        <v>-161</v>
      </c>
      <c r="H14" s="201">
        <v>1680</v>
      </c>
      <c r="I14" s="196">
        <v>1423</v>
      </c>
      <c r="J14" s="197">
        <v>-221</v>
      </c>
      <c r="K14" s="201">
        <v>1644</v>
      </c>
      <c r="L14" s="196">
        <v>937</v>
      </c>
      <c r="M14" s="197">
        <v>-215</v>
      </c>
      <c r="N14" s="201">
        <v>1152</v>
      </c>
      <c r="O14" s="196">
        <v>1167</v>
      </c>
      <c r="P14" s="197">
        <v>-128</v>
      </c>
      <c r="Q14" s="201">
        <v>1295</v>
      </c>
      <c r="R14" s="196">
        <v>672</v>
      </c>
      <c r="S14" s="197">
        <v>-201</v>
      </c>
      <c r="T14" s="201">
        <v>873</v>
      </c>
      <c r="U14" s="394">
        <f t="shared" si="4"/>
        <v>5718</v>
      </c>
      <c r="V14" s="197">
        <f t="shared" si="0"/>
        <v>-926</v>
      </c>
      <c r="W14" s="201">
        <f t="shared" si="1"/>
        <v>6644</v>
      </c>
      <c r="X14" s="395">
        <f t="shared" si="5"/>
        <v>4.771600714321478</v>
      </c>
      <c r="Y14" s="396">
        <f t="shared" si="2"/>
        <v>-0.7727356176043527</v>
      </c>
      <c r="Z14" s="397">
        <f t="shared" si="3"/>
        <v>5.544336331925831</v>
      </c>
    </row>
    <row r="15" spans="2:26" ht="11.25">
      <c r="B15" s="202">
        <v>111</v>
      </c>
      <c r="C15" s="204" t="s">
        <v>207</v>
      </c>
      <c r="D15" s="247">
        <v>248754</v>
      </c>
      <c r="E15" s="200">
        <v>249550</v>
      </c>
      <c r="F15" s="196">
        <v>567</v>
      </c>
      <c r="G15" s="197">
        <v>564</v>
      </c>
      <c r="H15" s="201">
        <v>3</v>
      </c>
      <c r="I15" s="196">
        <v>179</v>
      </c>
      <c r="J15" s="197">
        <v>469</v>
      </c>
      <c r="K15" s="201">
        <v>-290</v>
      </c>
      <c r="L15" s="196">
        <v>77</v>
      </c>
      <c r="M15" s="197">
        <v>266</v>
      </c>
      <c r="N15" s="201">
        <v>-189</v>
      </c>
      <c r="O15" s="196">
        <v>186</v>
      </c>
      <c r="P15" s="197">
        <v>230</v>
      </c>
      <c r="Q15" s="201">
        <v>-44</v>
      </c>
      <c r="R15" s="196">
        <v>67</v>
      </c>
      <c r="S15" s="197">
        <v>219</v>
      </c>
      <c r="T15" s="201">
        <v>-152</v>
      </c>
      <c r="U15" s="394">
        <f t="shared" si="4"/>
        <v>1076</v>
      </c>
      <c r="V15" s="197">
        <f t="shared" si="0"/>
        <v>1748</v>
      </c>
      <c r="W15" s="201">
        <f t="shared" si="1"/>
        <v>-672</v>
      </c>
      <c r="X15" s="395">
        <f t="shared" si="5"/>
        <v>0.4325558583982569</v>
      </c>
      <c r="Y15" s="396">
        <f t="shared" si="2"/>
        <v>0.7027022681042314</v>
      </c>
      <c r="Z15" s="397">
        <f t="shared" si="3"/>
        <v>-0.2701464097059746</v>
      </c>
    </row>
    <row r="16" spans="1:26" ht="11.25">
      <c r="A16" s="185">
        <v>6</v>
      </c>
      <c r="B16" s="205">
        <v>201</v>
      </c>
      <c r="C16" s="199" t="s">
        <v>208</v>
      </c>
      <c r="D16" s="247">
        <v>536170</v>
      </c>
      <c r="E16" s="200">
        <v>536323</v>
      </c>
      <c r="F16" s="196">
        <v>363</v>
      </c>
      <c r="G16" s="197">
        <v>631</v>
      </c>
      <c r="H16" s="201">
        <v>-268</v>
      </c>
      <c r="I16" s="196">
        <v>-152</v>
      </c>
      <c r="J16" s="197">
        <v>171</v>
      </c>
      <c r="K16" s="201">
        <v>-323</v>
      </c>
      <c r="L16" s="196">
        <v>-29</v>
      </c>
      <c r="M16" s="197">
        <v>119</v>
      </c>
      <c r="N16" s="201">
        <v>-148</v>
      </c>
      <c r="O16" s="196">
        <v>-42</v>
      </c>
      <c r="P16" s="197">
        <v>-85</v>
      </c>
      <c r="Q16" s="201">
        <v>43</v>
      </c>
      <c r="R16" s="196">
        <v>75</v>
      </c>
      <c r="S16" s="197">
        <v>-217</v>
      </c>
      <c r="T16" s="201">
        <v>292</v>
      </c>
      <c r="U16" s="394">
        <f t="shared" si="4"/>
        <v>215</v>
      </c>
      <c r="V16" s="197">
        <f t="shared" si="0"/>
        <v>619</v>
      </c>
      <c r="W16" s="201">
        <f t="shared" si="1"/>
        <v>-404</v>
      </c>
      <c r="X16" s="395">
        <f t="shared" si="5"/>
        <v>0.04009922226159613</v>
      </c>
      <c r="Y16" s="396">
        <f t="shared" si="2"/>
        <v>0.11544845851129307</v>
      </c>
      <c r="Z16" s="397">
        <f t="shared" si="3"/>
        <v>-0.07534923624969692</v>
      </c>
    </row>
    <row r="17" spans="1:26" ht="11.25">
      <c r="A17" s="185">
        <v>2</v>
      </c>
      <c r="B17" s="205">
        <v>202</v>
      </c>
      <c r="C17" s="199" t="s">
        <v>209</v>
      </c>
      <c r="D17" s="247">
        <v>461202</v>
      </c>
      <c r="E17" s="200">
        <v>450142</v>
      </c>
      <c r="F17" s="196">
        <v>800</v>
      </c>
      <c r="G17" s="197">
        <v>61</v>
      </c>
      <c r="H17" s="201">
        <v>739</v>
      </c>
      <c r="I17" s="196">
        <v>746</v>
      </c>
      <c r="J17" s="197">
        <v>-45</v>
      </c>
      <c r="K17" s="201">
        <v>791</v>
      </c>
      <c r="L17" s="196">
        <v>-1221</v>
      </c>
      <c r="M17" s="197">
        <v>-141</v>
      </c>
      <c r="N17" s="201">
        <v>-1080</v>
      </c>
      <c r="O17" s="196">
        <v>-1991</v>
      </c>
      <c r="P17" s="197">
        <v>-450</v>
      </c>
      <c r="Q17" s="201">
        <v>-1541</v>
      </c>
      <c r="R17" s="196">
        <v>-1449</v>
      </c>
      <c r="S17" s="197">
        <v>-624</v>
      </c>
      <c r="T17" s="201">
        <v>-825</v>
      </c>
      <c r="U17" s="394">
        <f t="shared" si="4"/>
        <v>-3115</v>
      </c>
      <c r="V17" s="197">
        <f t="shared" si="0"/>
        <v>-1199</v>
      </c>
      <c r="W17" s="201">
        <f t="shared" si="1"/>
        <v>-1916</v>
      </c>
      <c r="X17" s="395">
        <f t="shared" si="5"/>
        <v>-0.6754090398567223</v>
      </c>
      <c r="Y17" s="396">
        <f t="shared" si="2"/>
        <v>-0.2599728535435666</v>
      </c>
      <c r="Z17" s="397">
        <f t="shared" si="3"/>
        <v>-0.41543618631315565</v>
      </c>
    </row>
    <row r="18" spans="1:26" ht="11.25">
      <c r="A18" s="185">
        <v>4</v>
      </c>
      <c r="B18" s="205">
        <v>203</v>
      </c>
      <c r="C18" s="199" t="s">
        <v>210</v>
      </c>
      <c r="D18" s="247">
        <v>292162</v>
      </c>
      <c r="E18" s="200">
        <v>290685</v>
      </c>
      <c r="F18" s="196">
        <v>367</v>
      </c>
      <c r="G18" s="197">
        <v>419</v>
      </c>
      <c r="H18" s="201">
        <v>-52</v>
      </c>
      <c r="I18" s="196">
        <v>828</v>
      </c>
      <c r="J18" s="197">
        <v>364</v>
      </c>
      <c r="K18" s="201">
        <v>464</v>
      </c>
      <c r="L18" s="196">
        <v>-344</v>
      </c>
      <c r="M18" s="197">
        <v>174</v>
      </c>
      <c r="N18" s="201">
        <v>-518</v>
      </c>
      <c r="O18" s="196">
        <v>-288</v>
      </c>
      <c r="P18" s="197">
        <v>127</v>
      </c>
      <c r="Q18" s="201">
        <v>-415</v>
      </c>
      <c r="R18" s="196">
        <v>-256</v>
      </c>
      <c r="S18" s="197">
        <v>204</v>
      </c>
      <c r="T18" s="201">
        <v>-460</v>
      </c>
      <c r="U18" s="394">
        <f t="shared" si="4"/>
        <v>307</v>
      </c>
      <c r="V18" s="197">
        <f t="shared" si="0"/>
        <v>1288</v>
      </c>
      <c r="W18" s="201">
        <f t="shared" si="1"/>
        <v>-981</v>
      </c>
      <c r="X18" s="395">
        <f t="shared" si="5"/>
        <v>0.10507868922036404</v>
      </c>
      <c r="Y18" s="396">
        <f t="shared" si="2"/>
        <v>0.4408513085206153</v>
      </c>
      <c r="Z18" s="397">
        <f t="shared" si="3"/>
        <v>-0.3357726193002512</v>
      </c>
    </row>
    <row r="19" spans="1:26" ht="11.25">
      <c r="A19" s="185">
        <v>2</v>
      </c>
      <c r="B19" s="205">
        <v>204</v>
      </c>
      <c r="C19" s="199" t="s">
        <v>211</v>
      </c>
      <c r="D19" s="247">
        <v>477056</v>
      </c>
      <c r="E19" s="200">
        <v>485435</v>
      </c>
      <c r="F19" s="196">
        <v>2254</v>
      </c>
      <c r="G19" s="197">
        <v>1511</v>
      </c>
      <c r="H19" s="201">
        <v>743</v>
      </c>
      <c r="I19" s="196">
        <v>1825</v>
      </c>
      <c r="J19" s="197">
        <v>1278</v>
      </c>
      <c r="K19" s="201">
        <v>547</v>
      </c>
      <c r="L19" s="196">
        <v>1511</v>
      </c>
      <c r="M19" s="197">
        <v>1124</v>
      </c>
      <c r="N19" s="201">
        <v>387</v>
      </c>
      <c r="O19" s="196">
        <v>1056</v>
      </c>
      <c r="P19" s="197">
        <v>921</v>
      </c>
      <c r="Q19" s="201">
        <v>135</v>
      </c>
      <c r="R19" s="196">
        <v>1539</v>
      </c>
      <c r="S19" s="197">
        <v>900</v>
      </c>
      <c r="T19" s="201">
        <v>639</v>
      </c>
      <c r="U19" s="394">
        <f t="shared" si="4"/>
        <v>8185</v>
      </c>
      <c r="V19" s="197">
        <f t="shared" si="0"/>
        <v>5734</v>
      </c>
      <c r="W19" s="201">
        <f t="shared" si="1"/>
        <v>2451</v>
      </c>
      <c r="X19" s="395">
        <f t="shared" si="5"/>
        <v>1.7157314864502282</v>
      </c>
      <c r="Y19" s="396">
        <f t="shared" si="2"/>
        <v>1.2019553259994633</v>
      </c>
      <c r="Z19" s="397">
        <f t="shared" si="3"/>
        <v>0.5137761604507647</v>
      </c>
    </row>
    <row r="20" spans="1:26" ht="11.25">
      <c r="A20" s="185">
        <v>10</v>
      </c>
      <c r="B20" s="205">
        <v>205</v>
      </c>
      <c r="C20" s="199" t="s">
        <v>212</v>
      </c>
      <c r="D20" s="247">
        <v>48631</v>
      </c>
      <c r="E20" s="200">
        <v>45952</v>
      </c>
      <c r="F20" s="196">
        <v>-610</v>
      </c>
      <c r="G20" s="197">
        <v>-239</v>
      </c>
      <c r="H20" s="201">
        <v>-371</v>
      </c>
      <c r="I20" s="196">
        <v>-473</v>
      </c>
      <c r="J20" s="197">
        <v>-232</v>
      </c>
      <c r="K20" s="201">
        <v>-241</v>
      </c>
      <c r="L20" s="196">
        <v>-539</v>
      </c>
      <c r="M20" s="197">
        <v>-257</v>
      </c>
      <c r="N20" s="201">
        <v>-282</v>
      </c>
      <c r="O20" s="196">
        <v>-685</v>
      </c>
      <c r="P20" s="197">
        <v>-305</v>
      </c>
      <c r="Q20" s="201">
        <v>-380</v>
      </c>
      <c r="R20" s="196">
        <v>-562</v>
      </c>
      <c r="S20" s="197">
        <v>-309</v>
      </c>
      <c r="T20" s="201">
        <v>-253</v>
      </c>
      <c r="U20" s="394">
        <f t="shared" si="4"/>
        <v>-2869</v>
      </c>
      <c r="V20" s="197">
        <f t="shared" si="0"/>
        <v>-1342</v>
      </c>
      <c r="W20" s="201">
        <f t="shared" si="1"/>
        <v>-1527</v>
      </c>
      <c r="X20" s="395">
        <f t="shared" si="5"/>
        <v>-5.899529106948243</v>
      </c>
      <c r="Y20" s="396">
        <f t="shared" si="2"/>
        <v>-2.7595566613888263</v>
      </c>
      <c r="Z20" s="397">
        <f t="shared" si="3"/>
        <v>-3.139972445559417</v>
      </c>
    </row>
    <row r="21" spans="1:26" ht="11.25">
      <c r="A21" s="185">
        <v>2</v>
      </c>
      <c r="B21" s="205">
        <v>206</v>
      </c>
      <c r="C21" s="199" t="s">
        <v>213</v>
      </c>
      <c r="D21" s="247">
        <v>92828</v>
      </c>
      <c r="E21" s="200">
        <v>94604</v>
      </c>
      <c r="F21" s="196">
        <v>415</v>
      </c>
      <c r="G21" s="197">
        <v>150</v>
      </c>
      <c r="H21" s="201">
        <v>265</v>
      </c>
      <c r="I21" s="196">
        <v>253</v>
      </c>
      <c r="J21" s="197">
        <v>45</v>
      </c>
      <c r="K21" s="201">
        <v>208</v>
      </c>
      <c r="L21" s="196">
        <v>322</v>
      </c>
      <c r="M21" s="197">
        <v>15</v>
      </c>
      <c r="N21" s="201">
        <v>307</v>
      </c>
      <c r="O21" s="196">
        <v>519</v>
      </c>
      <c r="P21" s="197">
        <v>-10</v>
      </c>
      <c r="Q21" s="201">
        <v>529</v>
      </c>
      <c r="R21" s="196">
        <v>579</v>
      </c>
      <c r="S21" s="197">
        <v>-39</v>
      </c>
      <c r="T21" s="201">
        <v>618</v>
      </c>
      <c r="U21" s="394">
        <f t="shared" si="4"/>
        <v>2088</v>
      </c>
      <c r="V21" s="197">
        <f t="shared" si="0"/>
        <v>161</v>
      </c>
      <c r="W21" s="201">
        <f t="shared" si="1"/>
        <v>1927</v>
      </c>
      <c r="X21" s="395">
        <f t="shared" si="5"/>
        <v>2.249321325462145</v>
      </c>
      <c r="Y21" s="396">
        <f t="shared" si="2"/>
        <v>0.1734390485629336</v>
      </c>
      <c r="Z21" s="397">
        <f t="shared" si="3"/>
        <v>2.075882276899211</v>
      </c>
    </row>
    <row r="22" spans="1:26" ht="11.25">
      <c r="A22" s="185">
        <v>3</v>
      </c>
      <c r="B22" s="205">
        <v>207</v>
      </c>
      <c r="C22" s="199" t="s">
        <v>214</v>
      </c>
      <c r="D22" s="247">
        <v>194488</v>
      </c>
      <c r="E22" s="200">
        <v>197502</v>
      </c>
      <c r="F22" s="196">
        <v>737</v>
      </c>
      <c r="G22" s="197">
        <v>625</v>
      </c>
      <c r="H22" s="201">
        <v>112</v>
      </c>
      <c r="I22" s="196">
        <v>688</v>
      </c>
      <c r="J22" s="197">
        <v>526</v>
      </c>
      <c r="K22" s="201">
        <v>162</v>
      </c>
      <c r="L22" s="196">
        <v>235</v>
      </c>
      <c r="M22" s="197">
        <v>636</v>
      </c>
      <c r="N22" s="201">
        <v>-401</v>
      </c>
      <c r="O22" s="196">
        <v>917</v>
      </c>
      <c r="P22" s="197">
        <v>493</v>
      </c>
      <c r="Q22" s="201">
        <v>424</v>
      </c>
      <c r="R22" s="196">
        <v>378</v>
      </c>
      <c r="S22" s="197">
        <v>357</v>
      </c>
      <c r="T22" s="201">
        <v>21</v>
      </c>
      <c r="U22" s="394">
        <f t="shared" si="4"/>
        <v>2955</v>
      </c>
      <c r="V22" s="197">
        <f t="shared" si="0"/>
        <v>2637</v>
      </c>
      <c r="W22" s="201">
        <f t="shared" si="1"/>
        <v>318</v>
      </c>
      <c r="X22" s="395">
        <f t="shared" si="5"/>
        <v>1.5193739459503928</v>
      </c>
      <c r="Y22" s="396">
        <f t="shared" si="2"/>
        <v>1.355867714203447</v>
      </c>
      <c r="Z22" s="397">
        <f t="shared" si="3"/>
        <v>0.16350623174694584</v>
      </c>
    </row>
    <row r="23" spans="1:26" ht="11.25">
      <c r="A23" s="185">
        <v>7</v>
      </c>
      <c r="B23" s="205">
        <v>208</v>
      </c>
      <c r="C23" s="199" t="s">
        <v>215</v>
      </c>
      <c r="D23" s="247">
        <v>31973</v>
      </c>
      <c r="E23" s="200">
        <v>30565</v>
      </c>
      <c r="F23" s="196">
        <v>-278</v>
      </c>
      <c r="G23" s="197">
        <v>-152</v>
      </c>
      <c r="H23" s="201">
        <v>-126</v>
      </c>
      <c r="I23" s="196">
        <v>-402</v>
      </c>
      <c r="J23" s="197">
        <v>-172</v>
      </c>
      <c r="K23" s="201">
        <v>-230</v>
      </c>
      <c r="L23" s="196">
        <v>-374</v>
      </c>
      <c r="M23" s="197">
        <v>-130</v>
      </c>
      <c r="N23" s="201">
        <v>-244</v>
      </c>
      <c r="O23" s="196">
        <v>-318</v>
      </c>
      <c r="P23" s="197">
        <v>-192</v>
      </c>
      <c r="Q23" s="201">
        <v>-126</v>
      </c>
      <c r="R23" s="196">
        <v>-229</v>
      </c>
      <c r="S23" s="197">
        <v>-150</v>
      </c>
      <c r="T23" s="201">
        <v>-79</v>
      </c>
      <c r="U23" s="394">
        <f t="shared" si="4"/>
        <v>-1601</v>
      </c>
      <c r="V23" s="197">
        <f t="shared" si="0"/>
        <v>-796</v>
      </c>
      <c r="W23" s="201">
        <f t="shared" si="1"/>
        <v>-805</v>
      </c>
      <c r="X23" s="395">
        <f t="shared" si="5"/>
        <v>-5.007349951521596</v>
      </c>
      <c r="Y23" s="396">
        <f t="shared" si="2"/>
        <v>-2.4896006005066775</v>
      </c>
      <c r="Z23" s="397">
        <f t="shared" si="3"/>
        <v>-2.5177493510149187</v>
      </c>
    </row>
    <row r="24" spans="1:26" ht="11.25">
      <c r="A24" s="185">
        <v>8</v>
      </c>
      <c r="B24" s="205">
        <v>209</v>
      </c>
      <c r="C24" s="199" t="s">
        <v>216</v>
      </c>
      <c r="D24" s="247">
        <v>87555</v>
      </c>
      <c r="E24" s="200">
        <v>84027</v>
      </c>
      <c r="F24" s="196">
        <v>-822</v>
      </c>
      <c r="G24" s="197">
        <v>-277</v>
      </c>
      <c r="H24" s="201">
        <v>-545</v>
      </c>
      <c r="I24" s="196">
        <v>-566</v>
      </c>
      <c r="J24" s="197">
        <v>-270</v>
      </c>
      <c r="K24" s="201">
        <v>-296</v>
      </c>
      <c r="L24" s="196">
        <v>-736</v>
      </c>
      <c r="M24" s="197">
        <v>-386</v>
      </c>
      <c r="N24" s="201">
        <v>-350</v>
      </c>
      <c r="O24" s="196">
        <v>-661</v>
      </c>
      <c r="P24" s="197">
        <v>-341</v>
      </c>
      <c r="Q24" s="201">
        <v>-320</v>
      </c>
      <c r="R24" s="196">
        <v>-760</v>
      </c>
      <c r="S24" s="197">
        <v>-377</v>
      </c>
      <c r="T24" s="201">
        <v>-383</v>
      </c>
      <c r="U24" s="394">
        <f t="shared" si="4"/>
        <v>-3545</v>
      </c>
      <c r="V24" s="197">
        <f t="shared" si="0"/>
        <v>-1651</v>
      </c>
      <c r="W24" s="201">
        <f t="shared" si="1"/>
        <v>-1894</v>
      </c>
      <c r="X24" s="395">
        <f t="shared" si="5"/>
        <v>-4.04888355890583</v>
      </c>
      <c r="Y24" s="396">
        <f t="shared" si="2"/>
        <v>-1.8856718634001486</v>
      </c>
      <c r="Z24" s="397">
        <f t="shared" si="3"/>
        <v>-2.1632116955056824</v>
      </c>
    </row>
    <row r="25" spans="1:26" ht="11.25">
      <c r="A25" s="185">
        <v>4</v>
      </c>
      <c r="B25" s="205">
        <v>210</v>
      </c>
      <c r="C25" s="199" t="s">
        <v>70</v>
      </c>
      <c r="D25" s="247">
        <v>267631</v>
      </c>
      <c r="E25" s="200">
        <v>268419</v>
      </c>
      <c r="F25" s="196">
        <v>195</v>
      </c>
      <c r="G25" s="197">
        <v>308</v>
      </c>
      <c r="H25" s="201">
        <v>-113</v>
      </c>
      <c r="I25" s="196">
        <v>506</v>
      </c>
      <c r="J25" s="197">
        <v>391</v>
      </c>
      <c r="K25" s="201">
        <v>115</v>
      </c>
      <c r="L25" s="196">
        <v>800</v>
      </c>
      <c r="M25" s="197">
        <v>316</v>
      </c>
      <c r="N25" s="201">
        <v>484</v>
      </c>
      <c r="O25" s="196">
        <v>1157</v>
      </c>
      <c r="P25" s="197">
        <v>452</v>
      </c>
      <c r="Q25" s="201">
        <v>705</v>
      </c>
      <c r="R25" s="196">
        <v>200</v>
      </c>
      <c r="S25" s="197">
        <v>297</v>
      </c>
      <c r="T25" s="201">
        <v>-97</v>
      </c>
      <c r="U25" s="394">
        <f t="shared" si="4"/>
        <v>2858</v>
      </c>
      <c r="V25" s="197">
        <f t="shared" si="0"/>
        <v>1764</v>
      </c>
      <c r="W25" s="201">
        <f t="shared" si="1"/>
        <v>1094</v>
      </c>
      <c r="X25" s="395">
        <f t="shared" si="5"/>
        <v>1.0678882491191228</v>
      </c>
      <c r="Y25" s="396">
        <f t="shared" si="2"/>
        <v>0.659116470065127</v>
      </c>
      <c r="Z25" s="397">
        <f t="shared" si="3"/>
        <v>0.40877177905399603</v>
      </c>
    </row>
    <row r="26" spans="1:26" ht="11.25">
      <c r="A26" s="185">
        <v>7</v>
      </c>
      <c r="B26" s="205">
        <v>212</v>
      </c>
      <c r="C26" s="199" t="s">
        <v>217</v>
      </c>
      <c r="D26" s="247">
        <v>51277</v>
      </c>
      <c r="E26" s="200">
        <v>49768</v>
      </c>
      <c r="F26" s="196">
        <v>-212</v>
      </c>
      <c r="G26" s="197">
        <v>-75</v>
      </c>
      <c r="H26" s="201">
        <v>-137</v>
      </c>
      <c r="I26" s="196">
        <v>-289</v>
      </c>
      <c r="J26" s="197">
        <v>-108</v>
      </c>
      <c r="K26" s="201">
        <v>-181</v>
      </c>
      <c r="L26" s="196">
        <v>-281</v>
      </c>
      <c r="M26" s="197">
        <v>-193</v>
      </c>
      <c r="N26" s="201">
        <v>-88</v>
      </c>
      <c r="O26" s="196">
        <v>-306</v>
      </c>
      <c r="P26" s="197">
        <v>-123</v>
      </c>
      <c r="Q26" s="201">
        <v>-183</v>
      </c>
      <c r="R26" s="196">
        <v>-362</v>
      </c>
      <c r="S26" s="197">
        <v>-194</v>
      </c>
      <c r="T26" s="201">
        <v>-168</v>
      </c>
      <c r="U26" s="394">
        <f t="shared" si="4"/>
        <v>-1450</v>
      </c>
      <c r="V26" s="197">
        <f t="shared" si="0"/>
        <v>-693</v>
      </c>
      <c r="W26" s="201">
        <f t="shared" si="1"/>
        <v>-757</v>
      </c>
      <c r="X26" s="395">
        <f t="shared" si="5"/>
        <v>-2.8277785361858143</v>
      </c>
      <c r="Y26" s="396">
        <f t="shared" si="2"/>
        <v>-1.3514831210874272</v>
      </c>
      <c r="Z26" s="397">
        <f t="shared" si="3"/>
        <v>-1.4762954150983871</v>
      </c>
    </row>
    <row r="27" spans="1:26" ht="11.25">
      <c r="A27" s="185">
        <v>5</v>
      </c>
      <c r="B27" s="205">
        <v>213</v>
      </c>
      <c r="C27" s="199" t="s">
        <v>218</v>
      </c>
      <c r="D27" s="244">
        <v>43126</v>
      </c>
      <c r="E27" s="200">
        <v>41968</v>
      </c>
      <c r="F27" s="196">
        <v>-280</v>
      </c>
      <c r="G27" s="197">
        <v>-95</v>
      </c>
      <c r="H27" s="201">
        <v>-185</v>
      </c>
      <c r="I27" s="196">
        <v>-320</v>
      </c>
      <c r="J27" s="197">
        <v>-132</v>
      </c>
      <c r="K27" s="201">
        <v>-188</v>
      </c>
      <c r="L27" s="196">
        <v>-362</v>
      </c>
      <c r="M27" s="197">
        <v>-146</v>
      </c>
      <c r="N27" s="201">
        <v>-216</v>
      </c>
      <c r="O27" s="196">
        <v>-326</v>
      </c>
      <c r="P27" s="197">
        <v>-185</v>
      </c>
      <c r="Q27" s="201">
        <v>-141</v>
      </c>
      <c r="R27" s="196">
        <v>-425</v>
      </c>
      <c r="S27" s="197">
        <v>-189</v>
      </c>
      <c r="T27" s="201">
        <v>-236</v>
      </c>
      <c r="U27" s="394">
        <f t="shared" si="4"/>
        <v>-1713</v>
      </c>
      <c r="V27" s="197">
        <f t="shared" si="0"/>
        <v>-747</v>
      </c>
      <c r="W27" s="201">
        <f t="shared" si="1"/>
        <v>-966</v>
      </c>
      <c r="X27" s="395">
        <f t="shared" si="5"/>
        <v>-3.972081806798683</v>
      </c>
      <c r="Y27" s="396">
        <f t="shared" si="2"/>
        <v>-1.7321337476232435</v>
      </c>
      <c r="Z27" s="397">
        <f t="shared" si="3"/>
        <v>-2.2399480591754397</v>
      </c>
    </row>
    <row r="28" spans="1:26" ht="11.25">
      <c r="A28" s="185">
        <v>3</v>
      </c>
      <c r="B28" s="205">
        <v>214</v>
      </c>
      <c r="C28" s="199" t="s">
        <v>219</v>
      </c>
      <c r="D28" s="247">
        <v>222071</v>
      </c>
      <c r="E28" s="200">
        <v>228470</v>
      </c>
      <c r="F28" s="196">
        <v>1188</v>
      </c>
      <c r="G28" s="197">
        <v>439</v>
      </c>
      <c r="H28" s="201">
        <v>749</v>
      </c>
      <c r="I28" s="196">
        <v>1794</v>
      </c>
      <c r="J28" s="197">
        <v>360</v>
      </c>
      <c r="K28" s="201">
        <v>1434</v>
      </c>
      <c r="L28" s="196">
        <v>1237</v>
      </c>
      <c r="M28" s="197">
        <v>342</v>
      </c>
      <c r="N28" s="201">
        <v>895</v>
      </c>
      <c r="O28" s="196">
        <v>1536</v>
      </c>
      <c r="P28" s="197">
        <v>141</v>
      </c>
      <c r="Q28" s="201">
        <v>1395</v>
      </c>
      <c r="R28" s="196">
        <v>908</v>
      </c>
      <c r="S28" s="197">
        <v>-53</v>
      </c>
      <c r="T28" s="201">
        <v>961</v>
      </c>
      <c r="U28" s="394">
        <f t="shared" si="4"/>
        <v>6663</v>
      </c>
      <c r="V28" s="197">
        <f t="shared" si="0"/>
        <v>1229</v>
      </c>
      <c r="W28" s="201">
        <f t="shared" si="1"/>
        <v>5434</v>
      </c>
      <c r="X28" s="395">
        <f t="shared" si="5"/>
        <v>3.0003917665971693</v>
      </c>
      <c r="Y28" s="396">
        <f t="shared" si="2"/>
        <v>0.5534266068059315</v>
      </c>
      <c r="Z28" s="397">
        <f t="shared" si="3"/>
        <v>2.4469651597912376</v>
      </c>
    </row>
    <row r="29" spans="1:26" ht="11.25">
      <c r="A29" s="185">
        <v>5</v>
      </c>
      <c r="B29" s="205">
        <v>215</v>
      </c>
      <c r="C29" s="199" t="s">
        <v>220</v>
      </c>
      <c r="D29" s="244">
        <v>83244</v>
      </c>
      <c r="E29" s="200">
        <v>79791</v>
      </c>
      <c r="F29" s="196">
        <v>-278</v>
      </c>
      <c r="G29" s="197">
        <v>-164</v>
      </c>
      <c r="H29" s="201">
        <v>-114</v>
      </c>
      <c r="I29" s="196">
        <v>-697</v>
      </c>
      <c r="J29" s="197">
        <v>-203</v>
      </c>
      <c r="K29" s="201">
        <v>-494</v>
      </c>
      <c r="L29" s="196">
        <v>-631</v>
      </c>
      <c r="M29" s="197">
        <v>-277</v>
      </c>
      <c r="N29" s="201">
        <v>-354</v>
      </c>
      <c r="O29" s="196">
        <v>-554</v>
      </c>
      <c r="P29" s="197">
        <v>-266</v>
      </c>
      <c r="Q29" s="201">
        <v>-288</v>
      </c>
      <c r="R29" s="196">
        <v>-525</v>
      </c>
      <c r="S29" s="197">
        <v>-338</v>
      </c>
      <c r="T29" s="201">
        <v>-187</v>
      </c>
      <c r="U29" s="394">
        <f t="shared" si="4"/>
        <v>-2685</v>
      </c>
      <c r="V29" s="197">
        <f t="shared" si="0"/>
        <v>-1248</v>
      </c>
      <c r="W29" s="201">
        <f t="shared" si="1"/>
        <v>-1437</v>
      </c>
      <c r="X29" s="395">
        <f t="shared" si="5"/>
        <v>-3.2254576906443706</v>
      </c>
      <c r="Y29" s="396">
        <f t="shared" si="2"/>
        <v>-1.4992071500648696</v>
      </c>
      <c r="Z29" s="397">
        <f t="shared" si="3"/>
        <v>-1.7262505405795012</v>
      </c>
    </row>
    <row r="30" spans="1:26" ht="11.25">
      <c r="A30" s="185">
        <v>4</v>
      </c>
      <c r="B30" s="205">
        <v>216</v>
      </c>
      <c r="C30" s="199" t="s">
        <v>221</v>
      </c>
      <c r="D30" s="247">
        <v>94198</v>
      </c>
      <c r="E30" s="200">
        <v>92571</v>
      </c>
      <c r="F30" s="196">
        <v>72</v>
      </c>
      <c r="G30" s="197">
        <v>13</v>
      </c>
      <c r="H30" s="201">
        <v>59</v>
      </c>
      <c r="I30" s="196">
        <v>-29</v>
      </c>
      <c r="J30" s="197">
        <v>54</v>
      </c>
      <c r="K30" s="201">
        <v>-83</v>
      </c>
      <c r="L30" s="196">
        <v>-686</v>
      </c>
      <c r="M30" s="197">
        <v>-15</v>
      </c>
      <c r="N30" s="201">
        <v>-671</v>
      </c>
      <c r="O30" s="196">
        <v>-599</v>
      </c>
      <c r="P30" s="197">
        <v>-73</v>
      </c>
      <c r="Q30" s="201">
        <v>-526</v>
      </c>
      <c r="R30" s="196">
        <v>-597</v>
      </c>
      <c r="S30" s="197">
        <v>-97</v>
      </c>
      <c r="T30" s="201">
        <v>-500</v>
      </c>
      <c r="U30" s="394">
        <f t="shared" si="4"/>
        <v>-1839</v>
      </c>
      <c r="V30" s="197">
        <f t="shared" si="0"/>
        <v>-118</v>
      </c>
      <c r="W30" s="201">
        <f t="shared" si="1"/>
        <v>-1721</v>
      </c>
      <c r="X30" s="395">
        <f t="shared" si="5"/>
        <v>-1.952270748848171</v>
      </c>
      <c r="Y30" s="396">
        <f t="shared" si="2"/>
        <v>-0.12526805240026326</v>
      </c>
      <c r="Z30" s="397">
        <f t="shared" si="3"/>
        <v>-1.8270026964479076</v>
      </c>
    </row>
    <row r="31" spans="1:26" ht="11.25">
      <c r="A31" s="185">
        <v>3</v>
      </c>
      <c r="B31" s="205">
        <v>217</v>
      </c>
      <c r="C31" s="199" t="s">
        <v>222</v>
      </c>
      <c r="D31" s="247">
        <v>157461</v>
      </c>
      <c r="E31" s="200">
        <v>156268</v>
      </c>
      <c r="F31" s="196">
        <v>217</v>
      </c>
      <c r="G31" s="197">
        <v>25</v>
      </c>
      <c r="H31" s="201">
        <v>192</v>
      </c>
      <c r="I31" s="196">
        <v>387</v>
      </c>
      <c r="J31" s="197">
        <v>2</v>
      </c>
      <c r="K31" s="201">
        <v>385</v>
      </c>
      <c r="L31" s="196">
        <v>-283</v>
      </c>
      <c r="M31" s="197">
        <v>-77</v>
      </c>
      <c r="N31" s="201">
        <v>-206</v>
      </c>
      <c r="O31" s="196">
        <v>-384</v>
      </c>
      <c r="P31" s="197">
        <v>-198</v>
      </c>
      <c r="Q31" s="201">
        <v>-186</v>
      </c>
      <c r="R31" s="196">
        <v>369</v>
      </c>
      <c r="S31" s="197">
        <v>-233</v>
      </c>
      <c r="T31" s="201">
        <v>602</v>
      </c>
      <c r="U31" s="394">
        <f t="shared" si="4"/>
        <v>306</v>
      </c>
      <c r="V31" s="197">
        <f t="shared" si="0"/>
        <v>-481</v>
      </c>
      <c r="W31" s="201">
        <f t="shared" si="1"/>
        <v>787</v>
      </c>
      <c r="X31" s="395">
        <f t="shared" si="5"/>
        <v>0.19433383504486826</v>
      </c>
      <c r="Y31" s="396">
        <f t="shared" si="2"/>
        <v>-0.3054724661979792</v>
      </c>
      <c r="Z31" s="397">
        <f t="shared" si="3"/>
        <v>0.4998063012428475</v>
      </c>
    </row>
    <row r="32" spans="1:26" ht="11.25">
      <c r="A32" s="185">
        <v>5</v>
      </c>
      <c r="B32" s="205">
        <v>218</v>
      </c>
      <c r="C32" s="199" t="s">
        <v>223</v>
      </c>
      <c r="D32" s="247">
        <v>49664</v>
      </c>
      <c r="E32" s="200">
        <v>49491</v>
      </c>
      <c r="F32" s="196">
        <v>-6</v>
      </c>
      <c r="G32" s="197">
        <v>-12</v>
      </c>
      <c r="H32" s="201">
        <v>6</v>
      </c>
      <c r="I32" s="196">
        <v>70</v>
      </c>
      <c r="J32" s="197">
        <v>14</v>
      </c>
      <c r="K32" s="201">
        <v>56</v>
      </c>
      <c r="L32" s="196">
        <v>-125</v>
      </c>
      <c r="M32" s="197">
        <v>-33</v>
      </c>
      <c r="N32" s="201">
        <v>-92</v>
      </c>
      <c r="O32" s="196">
        <v>43</v>
      </c>
      <c r="P32" s="197">
        <v>3</v>
      </c>
      <c r="Q32" s="201">
        <v>40</v>
      </c>
      <c r="R32" s="196">
        <v>-221</v>
      </c>
      <c r="S32" s="197">
        <v>-92</v>
      </c>
      <c r="T32" s="201">
        <v>-129</v>
      </c>
      <c r="U32" s="394">
        <f t="shared" si="4"/>
        <v>-239</v>
      </c>
      <c r="V32" s="197">
        <f t="shared" si="0"/>
        <v>-120</v>
      </c>
      <c r="W32" s="201">
        <f t="shared" si="1"/>
        <v>-119</v>
      </c>
      <c r="X32" s="395">
        <f t="shared" si="5"/>
        <v>-0.48123389175257736</v>
      </c>
      <c r="Y32" s="396">
        <f t="shared" si="2"/>
        <v>-0.2416237113402062</v>
      </c>
      <c r="Z32" s="397">
        <f t="shared" si="3"/>
        <v>-0.23961018041237114</v>
      </c>
    </row>
    <row r="33" spans="1:26" ht="11.25">
      <c r="A33" s="185">
        <v>3</v>
      </c>
      <c r="B33" s="205">
        <v>219</v>
      </c>
      <c r="C33" s="199" t="s">
        <v>224</v>
      </c>
      <c r="D33" s="247">
        <v>113600</v>
      </c>
      <c r="E33" s="200">
        <v>114579</v>
      </c>
      <c r="F33" s="196">
        <v>406</v>
      </c>
      <c r="G33" s="197">
        <v>23</v>
      </c>
      <c r="H33" s="201">
        <v>383</v>
      </c>
      <c r="I33" s="196">
        <v>176</v>
      </c>
      <c r="J33" s="197">
        <v>48</v>
      </c>
      <c r="K33" s="201">
        <v>128</v>
      </c>
      <c r="L33" s="196">
        <v>560</v>
      </c>
      <c r="M33" s="197">
        <v>92</v>
      </c>
      <c r="N33" s="201">
        <v>468</v>
      </c>
      <c r="O33" s="196">
        <v>136</v>
      </c>
      <c r="P33" s="197">
        <v>73</v>
      </c>
      <c r="Q33" s="201">
        <v>63</v>
      </c>
      <c r="R33" s="196">
        <v>-27</v>
      </c>
      <c r="S33" s="197">
        <v>15</v>
      </c>
      <c r="T33" s="201">
        <v>-42</v>
      </c>
      <c r="U33" s="394">
        <f t="shared" si="4"/>
        <v>1251</v>
      </c>
      <c r="V33" s="197">
        <f t="shared" si="0"/>
        <v>251</v>
      </c>
      <c r="W33" s="201">
        <f t="shared" si="1"/>
        <v>1000</v>
      </c>
      <c r="X33" s="395">
        <f t="shared" si="5"/>
        <v>1.1012323943661972</v>
      </c>
      <c r="Y33" s="396">
        <f t="shared" si="2"/>
        <v>0.22095070422535212</v>
      </c>
      <c r="Z33" s="397">
        <f t="shared" si="3"/>
        <v>0.8802816901408451</v>
      </c>
    </row>
    <row r="34" spans="1:26" ht="11.25">
      <c r="A34" s="185">
        <v>5</v>
      </c>
      <c r="B34" s="205">
        <v>220</v>
      </c>
      <c r="C34" s="199" t="s">
        <v>225</v>
      </c>
      <c r="D34" s="247">
        <v>48435</v>
      </c>
      <c r="E34" s="200">
        <v>46878</v>
      </c>
      <c r="F34" s="196">
        <v>-500</v>
      </c>
      <c r="G34" s="197">
        <v>-198</v>
      </c>
      <c r="H34" s="201">
        <v>-302</v>
      </c>
      <c r="I34" s="196">
        <v>-676</v>
      </c>
      <c r="J34" s="197">
        <v>-195</v>
      </c>
      <c r="K34" s="201">
        <v>-481</v>
      </c>
      <c r="L34" s="196">
        <v>-737</v>
      </c>
      <c r="M34" s="197">
        <v>-256</v>
      </c>
      <c r="N34" s="201">
        <v>-481</v>
      </c>
      <c r="O34" s="196">
        <v>-432</v>
      </c>
      <c r="P34" s="197">
        <v>-204</v>
      </c>
      <c r="Q34" s="201">
        <v>-228</v>
      </c>
      <c r="R34" s="196">
        <v>-506</v>
      </c>
      <c r="S34" s="197">
        <v>-225</v>
      </c>
      <c r="T34" s="201">
        <v>-281</v>
      </c>
      <c r="U34" s="394">
        <f t="shared" si="4"/>
        <v>-2851</v>
      </c>
      <c r="V34" s="197">
        <f t="shared" si="0"/>
        <v>-1078</v>
      </c>
      <c r="W34" s="201">
        <f t="shared" si="1"/>
        <v>-1773</v>
      </c>
      <c r="X34" s="395">
        <f t="shared" si="5"/>
        <v>-5.886239289769795</v>
      </c>
      <c r="Y34" s="396">
        <f t="shared" si="2"/>
        <v>-2.225663260039228</v>
      </c>
      <c r="Z34" s="397">
        <f t="shared" si="3"/>
        <v>-3.6605760297305667</v>
      </c>
    </row>
    <row r="35" spans="1:26" ht="11.25">
      <c r="A35" s="185">
        <v>9</v>
      </c>
      <c r="B35" s="205">
        <v>221</v>
      </c>
      <c r="C35" s="199" t="s">
        <v>226</v>
      </c>
      <c r="D35" s="247">
        <v>44345</v>
      </c>
      <c r="E35" s="200">
        <v>42573</v>
      </c>
      <c r="F35" s="196">
        <v>-550</v>
      </c>
      <c r="G35" s="197">
        <v>-237</v>
      </c>
      <c r="H35" s="201">
        <v>-313</v>
      </c>
      <c r="I35" s="196">
        <v>-428</v>
      </c>
      <c r="J35" s="197">
        <v>-179</v>
      </c>
      <c r="K35" s="201">
        <v>-249</v>
      </c>
      <c r="L35" s="196">
        <v>-309</v>
      </c>
      <c r="M35" s="197">
        <v>-268</v>
      </c>
      <c r="N35" s="201">
        <v>-41</v>
      </c>
      <c r="O35" s="196">
        <v>-351</v>
      </c>
      <c r="P35" s="197">
        <v>-228</v>
      </c>
      <c r="Q35" s="201">
        <v>-123</v>
      </c>
      <c r="R35" s="196">
        <v>-320</v>
      </c>
      <c r="S35" s="197">
        <v>-233</v>
      </c>
      <c r="T35" s="201">
        <v>-87</v>
      </c>
      <c r="U35" s="394">
        <f t="shared" si="4"/>
        <v>-1958</v>
      </c>
      <c r="V35" s="197">
        <f t="shared" si="0"/>
        <v>-1145</v>
      </c>
      <c r="W35" s="201">
        <f t="shared" si="1"/>
        <v>-813</v>
      </c>
      <c r="X35" s="395">
        <f t="shared" si="5"/>
        <v>-4.415379411433081</v>
      </c>
      <c r="Y35" s="396">
        <f t="shared" si="2"/>
        <v>-2.5820272860525426</v>
      </c>
      <c r="Z35" s="397">
        <f t="shared" si="3"/>
        <v>-1.833352125380539</v>
      </c>
    </row>
    <row r="36" spans="1:26" ht="11.25">
      <c r="A36" s="185">
        <v>8</v>
      </c>
      <c r="B36" s="205">
        <v>222</v>
      </c>
      <c r="C36" s="199" t="s">
        <v>124</v>
      </c>
      <c r="D36" s="247">
        <v>27428</v>
      </c>
      <c r="E36" s="200">
        <v>25360</v>
      </c>
      <c r="F36" s="196">
        <v>-401</v>
      </c>
      <c r="G36" s="197">
        <v>-199</v>
      </c>
      <c r="H36" s="201">
        <v>-202</v>
      </c>
      <c r="I36" s="196">
        <v>-440</v>
      </c>
      <c r="J36" s="197">
        <v>-204</v>
      </c>
      <c r="K36" s="201">
        <v>-236</v>
      </c>
      <c r="L36" s="196">
        <v>-318</v>
      </c>
      <c r="M36" s="197">
        <v>-207</v>
      </c>
      <c r="N36" s="201">
        <v>-111</v>
      </c>
      <c r="O36" s="196">
        <v>-471</v>
      </c>
      <c r="P36" s="197">
        <v>-239</v>
      </c>
      <c r="Q36" s="201">
        <v>-232</v>
      </c>
      <c r="R36" s="196">
        <v>-592</v>
      </c>
      <c r="S36" s="197">
        <v>-263</v>
      </c>
      <c r="T36" s="201">
        <v>-329</v>
      </c>
      <c r="U36" s="394">
        <f t="shared" si="4"/>
        <v>-2222</v>
      </c>
      <c r="V36" s="197">
        <f t="shared" si="0"/>
        <v>-1112</v>
      </c>
      <c r="W36" s="201">
        <f t="shared" si="1"/>
        <v>-1110</v>
      </c>
      <c r="X36" s="395">
        <f t="shared" si="5"/>
        <v>-8.101210441884206</v>
      </c>
      <c r="Y36" s="396">
        <f t="shared" si="2"/>
        <v>-4.05425113023188</v>
      </c>
      <c r="Z36" s="397">
        <f t="shared" si="3"/>
        <v>-4.046959311652326</v>
      </c>
    </row>
    <row r="37" spans="1:26" ht="11.25">
      <c r="A37" s="185">
        <v>9</v>
      </c>
      <c r="B37" s="205">
        <v>223</v>
      </c>
      <c r="C37" s="199" t="s">
        <v>125</v>
      </c>
      <c r="D37" s="247">
        <v>69233</v>
      </c>
      <c r="E37" s="200">
        <v>66410</v>
      </c>
      <c r="F37" s="196">
        <v>-571</v>
      </c>
      <c r="G37" s="197">
        <v>-379</v>
      </c>
      <c r="H37" s="201">
        <v>-192</v>
      </c>
      <c r="I37" s="196">
        <v>-751</v>
      </c>
      <c r="J37" s="197">
        <v>-405</v>
      </c>
      <c r="K37" s="201">
        <v>-346</v>
      </c>
      <c r="L37" s="196">
        <v>-532</v>
      </c>
      <c r="M37" s="197">
        <v>-345</v>
      </c>
      <c r="N37" s="201">
        <v>-187</v>
      </c>
      <c r="O37" s="196">
        <v>-500</v>
      </c>
      <c r="P37" s="197">
        <v>-328</v>
      </c>
      <c r="Q37" s="201">
        <v>-172</v>
      </c>
      <c r="R37" s="196">
        <v>-743</v>
      </c>
      <c r="S37" s="197">
        <v>-418</v>
      </c>
      <c r="T37" s="201">
        <v>-325</v>
      </c>
      <c r="U37" s="394">
        <f t="shared" si="4"/>
        <v>-3097</v>
      </c>
      <c r="V37" s="197">
        <f t="shared" si="0"/>
        <v>-1875</v>
      </c>
      <c r="W37" s="201">
        <f t="shared" si="1"/>
        <v>-1222</v>
      </c>
      <c r="X37" s="395">
        <f t="shared" si="5"/>
        <v>-4.473300304767958</v>
      </c>
      <c r="Y37" s="396">
        <f t="shared" si="2"/>
        <v>-2.7082460676267095</v>
      </c>
      <c r="Z37" s="397">
        <f t="shared" si="3"/>
        <v>-1.7650542371412477</v>
      </c>
    </row>
    <row r="38" spans="1:26" ht="11.25">
      <c r="A38" s="185">
        <v>10</v>
      </c>
      <c r="B38" s="205">
        <v>224</v>
      </c>
      <c r="C38" s="199" t="s">
        <v>112</v>
      </c>
      <c r="D38" s="247">
        <v>51069</v>
      </c>
      <c r="E38" s="200">
        <v>48732</v>
      </c>
      <c r="F38" s="196">
        <v>-486</v>
      </c>
      <c r="G38" s="197">
        <v>-275</v>
      </c>
      <c r="H38" s="201">
        <v>-211</v>
      </c>
      <c r="I38" s="196">
        <v>-425</v>
      </c>
      <c r="J38" s="197">
        <v>-282</v>
      </c>
      <c r="K38" s="201">
        <v>-143</v>
      </c>
      <c r="L38" s="196">
        <v>-579</v>
      </c>
      <c r="M38" s="197">
        <v>-299</v>
      </c>
      <c r="N38" s="201">
        <v>-280</v>
      </c>
      <c r="O38" s="196">
        <v>-442</v>
      </c>
      <c r="P38" s="197">
        <v>-307</v>
      </c>
      <c r="Q38" s="201">
        <v>-135</v>
      </c>
      <c r="R38" s="196">
        <v>-516</v>
      </c>
      <c r="S38" s="197">
        <v>-368</v>
      </c>
      <c r="T38" s="201">
        <v>-148</v>
      </c>
      <c r="U38" s="394">
        <f t="shared" si="4"/>
        <v>-2448</v>
      </c>
      <c r="V38" s="197">
        <f t="shared" si="0"/>
        <v>-1531</v>
      </c>
      <c r="W38" s="201">
        <f t="shared" si="1"/>
        <v>-917</v>
      </c>
      <c r="X38" s="395">
        <f t="shared" si="5"/>
        <v>-4.793514656641015</v>
      </c>
      <c r="Y38" s="396">
        <f t="shared" si="2"/>
        <v>-2.9979047954727918</v>
      </c>
      <c r="Z38" s="397">
        <f t="shared" si="3"/>
        <v>-1.7956098611682232</v>
      </c>
    </row>
    <row r="39" spans="1:26" ht="11.25">
      <c r="A39" s="185">
        <v>8</v>
      </c>
      <c r="B39" s="205">
        <v>225</v>
      </c>
      <c r="C39" s="199" t="s">
        <v>126</v>
      </c>
      <c r="D39" s="247">
        <v>34084</v>
      </c>
      <c r="E39" s="200">
        <v>32076</v>
      </c>
      <c r="F39" s="196">
        <v>-483</v>
      </c>
      <c r="G39" s="197">
        <v>-202</v>
      </c>
      <c r="H39" s="201">
        <v>-281</v>
      </c>
      <c r="I39" s="196">
        <v>-453</v>
      </c>
      <c r="J39" s="197">
        <v>-220</v>
      </c>
      <c r="K39" s="201">
        <v>-233</v>
      </c>
      <c r="L39" s="196">
        <v>-409</v>
      </c>
      <c r="M39" s="197">
        <v>-175</v>
      </c>
      <c r="N39" s="201">
        <v>-234</v>
      </c>
      <c r="O39" s="196">
        <v>-308</v>
      </c>
      <c r="P39" s="197">
        <v>-163</v>
      </c>
      <c r="Q39" s="201">
        <v>-145</v>
      </c>
      <c r="R39" s="196">
        <v>-387</v>
      </c>
      <c r="S39" s="197">
        <v>-250</v>
      </c>
      <c r="T39" s="201">
        <v>-137</v>
      </c>
      <c r="U39" s="394">
        <f t="shared" si="4"/>
        <v>-2040</v>
      </c>
      <c r="V39" s="197">
        <f t="shared" si="0"/>
        <v>-1010</v>
      </c>
      <c r="W39" s="201">
        <f t="shared" si="1"/>
        <v>-1030</v>
      </c>
      <c r="X39" s="395">
        <f t="shared" si="5"/>
        <v>-5.985213003168642</v>
      </c>
      <c r="Y39" s="396">
        <f t="shared" si="2"/>
        <v>-2.9632672221570235</v>
      </c>
      <c r="Z39" s="397">
        <f t="shared" si="3"/>
        <v>-3.0219457810116186</v>
      </c>
    </row>
    <row r="40" spans="1:26" ht="11.25">
      <c r="A40" s="185">
        <v>10</v>
      </c>
      <c r="B40" s="205">
        <v>226</v>
      </c>
      <c r="C40" s="199" t="s">
        <v>127</v>
      </c>
      <c r="D40" s="247">
        <v>47849</v>
      </c>
      <c r="E40" s="200">
        <v>45161</v>
      </c>
      <c r="F40" s="196">
        <v>-598</v>
      </c>
      <c r="G40" s="197">
        <v>-351</v>
      </c>
      <c r="H40" s="201">
        <v>-247</v>
      </c>
      <c r="I40" s="196">
        <v>-428</v>
      </c>
      <c r="J40" s="197">
        <v>-323</v>
      </c>
      <c r="K40" s="201">
        <v>-105</v>
      </c>
      <c r="L40" s="196">
        <v>-632</v>
      </c>
      <c r="M40" s="197">
        <v>-453</v>
      </c>
      <c r="N40" s="201">
        <v>-179</v>
      </c>
      <c r="O40" s="196">
        <v>-525</v>
      </c>
      <c r="P40" s="197">
        <v>-398</v>
      </c>
      <c r="Q40" s="201">
        <v>-127</v>
      </c>
      <c r="R40" s="196">
        <v>-610</v>
      </c>
      <c r="S40" s="197">
        <v>-451</v>
      </c>
      <c r="T40" s="201">
        <v>-159</v>
      </c>
      <c r="U40" s="394">
        <f t="shared" si="4"/>
        <v>-2793</v>
      </c>
      <c r="V40" s="197">
        <f t="shared" si="0"/>
        <v>-1976</v>
      </c>
      <c r="W40" s="201">
        <f t="shared" si="1"/>
        <v>-817</v>
      </c>
      <c r="X40" s="395">
        <f t="shared" si="5"/>
        <v>-5.837112583335076</v>
      </c>
      <c r="Y40" s="396">
        <f t="shared" si="2"/>
        <v>-4.1296578820874</v>
      </c>
      <c r="Z40" s="397">
        <f t="shared" si="3"/>
        <v>-1.707454701247675</v>
      </c>
    </row>
    <row r="41" spans="1:26" s="261" customFormat="1" ht="11.25">
      <c r="A41" s="185">
        <v>7</v>
      </c>
      <c r="B41" s="205">
        <v>227</v>
      </c>
      <c r="C41" s="199" t="s">
        <v>128</v>
      </c>
      <c r="D41" s="247">
        <v>42302</v>
      </c>
      <c r="E41" s="200">
        <v>39677</v>
      </c>
      <c r="F41" s="196">
        <v>-531</v>
      </c>
      <c r="G41" s="197">
        <v>-214</v>
      </c>
      <c r="H41" s="201">
        <v>-317</v>
      </c>
      <c r="I41" s="196">
        <v>-498</v>
      </c>
      <c r="J41" s="197">
        <v>-213</v>
      </c>
      <c r="K41" s="201">
        <v>-285</v>
      </c>
      <c r="L41" s="196">
        <v>-579</v>
      </c>
      <c r="M41" s="197">
        <v>-252</v>
      </c>
      <c r="N41" s="201">
        <v>-327</v>
      </c>
      <c r="O41" s="196">
        <v>-511</v>
      </c>
      <c r="P41" s="197">
        <v>-205</v>
      </c>
      <c r="Q41" s="201">
        <v>-306</v>
      </c>
      <c r="R41" s="196">
        <v>-599</v>
      </c>
      <c r="S41" s="197">
        <v>-260</v>
      </c>
      <c r="T41" s="201">
        <v>-339</v>
      </c>
      <c r="U41" s="394">
        <f t="shared" si="4"/>
        <v>-2718</v>
      </c>
      <c r="V41" s="197">
        <f t="shared" si="0"/>
        <v>-1144</v>
      </c>
      <c r="W41" s="201">
        <f t="shared" si="1"/>
        <v>-1574</v>
      </c>
      <c r="X41" s="395">
        <f t="shared" si="5"/>
        <v>-6.4252281216018154</v>
      </c>
      <c r="Y41" s="396">
        <f t="shared" si="2"/>
        <v>-2.704363859864782</v>
      </c>
      <c r="Z41" s="397">
        <f t="shared" si="3"/>
        <v>-3.7208642617370336</v>
      </c>
    </row>
    <row r="42" spans="1:26" ht="11.25">
      <c r="A42" s="185">
        <v>5</v>
      </c>
      <c r="B42" s="205">
        <v>228</v>
      </c>
      <c r="C42" s="199" t="s">
        <v>129</v>
      </c>
      <c r="D42" s="247">
        <v>39935</v>
      </c>
      <c r="E42" s="200">
        <v>40177</v>
      </c>
      <c r="F42" s="196">
        <v>111</v>
      </c>
      <c r="G42" s="197">
        <v>42</v>
      </c>
      <c r="H42" s="201">
        <v>69</v>
      </c>
      <c r="I42" s="196">
        <v>-129</v>
      </c>
      <c r="J42" s="197">
        <v>45</v>
      </c>
      <c r="K42" s="201">
        <v>-174</v>
      </c>
      <c r="L42" s="196">
        <v>-112</v>
      </c>
      <c r="M42" s="197">
        <v>8</v>
      </c>
      <c r="N42" s="201">
        <v>-120</v>
      </c>
      <c r="O42" s="196">
        <v>23</v>
      </c>
      <c r="P42" s="197">
        <v>-7</v>
      </c>
      <c r="Q42" s="201">
        <v>30</v>
      </c>
      <c r="R42" s="196">
        <v>-38</v>
      </c>
      <c r="S42" s="197">
        <v>11</v>
      </c>
      <c r="T42" s="201">
        <v>-49</v>
      </c>
      <c r="U42" s="394">
        <f t="shared" si="4"/>
        <v>-145</v>
      </c>
      <c r="V42" s="197">
        <f t="shared" si="0"/>
        <v>99</v>
      </c>
      <c r="W42" s="201">
        <f t="shared" si="1"/>
        <v>-244</v>
      </c>
      <c r="X42" s="395">
        <f t="shared" si="5"/>
        <v>-0.36309002128458745</v>
      </c>
      <c r="Y42" s="396">
        <f t="shared" si="2"/>
        <v>0.2479028421184425</v>
      </c>
      <c r="Z42" s="397">
        <f t="shared" si="3"/>
        <v>-0.6109928634030299</v>
      </c>
    </row>
    <row r="43" spans="1:26" ht="11.25">
      <c r="A43" s="185">
        <v>7</v>
      </c>
      <c r="B43" s="205">
        <v>229</v>
      </c>
      <c r="C43" s="199" t="s">
        <v>113</v>
      </c>
      <c r="D43" s="247">
        <v>80988</v>
      </c>
      <c r="E43" s="200">
        <v>79456</v>
      </c>
      <c r="F43" s="196">
        <v>-507</v>
      </c>
      <c r="G43" s="197">
        <v>-254</v>
      </c>
      <c r="H43" s="201">
        <v>-253</v>
      </c>
      <c r="I43" s="196">
        <v>-178</v>
      </c>
      <c r="J43" s="197">
        <v>-166</v>
      </c>
      <c r="K43" s="201">
        <v>-12</v>
      </c>
      <c r="L43" s="196">
        <v>-361</v>
      </c>
      <c r="M43" s="197">
        <v>-212</v>
      </c>
      <c r="N43" s="201">
        <v>-149</v>
      </c>
      <c r="O43" s="196">
        <v>-451</v>
      </c>
      <c r="P43" s="197">
        <v>-298</v>
      </c>
      <c r="Q43" s="201">
        <v>-153</v>
      </c>
      <c r="R43" s="196">
        <v>-513</v>
      </c>
      <c r="S43" s="197">
        <v>-178</v>
      </c>
      <c r="T43" s="201">
        <v>-335</v>
      </c>
      <c r="U43" s="394">
        <f t="shared" si="4"/>
        <v>-2010</v>
      </c>
      <c r="V43" s="197">
        <f t="shared" si="0"/>
        <v>-1108</v>
      </c>
      <c r="W43" s="201">
        <f t="shared" si="1"/>
        <v>-902</v>
      </c>
      <c r="X43" s="395">
        <f t="shared" si="5"/>
        <v>-2.481849162838939</v>
      </c>
      <c r="Y43" s="396">
        <f t="shared" si="2"/>
        <v>-1.368103916629624</v>
      </c>
      <c r="Z43" s="397">
        <f t="shared" si="3"/>
        <v>-1.113745246209315</v>
      </c>
    </row>
    <row r="44" spans="1:26" ht="11.25">
      <c r="A44" s="185">
        <v>3</v>
      </c>
      <c r="B44" s="205">
        <v>301</v>
      </c>
      <c r="C44" s="199" t="s">
        <v>89</v>
      </c>
      <c r="D44" s="247">
        <v>31470</v>
      </c>
      <c r="E44" s="200">
        <v>31357</v>
      </c>
      <c r="F44" s="196">
        <v>296</v>
      </c>
      <c r="G44" s="197">
        <v>43</v>
      </c>
      <c r="H44" s="201">
        <v>253</v>
      </c>
      <c r="I44" s="196">
        <v>136</v>
      </c>
      <c r="J44" s="197">
        <v>29</v>
      </c>
      <c r="K44" s="201">
        <v>107</v>
      </c>
      <c r="L44" s="196">
        <v>-29</v>
      </c>
      <c r="M44" s="197">
        <v>15</v>
      </c>
      <c r="N44" s="201">
        <v>-44</v>
      </c>
      <c r="O44" s="196">
        <v>-240</v>
      </c>
      <c r="P44" s="197">
        <v>-74</v>
      </c>
      <c r="Q44" s="201">
        <v>-166</v>
      </c>
      <c r="R44" s="196">
        <v>-206</v>
      </c>
      <c r="S44" s="197">
        <v>-47</v>
      </c>
      <c r="T44" s="201">
        <v>-159</v>
      </c>
      <c r="U44" s="394">
        <f t="shared" si="4"/>
        <v>-43</v>
      </c>
      <c r="V44" s="197">
        <f t="shared" si="0"/>
        <v>-34</v>
      </c>
      <c r="W44" s="201">
        <f t="shared" si="1"/>
        <v>-9</v>
      </c>
      <c r="X44" s="395">
        <f t="shared" si="5"/>
        <v>-0.13663806800127107</v>
      </c>
      <c r="Y44" s="396">
        <f t="shared" si="2"/>
        <v>-0.10803940260565618</v>
      </c>
      <c r="Z44" s="397">
        <f t="shared" si="3"/>
        <v>-0.028598665395614873</v>
      </c>
    </row>
    <row r="45" spans="1:26" ht="11.25">
      <c r="A45" s="185">
        <v>5</v>
      </c>
      <c r="B45" s="205">
        <v>365</v>
      </c>
      <c r="C45" s="199" t="s">
        <v>114</v>
      </c>
      <c r="D45" s="247">
        <v>23796</v>
      </c>
      <c r="E45" s="200">
        <v>22340</v>
      </c>
      <c r="F45" s="196">
        <v>-324</v>
      </c>
      <c r="G45" s="197">
        <v>-103</v>
      </c>
      <c r="H45" s="201">
        <v>-221</v>
      </c>
      <c r="I45" s="196">
        <v>-312</v>
      </c>
      <c r="J45" s="197">
        <v>-146</v>
      </c>
      <c r="K45" s="201">
        <v>-166</v>
      </c>
      <c r="L45" s="196">
        <v>-306</v>
      </c>
      <c r="M45" s="197">
        <v>-170</v>
      </c>
      <c r="N45" s="201">
        <v>-136</v>
      </c>
      <c r="O45" s="196">
        <v>-368</v>
      </c>
      <c r="P45" s="197">
        <v>-176</v>
      </c>
      <c r="Q45" s="201">
        <v>-192</v>
      </c>
      <c r="R45" s="196">
        <v>-316</v>
      </c>
      <c r="S45" s="197">
        <v>-192</v>
      </c>
      <c r="T45" s="201">
        <v>-124</v>
      </c>
      <c r="U45" s="394">
        <f t="shared" si="4"/>
        <v>-1626</v>
      </c>
      <c r="V45" s="197">
        <f t="shared" si="0"/>
        <v>-787</v>
      </c>
      <c r="W45" s="201">
        <f t="shared" si="1"/>
        <v>-839</v>
      </c>
      <c r="X45" s="395">
        <f t="shared" si="5"/>
        <v>-6.833081190115986</v>
      </c>
      <c r="Y45" s="396">
        <f t="shared" si="2"/>
        <v>-3.30727853420743</v>
      </c>
      <c r="Z45" s="397">
        <f t="shared" si="3"/>
        <v>-3.525802655908556</v>
      </c>
    </row>
    <row r="46" spans="1:26" ht="11.25">
      <c r="A46" s="185">
        <v>4</v>
      </c>
      <c r="B46" s="205">
        <v>381</v>
      </c>
      <c r="C46" s="199" t="s">
        <v>91</v>
      </c>
      <c r="D46" s="206">
        <v>31579</v>
      </c>
      <c r="E46" s="200">
        <v>30960</v>
      </c>
      <c r="F46" s="196">
        <v>-174</v>
      </c>
      <c r="G46" s="197">
        <v>-76</v>
      </c>
      <c r="H46" s="201">
        <v>-98</v>
      </c>
      <c r="I46" s="196">
        <v>-229</v>
      </c>
      <c r="J46" s="197">
        <v>-77</v>
      </c>
      <c r="K46" s="201">
        <v>-152</v>
      </c>
      <c r="L46" s="196">
        <v>-170</v>
      </c>
      <c r="M46" s="197">
        <v>-97</v>
      </c>
      <c r="N46" s="201">
        <v>-73</v>
      </c>
      <c r="O46" s="196">
        <v>25</v>
      </c>
      <c r="P46" s="197">
        <v>-80</v>
      </c>
      <c r="Q46" s="201">
        <v>105</v>
      </c>
      <c r="R46" s="196">
        <v>-50</v>
      </c>
      <c r="S46" s="197">
        <v>-75</v>
      </c>
      <c r="T46" s="201">
        <v>25</v>
      </c>
      <c r="U46" s="394">
        <f t="shared" si="4"/>
        <v>-598</v>
      </c>
      <c r="V46" s="197">
        <f t="shared" si="0"/>
        <v>-405</v>
      </c>
      <c r="W46" s="201">
        <f t="shared" si="1"/>
        <v>-193</v>
      </c>
      <c r="X46" s="395">
        <f t="shared" si="5"/>
        <v>-1.8936635105608157</v>
      </c>
      <c r="Y46" s="396">
        <f t="shared" si="2"/>
        <v>-1.2824978625035626</v>
      </c>
      <c r="Z46" s="397">
        <f t="shared" si="3"/>
        <v>-0.6111656480572533</v>
      </c>
    </row>
    <row r="47" spans="1:26" ht="11.25">
      <c r="A47" s="185">
        <v>4</v>
      </c>
      <c r="B47" s="205">
        <v>382</v>
      </c>
      <c r="C47" s="199" t="s">
        <v>92</v>
      </c>
      <c r="D47" s="207">
        <v>33605</v>
      </c>
      <c r="E47" s="200">
        <v>33851</v>
      </c>
      <c r="F47" s="196">
        <v>-109</v>
      </c>
      <c r="G47" s="197">
        <v>47</v>
      </c>
      <c r="H47" s="201">
        <v>-156</v>
      </c>
      <c r="I47" s="196">
        <v>-65</v>
      </c>
      <c r="J47" s="197">
        <v>28</v>
      </c>
      <c r="K47" s="201">
        <v>-93</v>
      </c>
      <c r="L47" s="196">
        <v>60</v>
      </c>
      <c r="M47" s="197">
        <v>28</v>
      </c>
      <c r="N47" s="201">
        <v>32</v>
      </c>
      <c r="O47" s="196">
        <v>415</v>
      </c>
      <c r="P47" s="197">
        <v>-7</v>
      </c>
      <c r="Q47" s="201">
        <v>422</v>
      </c>
      <c r="R47" s="196">
        <v>189</v>
      </c>
      <c r="S47" s="197">
        <v>17</v>
      </c>
      <c r="T47" s="201">
        <v>172</v>
      </c>
      <c r="U47" s="394">
        <f t="shared" si="4"/>
        <v>490</v>
      </c>
      <c r="V47" s="197">
        <f t="shared" si="0"/>
        <v>113</v>
      </c>
      <c r="W47" s="201">
        <f t="shared" si="1"/>
        <v>377</v>
      </c>
      <c r="X47" s="395">
        <f t="shared" si="5"/>
        <v>1.458116351733373</v>
      </c>
      <c r="Y47" s="396">
        <f t="shared" si="2"/>
        <v>0.3362594851956554</v>
      </c>
      <c r="Z47" s="397">
        <f t="shared" si="3"/>
        <v>1.1218568665377175</v>
      </c>
    </row>
    <row r="48" spans="1:26" ht="11.25">
      <c r="A48" s="185">
        <v>6</v>
      </c>
      <c r="B48" s="205">
        <v>442</v>
      </c>
      <c r="C48" s="199" t="s">
        <v>93</v>
      </c>
      <c r="D48" s="207">
        <v>13755</v>
      </c>
      <c r="E48" s="200">
        <v>12811</v>
      </c>
      <c r="F48" s="196">
        <v>-200</v>
      </c>
      <c r="G48" s="197">
        <v>-78</v>
      </c>
      <c r="H48" s="201">
        <v>-122</v>
      </c>
      <c r="I48" s="196">
        <v>-219</v>
      </c>
      <c r="J48" s="197">
        <v>-65</v>
      </c>
      <c r="K48" s="201">
        <v>-154</v>
      </c>
      <c r="L48" s="196">
        <v>-170</v>
      </c>
      <c r="M48" s="197">
        <v>-114</v>
      </c>
      <c r="N48" s="201">
        <v>-56</v>
      </c>
      <c r="O48" s="196">
        <v>-189</v>
      </c>
      <c r="P48" s="197">
        <v>-69</v>
      </c>
      <c r="Q48" s="201">
        <v>-120</v>
      </c>
      <c r="R48" s="196">
        <v>-246</v>
      </c>
      <c r="S48" s="197">
        <v>-112</v>
      </c>
      <c r="T48" s="201">
        <v>-134</v>
      </c>
      <c r="U48" s="394">
        <f t="shared" si="4"/>
        <v>-1024</v>
      </c>
      <c r="V48" s="197">
        <f t="shared" si="0"/>
        <v>-438</v>
      </c>
      <c r="W48" s="201">
        <f t="shared" si="1"/>
        <v>-586</v>
      </c>
      <c r="X48" s="395">
        <f t="shared" si="5"/>
        <v>-7.444565612504543</v>
      </c>
      <c r="Y48" s="396">
        <f t="shared" si="2"/>
        <v>-3.1842966194111235</v>
      </c>
      <c r="Z48" s="397">
        <f t="shared" si="3"/>
        <v>-4.260268993093421</v>
      </c>
    </row>
    <row r="49" spans="1:26" ht="11.25">
      <c r="A49" s="185">
        <v>6</v>
      </c>
      <c r="B49" s="205">
        <v>443</v>
      </c>
      <c r="C49" s="199" t="s">
        <v>94</v>
      </c>
      <c r="D49" s="207">
        <v>20706</v>
      </c>
      <c r="E49" s="200">
        <v>19769</v>
      </c>
      <c r="F49" s="196">
        <v>-94</v>
      </c>
      <c r="G49" s="197">
        <v>-25</v>
      </c>
      <c r="H49" s="201">
        <v>-69</v>
      </c>
      <c r="I49" s="196">
        <v>-109</v>
      </c>
      <c r="J49" s="197">
        <v>-38</v>
      </c>
      <c r="K49" s="201">
        <v>-71</v>
      </c>
      <c r="L49" s="196">
        <v>-127</v>
      </c>
      <c r="M49" s="197">
        <v>-56</v>
      </c>
      <c r="N49" s="201">
        <v>-71</v>
      </c>
      <c r="O49" s="196">
        <v>7</v>
      </c>
      <c r="P49" s="197">
        <v>-34</v>
      </c>
      <c r="Q49" s="201">
        <v>41</v>
      </c>
      <c r="R49" s="196">
        <v>-33</v>
      </c>
      <c r="S49" s="197">
        <v>-57</v>
      </c>
      <c r="T49" s="201">
        <v>24</v>
      </c>
      <c r="U49" s="394">
        <f t="shared" si="4"/>
        <v>-356</v>
      </c>
      <c r="V49" s="197">
        <f t="shared" si="0"/>
        <v>-210</v>
      </c>
      <c r="W49" s="201">
        <f t="shared" si="1"/>
        <v>-146</v>
      </c>
      <c r="X49" s="395">
        <f t="shared" si="5"/>
        <v>-1.7193084130203806</v>
      </c>
      <c r="Y49" s="396">
        <f t="shared" si="2"/>
        <v>-1.0141987829614605</v>
      </c>
      <c r="Z49" s="397">
        <f t="shared" si="3"/>
        <v>-0.7051096300589201</v>
      </c>
    </row>
    <row r="50" spans="1:26" ht="11.25">
      <c r="A50" s="185">
        <v>6</v>
      </c>
      <c r="B50" s="205">
        <v>446</v>
      </c>
      <c r="C50" s="199" t="s">
        <v>130</v>
      </c>
      <c r="D50" s="207">
        <v>12679</v>
      </c>
      <c r="E50" s="200">
        <v>11900</v>
      </c>
      <c r="F50" s="196">
        <v>-197</v>
      </c>
      <c r="G50" s="197">
        <v>-74</v>
      </c>
      <c r="H50" s="201">
        <v>-123</v>
      </c>
      <c r="I50" s="196">
        <v>-64</v>
      </c>
      <c r="J50" s="197">
        <v>-90</v>
      </c>
      <c r="K50" s="201">
        <v>26</v>
      </c>
      <c r="L50" s="196">
        <v>-194</v>
      </c>
      <c r="M50" s="197">
        <v>-83</v>
      </c>
      <c r="N50" s="201">
        <v>-111</v>
      </c>
      <c r="O50" s="196">
        <v>-179</v>
      </c>
      <c r="P50" s="197">
        <v>-113</v>
      </c>
      <c r="Q50" s="201">
        <v>-66</v>
      </c>
      <c r="R50" s="196">
        <v>-186</v>
      </c>
      <c r="S50" s="197">
        <v>-98</v>
      </c>
      <c r="T50" s="201">
        <v>-88</v>
      </c>
      <c r="U50" s="394">
        <f t="shared" si="4"/>
        <v>-820</v>
      </c>
      <c r="V50" s="197">
        <f t="shared" si="0"/>
        <v>-458</v>
      </c>
      <c r="W50" s="201">
        <f t="shared" si="1"/>
        <v>-362</v>
      </c>
      <c r="X50" s="395">
        <f t="shared" si="5"/>
        <v>-6.4673870179036195</v>
      </c>
      <c r="Y50" s="396">
        <f t="shared" si="2"/>
        <v>-3.612272261219339</v>
      </c>
      <c r="Z50" s="397">
        <f t="shared" si="3"/>
        <v>-2.855114756684281</v>
      </c>
    </row>
    <row r="51" spans="1:26" ht="11.25">
      <c r="A51" s="185">
        <v>7</v>
      </c>
      <c r="B51" s="205">
        <v>464</v>
      </c>
      <c r="C51" s="199" t="s">
        <v>96</v>
      </c>
      <c r="D51" s="208">
        <v>33099</v>
      </c>
      <c r="E51" s="200">
        <v>33788</v>
      </c>
      <c r="F51" s="196">
        <v>268</v>
      </c>
      <c r="G51" s="197">
        <v>194</v>
      </c>
      <c r="H51" s="201">
        <v>74</v>
      </c>
      <c r="I51" s="196">
        <v>-46</v>
      </c>
      <c r="J51" s="197">
        <v>108</v>
      </c>
      <c r="K51" s="201">
        <v>-154</v>
      </c>
      <c r="L51" s="196">
        <v>129</v>
      </c>
      <c r="M51" s="197">
        <v>132</v>
      </c>
      <c r="N51" s="201">
        <v>-3</v>
      </c>
      <c r="O51" s="196">
        <v>204</v>
      </c>
      <c r="P51" s="197">
        <v>68</v>
      </c>
      <c r="Q51" s="201">
        <v>136</v>
      </c>
      <c r="R51" s="196">
        <v>91</v>
      </c>
      <c r="S51" s="197">
        <v>75</v>
      </c>
      <c r="T51" s="201">
        <v>16</v>
      </c>
      <c r="U51" s="394">
        <f t="shared" si="4"/>
        <v>646</v>
      </c>
      <c r="V51" s="197">
        <f t="shared" si="0"/>
        <v>577</v>
      </c>
      <c r="W51" s="201">
        <f t="shared" si="1"/>
        <v>69</v>
      </c>
      <c r="X51" s="395">
        <f t="shared" si="5"/>
        <v>1.9517205957883925</v>
      </c>
      <c r="Y51" s="396">
        <f t="shared" si="2"/>
        <v>1.7432550832351428</v>
      </c>
      <c r="Z51" s="397">
        <f t="shared" si="3"/>
        <v>0.20846551255324935</v>
      </c>
    </row>
    <row r="52" spans="1:26" ht="11.25">
      <c r="A52" s="185">
        <v>7</v>
      </c>
      <c r="B52" s="205">
        <v>481</v>
      </c>
      <c r="C52" s="199" t="s">
        <v>97</v>
      </c>
      <c r="D52" s="207">
        <v>17195</v>
      </c>
      <c r="E52" s="200">
        <v>16098</v>
      </c>
      <c r="F52" s="196">
        <v>-217</v>
      </c>
      <c r="G52" s="197">
        <v>-89</v>
      </c>
      <c r="H52" s="201">
        <v>-128</v>
      </c>
      <c r="I52" s="196">
        <v>-210</v>
      </c>
      <c r="J52" s="197">
        <v>-104</v>
      </c>
      <c r="K52" s="201">
        <v>-106</v>
      </c>
      <c r="L52" s="196">
        <v>-340</v>
      </c>
      <c r="M52" s="197">
        <v>-152</v>
      </c>
      <c r="N52" s="201">
        <v>-188</v>
      </c>
      <c r="O52" s="196">
        <v>-274</v>
      </c>
      <c r="P52" s="197">
        <v>-119</v>
      </c>
      <c r="Q52" s="201">
        <v>-155</v>
      </c>
      <c r="R52" s="196">
        <v>-157</v>
      </c>
      <c r="S52" s="197">
        <v>-105</v>
      </c>
      <c r="T52" s="201">
        <v>-52</v>
      </c>
      <c r="U52" s="394">
        <f t="shared" si="4"/>
        <v>-1198</v>
      </c>
      <c r="V52" s="197">
        <f t="shared" si="0"/>
        <v>-569</v>
      </c>
      <c r="W52" s="201">
        <f t="shared" si="1"/>
        <v>-629</v>
      </c>
      <c r="X52" s="395">
        <f t="shared" si="5"/>
        <v>-6.967141610933411</v>
      </c>
      <c r="Y52" s="396">
        <f t="shared" si="2"/>
        <v>-3.3091014829892416</v>
      </c>
      <c r="Z52" s="397">
        <f t="shared" si="3"/>
        <v>-3.6580401279441697</v>
      </c>
    </row>
    <row r="53" spans="1:26" ht="11.25">
      <c r="A53" s="185">
        <v>7</v>
      </c>
      <c r="B53" s="205">
        <v>501</v>
      </c>
      <c r="C53" s="199" t="s">
        <v>98</v>
      </c>
      <c r="D53" s="207">
        <v>20425</v>
      </c>
      <c r="E53" s="200">
        <v>18565</v>
      </c>
      <c r="F53" s="196">
        <v>-399</v>
      </c>
      <c r="G53" s="197">
        <v>-189</v>
      </c>
      <c r="H53" s="201">
        <v>-210</v>
      </c>
      <c r="I53" s="196">
        <v>-430</v>
      </c>
      <c r="J53" s="197">
        <v>-218</v>
      </c>
      <c r="K53" s="201">
        <v>-212</v>
      </c>
      <c r="L53" s="196">
        <v>-295</v>
      </c>
      <c r="M53" s="197">
        <v>-189</v>
      </c>
      <c r="N53" s="201">
        <v>-106</v>
      </c>
      <c r="O53" s="196">
        <v>-286</v>
      </c>
      <c r="P53" s="197">
        <v>-197</v>
      </c>
      <c r="Q53" s="201">
        <v>-89</v>
      </c>
      <c r="R53" s="196">
        <v>-391</v>
      </c>
      <c r="S53" s="197">
        <v>-197</v>
      </c>
      <c r="T53" s="201">
        <v>-194</v>
      </c>
      <c r="U53" s="394">
        <f t="shared" si="4"/>
        <v>-1801</v>
      </c>
      <c r="V53" s="197">
        <f t="shared" si="0"/>
        <v>-990</v>
      </c>
      <c r="W53" s="201">
        <f t="shared" si="1"/>
        <v>-811</v>
      </c>
      <c r="X53" s="395">
        <f t="shared" si="5"/>
        <v>-8.817625458996329</v>
      </c>
      <c r="Y53" s="396">
        <f t="shared" si="2"/>
        <v>-4.847001223990208</v>
      </c>
      <c r="Z53" s="397">
        <f t="shared" si="3"/>
        <v>-3.97062423500612</v>
      </c>
    </row>
    <row r="54" spans="1:26" ht="11.25">
      <c r="A54" s="185">
        <v>8</v>
      </c>
      <c r="B54" s="209">
        <v>585</v>
      </c>
      <c r="C54" s="199" t="s">
        <v>115</v>
      </c>
      <c r="D54" s="207">
        <v>20803</v>
      </c>
      <c r="E54" s="200">
        <v>18901</v>
      </c>
      <c r="F54" s="196">
        <v>-341</v>
      </c>
      <c r="G54" s="197">
        <v>-129</v>
      </c>
      <c r="H54" s="201">
        <v>-212</v>
      </c>
      <c r="I54" s="196">
        <v>-337</v>
      </c>
      <c r="J54" s="197">
        <v>-180</v>
      </c>
      <c r="K54" s="201">
        <v>-157</v>
      </c>
      <c r="L54" s="196">
        <v>-372</v>
      </c>
      <c r="M54" s="197">
        <v>-166</v>
      </c>
      <c r="N54" s="201">
        <v>-206</v>
      </c>
      <c r="O54" s="196">
        <v>-343</v>
      </c>
      <c r="P54" s="197">
        <v>-143</v>
      </c>
      <c r="Q54" s="201">
        <v>-200</v>
      </c>
      <c r="R54" s="196">
        <v>-383</v>
      </c>
      <c r="S54" s="197">
        <v>-193</v>
      </c>
      <c r="T54" s="201">
        <v>-190</v>
      </c>
      <c r="U54" s="394">
        <f t="shared" si="4"/>
        <v>-1776</v>
      </c>
      <c r="V54" s="197">
        <f t="shared" si="0"/>
        <v>-811</v>
      </c>
      <c r="W54" s="201">
        <f t="shared" si="1"/>
        <v>-965</v>
      </c>
      <c r="X54" s="395">
        <f t="shared" si="5"/>
        <v>-8.537230207181656</v>
      </c>
      <c r="Y54" s="396">
        <f t="shared" si="2"/>
        <v>-3.898476181320002</v>
      </c>
      <c r="Z54" s="397">
        <f t="shared" si="3"/>
        <v>-4.638754025861655</v>
      </c>
    </row>
    <row r="55" spans="1:26" ht="11.25">
      <c r="A55" s="185">
        <v>8</v>
      </c>
      <c r="B55" s="205">
        <v>586</v>
      </c>
      <c r="C55" s="199" t="s">
        <v>116</v>
      </c>
      <c r="D55" s="207">
        <v>16862</v>
      </c>
      <c r="E55" s="200">
        <v>15405</v>
      </c>
      <c r="F55" s="196">
        <v>-315</v>
      </c>
      <c r="G55" s="197">
        <v>-133</v>
      </c>
      <c r="H55" s="201">
        <v>-182</v>
      </c>
      <c r="I55" s="196">
        <v>-283</v>
      </c>
      <c r="J55" s="197">
        <v>-104</v>
      </c>
      <c r="K55" s="201">
        <v>-179</v>
      </c>
      <c r="L55" s="196">
        <v>-277</v>
      </c>
      <c r="M55" s="197">
        <v>-114</v>
      </c>
      <c r="N55" s="201">
        <v>-163</v>
      </c>
      <c r="O55" s="196">
        <v>-268</v>
      </c>
      <c r="P55" s="197">
        <v>-127</v>
      </c>
      <c r="Q55" s="201">
        <v>-141</v>
      </c>
      <c r="R55" s="196">
        <v>-268</v>
      </c>
      <c r="S55" s="197">
        <v>-175</v>
      </c>
      <c r="T55" s="201">
        <v>-93</v>
      </c>
      <c r="U55" s="394">
        <f t="shared" si="4"/>
        <v>-1411</v>
      </c>
      <c r="V55" s="197">
        <f t="shared" si="0"/>
        <v>-653</v>
      </c>
      <c r="W55" s="201">
        <f t="shared" si="1"/>
        <v>-758</v>
      </c>
      <c r="X55" s="395">
        <f t="shared" si="5"/>
        <v>-8.367927885185624</v>
      </c>
      <c r="Y55" s="396">
        <f t="shared" si="2"/>
        <v>-3.872612975922192</v>
      </c>
      <c r="Z55" s="397">
        <f t="shared" si="3"/>
        <v>-4.495314909263433</v>
      </c>
    </row>
    <row r="56" spans="2:26" ht="7.5" customHeight="1">
      <c r="B56" s="210"/>
      <c r="C56" s="211"/>
      <c r="D56" s="399"/>
      <c r="E56" s="212"/>
      <c r="F56" s="213"/>
      <c r="G56" s="214"/>
      <c r="H56" s="215"/>
      <c r="I56" s="213"/>
      <c r="J56" s="214"/>
      <c r="K56" s="215"/>
      <c r="L56" s="213"/>
      <c r="M56" s="214"/>
      <c r="N56" s="215"/>
      <c r="O56" s="213"/>
      <c r="P56" s="214"/>
      <c r="Q56" s="215"/>
      <c r="R56" s="213"/>
      <c r="S56" s="214"/>
      <c r="T56" s="215"/>
      <c r="U56" s="297"/>
      <c r="V56" s="324"/>
      <c r="W56" s="298"/>
      <c r="X56" s="299"/>
      <c r="Y56" s="325"/>
      <c r="Z56" s="300"/>
    </row>
  </sheetData>
  <sheetProtection/>
  <mergeCells count="9">
    <mergeCell ref="X2:Z2"/>
    <mergeCell ref="D2:E2"/>
    <mergeCell ref="B2:C3"/>
    <mergeCell ref="R2:T2"/>
    <mergeCell ref="U2:W2"/>
    <mergeCell ref="F2:H2"/>
    <mergeCell ref="I2:K2"/>
    <mergeCell ref="L2:N2"/>
    <mergeCell ref="O2:Q2"/>
  </mergeCells>
  <printOptions verticalCentered="1"/>
  <pageMargins left="0.3937007874015748" right="0" top="0.3937007874015748" bottom="0.3937007874015748" header="0.1968503937007874" footer="0.1968503937007874"/>
  <pageSetup firstPageNumber="14" useFirstPageNumber="1" fitToHeight="1" fitToWidth="1" horizontalDpi="600" verticalDpi="600" orientation="landscape" paperSize="9" scale="77" r:id="rId1"/>
  <headerFooter alignWithMargins="0"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2013-02-19T07:48:25Z</cp:lastPrinted>
  <dcterms:created xsi:type="dcterms:W3CDTF">2002-03-05T06:48:08Z</dcterms:created>
  <dcterms:modified xsi:type="dcterms:W3CDTF">2017-02-22T06:20:00Z</dcterms:modified>
  <cp:category/>
  <cp:version/>
  <cp:contentType/>
  <cp:contentStatus/>
</cp:coreProperties>
</file>