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17表（１～14歳、年齢調整値）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2" i="1" l="1"/>
  <c r="G32" i="1"/>
  <c r="I32" i="1"/>
  <c r="K32" i="1"/>
  <c r="M32" i="1"/>
  <c r="E45" i="1"/>
  <c r="G45" i="1"/>
  <c r="I45" i="1"/>
  <c r="O32" i="1" l="1"/>
  <c r="K134" i="1"/>
  <c r="K135" i="1"/>
  <c r="K133" i="1"/>
  <c r="I134" i="1"/>
  <c r="I135" i="1"/>
  <c r="I133" i="1"/>
  <c r="G134" i="1"/>
  <c r="G135" i="1"/>
  <c r="G133" i="1"/>
  <c r="E134" i="1"/>
  <c r="E135" i="1"/>
  <c r="E133" i="1"/>
  <c r="K126" i="1"/>
  <c r="K127" i="1"/>
  <c r="K125" i="1"/>
  <c r="I126" i="1"/>
  <c r="I127" i="1"/>
  <c r="I125" i="1"/>
  <c r="G126" i="1"/>
  <c r="G127" i="1"/>
  <c r="G125" i="1"/>
  <c r="E126" i="1"/>
  <c r="E127" i="1"/>
  <c r="E125" i="1"/>
  <c r="K116" i="1"/>
  <c r="K117" i="1"/>
  <c r="K118" i="1"/>
  <c r="I117" i="1"/>
  <c r="I118" i="1"/>
  <c r="I116" i="1"/>
  <c r="G117" i="1"/>
  <c r="G118" i="1"/>
  <c r="G116" i="1"/>
  <c r="E117" i="1"/>
  <c r="E118" i="1"/>
  <c r="E116" i="1"/>
  <c r="M109" i="1"/>
  <c r="M110" i="1"/>
  <c r="M108" i="1"/>
  <c r="K109" i="1"/>
  <c r="K110" i="1"/>
  <c r="K108" i="1"/>
  <c r="I109" i="1"/>
  <c r="I110" i="1"/>
  <c r="I108" i="1"/>
  <c r="G109" i="1"/>
  <c r="G110" i="1"/>
  <c r="G108" i="1"/>
  <c r="E109" i="1"/>
  <c r="E110" i="1"/>
  <c r="E108" i="1"/>
  <c r="O100" i="1"/>
  <c r="O101" i="1"/>
  <c r="O99" i="1"/>
  <c r="M100" i="1"/>
  <c r="M101" i="1"/>
  <c r="M99" i="1"/>
  <c r="K100" i="1"/>
  <c r="K101" i="1"/>
  <c r="K99" i="1"/>
  <c r="I100" i="1"/>
  <c r="I101" i="1"/>
  <c r="I99" i="1"/>
  <c r="G100" i="1"/>
  <c r="G101" i="1"/>
  <c r="G99" i="1"/>
  <c r="E100" i="1"/>
  <c r="E101" i="1"/>
  <c r="E99" i="1"/>
  <c r="O92" i="1"/>
  <c r="O93" i="1"/>
  <c r="O91" i="1"/>
  <c r="M92" i="1"/>
  <c r="M93" i="1"/>
  <c r="M91" i="1"/>
  <c r="K92" i="1"/>
  <c r="K93" i="1"/>
  <c r="K91" i="1"/>
  <c r="I92" i="1"/>
  <c r="I93" i="1"/>
  <c r="I91" i="1"/>
  <c r="G92" i="1"/>
  <c r="G93" i="1"/>
  <c r="G91" i="1"/>
  <c r="E92" i="1"/>
  <c r="E93" i="1"/>
  <c r="E91" i="1"/>
  <c r="O85" i="1"/>
  <c r="O86" i="1"/>
  <c r="O84" i="1"/>
  <c r="M85" i="1"/>
  <c r="M86" i="1"/>
  <c r="M84" i="1"/>
  <c r="K85" i="1"/>
  <c r="K86" i="1"/>
  <c r="K84" i="1"/>
  <c r="I84" i="1"/>
  <c r="I85" i="1"/>
  <c r="I86" i="1"/>
  <c r="G85" i="1"/>
  <c r="G86" i="1"/>
  <c r="G84" i="1"/>
  <c r="E85" i="1"/>
  <c r="E86" i="1"/>
  <c r="E84" i="1"/>
  <c r="O78" i="1"/>
  <c r="O79" i="1"/>
  <c r="O77" i="1"/>
  <c r="M78" i="1"/>
  <c r="M79" i="1"/>
  <c r="M77" i="1"/>
  <c r="K78" i="1"/>
  <c r="K79" i="1"/>
  <c r="K77" i="1"/>
  <c r="I78" i="1"/>
  <c r="I79" i="1"/>
  <c r="I77" i="1"/>
  <c r="G78" i="1"/>
  <c r="G79" i="1"/>
  <c r="G77" i="1"/>
  <c r="E78" i="1"/>
  <c r="E79" i="1"/>
  <c r="E77" i="1"/>
  <c r="M68" i="1"/>
  <c r="M69" i="1"/>
  <c r="M67" i="1"/>
  <c r="K68" i="1"/>
  <c r="K69" i="1"/>
  <c r="K67" i="1"/>
  <c r="I68" i="1"/>
  <c r="I69" i="1"/>
  <c r="I67" i="1"/>
  <c r="G68" i="1"/>
  <c r="G69" i="1"/>
  <c r="G67" i="1"/>
  <c r="E68" i="1"/>
  <c r="E69" i="1"/>
  <c r="E67" i="1"/>
  <c r="E60" i="1"/>
  <c r="E61" i="1"/>
  <c r="E59" i="1"/>
  <c r="O54" i="1"/>
  <c r="O55" i="1"/>
  <c r="O53" i="1"/>
  <c r="M54" i="1"/>
  <c r="M55" i="1"/>
  <c r="M53" i="1"/>
  <c r="K54" i="1"/>
  <c r="K55" i="1"/>
  <c r="K53" i="1"/>
  <c r="I54" i="1"/>
  <c r="I55" i="1"/>
  <c r="I53" i="1"/>
  <c r="G54" i="1"/>
  <c r="G55" i="1"/>
  <c r="G53" i="1"/>
  <c r="E54" i="1"/>
  <c r="E55" i="1"/>
  <c r="E53" i="1"/>
  <c r="O39" i="1"/>
  <c r="I46" i="1"/>
  <c r="I47" i="1"/>
  <c r="G46" i="1"/>
  <c r="G47" i="1"/>
  <c r="E46" i="1"/>
  <c r="E47" i="1"/>
  <c r="O40" i="1"/>
  <c r="O41" i="1"/>
  <c r="M40" i="1"/>
  <c r="M41" i="1"/>
  <c r="M39" i="1"/>
  <c r="K40" i="1"/>
  <c r="K41" i="1"/>
  <c r="K39" i="1"/>
  <c r="I40" i="1"/>
  <c r="I41" i="1"/>
  <c r="I39" i="1"/>
  <c r="G40" i="1"/>
  <c r="G41" i="1"/>
  <c r="G39" i="1"/>
  <c r="E40" i="1"/>
  <c r="E41" i="1"/>
  <c r="E39" i="1"/>
  <c r="M33" i="1"/>
  <c r="M31" i="1"/>
  <c r="K33" i="1"/>
  <c r="K31" i="1"/>
  <c r="I33" i="1"/>
  <c r="I31" i="1"/>
  <c r="G33" i="1"/>
  <c r="G31" i="1"/>
  <c r="E33" i="1"/>
  <c r="O33" i="1" s="1"/>
  <c r="E31" i="1"/>
  <c r="M24" i="1"/>
  <c r="M25" i="1"/>
  <c r="K24" i="1"/>
  <c r="K25" i="1"/>
  <c r="I24" i="1"/>
  <c r="I25" i="1"/>
  <c r="G24" i="1"/>
  <c r="G25" i="1"/>
  <c r="E24" i="1"/>
  <c r="E25" i="1"/>
  <c r="O108" i="1" l="1"/>
  <c r="O109" i="1"/>
  <c r="M125" i="1"/>
  <c r="M133" i="1"/>
  <c r="M135" i="1"/>
  <c r="M134" i="1"/>
  <c r="O110" i="1"/>
  <c r="O67" i="1"/>
  <c r="Q99" i="1"/>
  <c r="O68" i="1"/>
  <c r="Q91" i="1"/>
  <c r="Q77" i="1"/>
  <c r="O69" i="1"/>
  <c r="G61" i="1"/>
  <c r="G60" i="1"/>
  <c r="Q79" i="1"/>
  <c r="Q78" i="1"/>
  <c r="Q93" i="1"/>
  <c r="Q92" i="1"/>
  <c r="Q84" i="1"/>
  <c r="Q101" i="1"/>
  <c r="Q100" i="1"/>
  <c r="M127" i="1"/>
  <c r="M126" i="1"/>
  <c r="G59" i="1"/>
  <c r="Q86" i="1"/>
  <c r="Q85" i="1"/>
  <c r="O31" i="1"/>
  <c r="O25" i="1"/>
  <c r="O24" i="1"/>
  <c r="J7" i="1"/>
  <c r="J8" i="1"/>
  <c r="J6" i="1"/>
  <c r="H7" i="1"/>
  <c r="H8" i="1"/>
  <c r="H6" i="1"/>
  <c r="F7" i="1"/>
  <c r="F8" i="1"/>
  <c r="F6" i="1"/>
  <c r="D7" i="1"/>
  <c r="D8" i="1"/>
  <c r="D6" i="1"/>
  <c r="I16" i="1"/>
  <c r="I17" i="1"/>
  <c r="I15" i="1"/>
  <c r="G16" i="1"/>
  <c r="G17" i="1"/>
  <c r="G15" i="1"/>
  <c r="E16" i="1"/>
  <c r="E17" i="1"/>
  <c r="E15" i="1"/>
  <c r="K16" i="1" l="1"/>
  <c r="K17" i="1"/>
  <c r="K15" i="1"/>
  <c r="M23" i="1" l="1"/>
  <c r="K23" i="1"/>
  <c r="I23" i="1"/>
  <c r="G23" i="1"/>
  <c r="E23" i="1"/>
  <c r="O23" i="1" l="1"/>
</calcChain>
</file>

<file path=xl/sharedStrings.xml><?xml version="1.0" encoding="utf-8"?>
<sst xmlns="http://schemas.openxmlformats.org/spreadsheetml/2006/main" count="405" uniqueCount="86">
  <si>
    <t>（１）年齢階級別状況</t>
    <rPh sb="3" eb="5">
      <t>ネンレイ</t>
    </rPh>
    <rPh sb="5" eb="7">
      <t>カイキュウ</t>
    </rPh>
    <rPh sb="7" eb="8">
      <t>ベツ</t>
    </rPh>
    <rPh sb="8" eb="10">
      <t>ジョウキョウ</t>
    </rPh>
    <phoneticPr fontId="2"/>
  </si>
  <si>
    <t>総数</t>
    <rPh sb="0" eb="2">
      <t>ソウスウ</t>
    </rPh>
    <phoneticPr fontId="2"/>
  </si>
  <si>
    <t>総数</t>
    <rPh sb="0" eb="2">
      <t>ソウスウ</t>
    </rPh>
    <phoneticPr fontId="4"/>
  </si>
  <si>
    <t>1～5歳</t>
    <rPh sb="3" eb="4">
      <t>サイ</t>
    </rPh>
    <phoneticPr fontId="2"/>
  </si>
  <si>
    <t>6～11歳</t>
    <rPh sb="4" eb="5">
      <t>サイ</t>
    </rPh>
    <phoneticPr fontId="2"/>
  </si>
  <si>
    <t>12～14歳</t>
    <rPh sb="5" eb="6">
      <t>サイ</t>
    </rPh>
    <phoneticPr fontId="2"/>
  </si>
  <si>
    <t>人</t>
  </si>
  <si>
    <t>％</t>
  </si>
  <si>
    <t>全県</t>
    <rPh sb="0" eb="2">
      <t>ゼンケン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</si>
  <si>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</si>
  <si>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</si>
  <si>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【問１】あなた（お子さん）は、１日１食以上、楽しく２人以上で食事を食べていますか。</t>
    <rPh sb="9" eb="10">
      <t>コ</t>
    </rPh>
    <rPh sb="16" eb="17">
      <t>ヒ</t>
    </rPh>
    <rPh sb="18" eb="19">
      <t>ショク</t>
    </rPh>
    <rPh sb="19" eb="21">
      <t>イジョウ</t>
    </rPh>
    <rPh sb="22" eb="23">
      <t>タノ</t>
    </rPh>
    <rPh sb="26" eb="27">
      <t>ニン</t>
    </rPh>
    <rPh sb="27" eb="29">
      <t>イジョウ</t>
    </rPh>
    <rPh sb="30" eb="32">
      <t>ショクジ</t>
    </rPh>
    <rPh sb="33" eb="34">
      <t>タ</t>
    </rPh>
    <phoneticPr fontId="4"/>
  </si>
  <si>
    <t xml:space="preserve">  次の中から１つ選んで番号に○をつけてください。</t>
    <phoneticPr fontId="8"/>
  </si>
  <si>
    <t>１.はい</t>
  </si>
  <si>
    <t>２.いいえ</t>
  </si>
  <si>
    <t>無回答・無効</t>
    <rPh sb="0" eb="3">
      <t>ムカイトウ</t>
    </rPh>
    <rPh sb="4" eb="6">
      <t>ムコウ</t>
    </rPh>
    <phoneticPr fontId="2"/>
  </si>
  <si>
    <t>計</t>
  </si>
  <si>
    <t>無回答・無効</t>
    <rPh sb="0" eb="3">
      <t>ムカイトウ</t>
    </rPh>
    <rPh sb="4" eb="6">
      <t>ムコウ</t>
    </rPh>
    <phoneticPr fontId="4"/>
  </si>
  <si>
    <t>男</t>
    <rPh sb="0" eb="1">
      <t>オトコ</t>
    </rPh>
    <phoneticPr fontId="8"/>
  </si>
  <si>
    <t>女</t>
    <rPh sb="0" eb="1">
      <t>オンナ</t>
    </rPh>
    <phoneticPr fontId="8"/>
  </si>
  <si>
    <t>【問２】あなた（お子さん）は、現在の食事をどのように思いますか。次の中から１つ選んで番号に○をつけてください。</t>
    <phoneticPr fontId="4"/>
  </si>
  <si>
    <t>１.大変よい</t>
    <phoneticPr fontId="4"/>
  </si>
  <si>
    <t>２.よい</t>
    <phoneticPr fontId="4"/>
  </si>
  <si>
    <t>３.少し問題がある</t>
    <phoneticPr fontId="4"/>
  </si>
  <si>
    <t>４.問題が多い</t>
    <phoneticPr fontId="4"/>
  </si>
  <si>
    <t>全県</t>
    <rPh sb="0" eb="2">
      <t>ゼンケン</t>
    </rPh>
    <phoneticPr fontId="8"/>
  </si>
  <si>
    <t>１.週６日以上</t>
    <rPh sb="2" eb="3">
      <t>シュウ</t>
    </rPh>
    <rPh sb="4" eb="5">
      <t>ヒ</t>
    </rPh>
    <rPh sb="5" eb="7">
      <t>イジョウ</t>
    </rPh>
    <phoneticPr fontId="2"/>
  </si>
  <si>
    <t>２.週４～５日</t>
    <rPh sb="6" eb="7">
      <t>ヒ</t>
    </rPh>
    <phoneticPr fontId="2"/>
  </si>
  <si>
    <t>３.週２～３日</t>
    <rPh sb="6" eb="7">
      <t>ヒ</t>
    </rPh>
    <phoneticPr fontId="2"/>
  </si>
  <si>
    <t>４.週１日以下</t>
    <rPh sb="2" eb="3">
      <t>シュウ</t>
    </rPh>
    <rPh sb="4" eb="5">
      <t>ヒ</t>
    </rPh>
    <rPh sb="5" eb="7">
      <t>イカ</t>
    </rPh>
    <phoneticPr fontId="2"/>
  </si>
  <si>
    <t>【問３】あなた(お子さん)は、朝食を週に何日食べていますか。次の中から１つ選んで番号に○をつけてください。</t>
    <rPh sb="18" eb="19">
      <t>シュウ</t>
    </rPh>
    <rPh sb="20" eb="22">
      <t>ナンニチ</t>
    </rPh>
    <phoneticPr fontId="4"/>
  </si>
  <si>
    <t>２.主菜</t>
    <rPh sb="2" eb="4">
      <t>シュサイ</t>
    </rPh>
    <phoneticPr fontId="2"/>
  </si>
  <si>
    <t>３.副菜</t>
    <rPh sb="2" eb="4">
      <t>フクサイ</t>
    </rPh>
    <phoneticPr fontId="2"/>
  </si>
  <si>
    <t>対象者</t>
    <rPh sb="0" eb="3">
      <t>タイショウシャ</t>
    </rPh>
    <phoneticPr fontId="2"/>
  </si>
  <si>
    <t>１.主食</t>
  </si>
  <si>
    <t>４.牛乳・乳製品</t>
  </si>
  <si>
    <t>５.果物</t>
  </si>
  <si>
    <t>６.菓子類</t>
  </si>
  <si>
    <t>７.嗜好飲料</t>
  </si>
  <si>
    <t>８.その他</t>
  </si>
  <si>
    <t>－</t>
  </si>
  <si>
    <t>-</t>
  </si>
  <si>
    <t>【問４】あなた(お子さん)は、ふだん何時頃に夕食を食べていますか。次の中から１つ選んで番号に○をつけてください。</t>
    <phoneticPr fontId="4"/>
  </si>
  <si>
    <t>１.午後７時前</t>
    <rPh sb="2" eb="4">
      <t>ゴゴ</t>
    </rPh>
    <rPh sb="5" eb="7">
      <t>ジマエ</t>
    </rPh>
    <phoneticPr fontId="2"/>
  </si>
  <si>
    <t>２.午後７～８時台</t>
    <rPh sb="2" eb="4">
      <t>ゴゴ</t>
    </rPh>
    <rPh sb="7" eb="8">
      <t>ジ</t>
    </rPh>
    <rPh sb="8" eb="9">
      <t>ダイ</t>
    </rPh>
    <phoneticPr fontId="2"/>
  </si>
  <si>
    <t>３.午後９～１０時台</t>
    <rPh sb="2" eb="4">
      <t>ゴゴ</t>
    </rPh>
    <rPh sb="8" eb="9">
      <t>ジ</t>
    </rPh>
    <rPh sb="9" eb="10">
      <t>ダイ</t>
    </rPh>
    <phoneticPr fontId="2"/>
  </si>
  <si>
    <t>４.午後１１時以降</t>
    <rPh sb="2" eb="4">
      <t>ゴゴ</t>
    </rPh>
    <rPh sb="6" eb="9">
      <t>ジイコウ</t>
    </rPh>
    <phoneticPr fontId="2"/>
  </si>
  <si>
    <t>５.決まっていない</t>
    <rPh sb="2" eb="3">
      <t>キ</t>
    </rPh>
    <phoneticPr fontId="2"/>
  </si>
  <si>
    <t>６.食べない</t>
    <rPh sb="2" eb="3">
      <t>タ</t>
    </rPh>
    <phoneticPr fontId="2"/>
  </si>
  <si>
    <t>計</t>
    <rPh sb="0" eb="1">
      <t>ケイ</t>
    </rPh>
    <phoneticPr fontId="2"/>
  </si>
  <si>
    <t>【問５】あなた(お子さん)は、食事・おやつの時間が決まっていますか。次の中から１つ選んで番号に○をつけてください。</t>
    <phoneticPr fontId="4"/>
  </si>
  <si>
    <t>１.決まっている</t>
  </si>
  <si>
    <t>２.だいたい決まっている</t>
  </si>
  <si>
    <t>３.あまり決まっていない</t>
  </si>
  <si>
    <t>４.決まっていない</t>
  </si>
  <si>
    <t>【問６】あなた(お子さん)は、ごはん(米)を１週間に何回食べますか。</t>
    <phoneticPr fontId="4"/>
  </si>
  <si>
    <t>　朝食、昼食、夕食ごとに、それぞれ１つ選んで番号に○をつけてください。</t>
    <phoneticPr fontId="8"/>
  </si>
  <si>
    <t>①０回</t>
  </si>
  <si>
    <t>②１～２回</t>
  </si>
  <si>
    <t>③３～４回</t>
  </si>
  <si>
    <t>④５～６回</t>
  </si>
  <si>
    <t>⑤７回</t>
  </si>
  <si>
    <t>【問７】あなた（お子さん）は、ふだん野菜料理を１日に何皿程度食べていますか。次の中から１つ選んで番号に○をつけてください。</t>
    <rPh sb="1" eb="2">
      <t>ト</t>
    </rPh>
    <rPh sb="9" eb="10">
      <t>コ</t>
    </rPh>
    <rPh sb="18" eb="20">
      <t>ヤサイ</t>
    </rPh>
    <rPh sb="20" eb="22">
      <t>リョウリ</t>
    </rPh>
    <rPh sb="24" eb="25">
      <t>ヒ</t>
    </rPh>
    <rPh sb="26" eb="27">
      <t>ナン</t>
    </rPh>
    <rPh sb="27" eb="28">
      <t>サラ</t>
    </rPh>
    <rPh sb="28" eb="30">
      <t>テイド</t>
    </rPh>
    <rPh sb="30" eb="31">
      <t>タ</t>
    </rPh>
    <rPh sb="38" eb="39">
      <t>ツギ</t>
    </rPh>
    <rPh sb="40" eb="41">
      <t>ナカ</t>
    </rPh>
    <rPh sb="45" eb="46">
      <t>エラ</t>
    </rPh>
    <rPh sb="48" eb="50">
      <t>バンゴウ</t>
    </rPh>
    <phoneticPr fontId="4"/>
  </si>
  <si>
    <t>１.５皿以上</t>
    <rPh sb="3" eb="4">
      <t>サラ</t>
    </rPh>
    <rPh sb="4" eb="6">
      <t>イジョウ</t>
    </rPh>
    <phoneticPr fontId="2"/>
  </si>
  <si>
    <t>２.４皿</t>
    <rPh sb="3" eb="4">
      <t>サラ</t>
    </rPh>
    <phoneticPr fontId="2"/>
  </si>
  <si>
    <t>３.３皿</t>
    <rPh sb="3" eb="4">
      <t>サラ</t>
    </rPh>
    <phoneticPr fontId="2"/>
  </si>
  <si>
    <t>４.２皿</t>
    <rPh sb="3" eb="4">
      <t>サラ</t>
    </rPh>
    <phoneticPr fontId="2"/>
  </si>
  <si>
    <t>５.１皿以下</t>
    <rPh sb="3" eb="4">
      <t>サラ</t>
    </rPh>
    <rPh sb="4" eb="6">
      <t>イカ</t>
    </rPh>
    <phoneticPr fontId="2"/>
  </si>
  <si>
    <t>【問８】あなた（お子さん）は、１日に２回以上、主食、主菜、副菜の３つを組み合わせて食べることが、週に何日ありますか。</t>
    <rPh sb="1" eb="2">
      <t>ト</t>
    </rPh>
    <rPh sb="9" eb="10">
      <t>コ</t>
    </rPh>
    <rPh sb="16" eb="17">
      <t>ヒ</t>
    </rPh>
    <rPh sb="19" eb="20">
      <t>カイ</t>
    </rPh>
    <rPh sb="20" eb="22">
      <t>イジョウ</t>
    </rPh>
    <rPh sb="23" eb="25">
      <t>シュショク</t>
    </rPh>
    <rPh sb="26" eb="28">
      <t>シュサイ</t>
    </rPh>
    <rPh sb="29" eb="31">
      <t>フクサイ</t>
    </rPh>
    <rPh sb="35" eb="36">
      <t>ク</t>
    </rPh>
    <rPh sb="37" eb="38">
      <t>ア</t>
    </rPh>
    <rPh sb="41" eb="42">
      <t>タ</t>
    </rPh>
    <rPh sb="48" eb="49">
      <t>シュウ</t>
    </rPh>
    <rPh sb="50" eb="52">
      <t>ナンニチ</t>
    </rPh>
    <phoneticPr fontId="4"/>
  </si>
  <si>
    <t>　次の中から１つ選んで番号に○をつけてください。</t>
    <phoneticPr fontId="8"/>
  </si>
  <si>
    <t>２.週４～５日</t>
    <rPh sb="2" eb="3">
      <t>シュウ</t>
    </rPh>
    <rPh sb="6" eb="7">
      <t>ヒ</t>
    </rPh>
    <phoneticPr fontId="2"/>
  </si>
  <si>
    <t>３.週２～３日</t>
    <rPh sb="2" eb="3">
      <t>シュウ</t>
    </rPh>
    <rPh sb="6" eb="7">
      <t>ヒ</t>
    </rPh>
    <phoneticPr fontId="2"/>
  </si>
  <si>
    <t>【問９】あなた(お子さん)は、食事のあいさつ「いただきます」「ごちそうさま」をしていますか。</t>
    <phoneticPr fontId="4"/>
  </si>
  <si>
    <t>１.いつもしている</t>
  </si>
  <si>
    <t>２.ときどきしている</t>
  </si>
  <si>
    <t>３.ほとんどしていない</t>
  </si>
  <si>
    <t>【問１０】あなた(お子さん)の排便はどのくらいの頻度ですか。次の中から１つ選んで番号に○をつけてください。</t>
    <phoneticPr fontId="4"/>
  </si>
  <si>
    <t>１.ほとんど毎日</t>
  </si>
  <si>
    <t>２.２～３日に１回程度</t>
  </si>
  <si>
    <t>３.４～５日に１回程度</t>
  </si>
  <si>
    <t>＜朝食＞</t>
    <phoneticPr fontId="8"/>
  </si>
  <si>
    <t>＜昼食＞</t>
    <phoneticPr fontId="8"/>
  </si>
  <si>
    <t>＜夕食＞</t>
    <phoneticPr fontId="8"/>
  </si>
  <si>
    <t>【問３-２】（【問３】で１～３と答えた方）　あなた（お子さん）は、ふだん、どんな朝食を食べていますか。（複数回答可）</t>
    <rPh sb="8" eb="9">
      <t>ト</t>
    </rPh>
    <rPh sb="16" eb="17">
      <t>コタ</t>
    </rPh>
    <rPh sb="19" eb="20">
      <t>カタ</t>
    </rPh>
    <phoneticPr fontId="4"/>
  </si>
  <si>
    <t>【問８-２】（【問８】で２～４と答えた方）　主食、主菜、副菜のうち、組み合わせて食べていないのはどれですか。（複数回答可）</t>
    <rPh sb="1" eb="2">
      <t>ト</t>
    </rPh>
    <rPh sb="22" eb="24">
      <t>シュショク</t>
    </rPh>
    <rPh sb="25" eb="27">
      <t>シュサイ</t>
    </rPh>
    <rPh sb="28" eb="30">
      <t>フクサイ</t>
    </rPh>
    <rPh sb="34" eb="35">
      <t>ク</t>
    </rPh>
    <rPh sb="36" eb="37">
      <t>ア</t>
    </rPh>
    <rPh sb="40" eb="41">
      <t>タ</t>
    </rPh>
    <rPh sb="55" eb="57">
      <t>フクスウ</t>
    </rPh>
    <rPh sb="57" eb="59">
      <t>カイトウ</t>
    </rPh>
    <rPh sb="59" eb="60">
      <t>カ</t>
    </rPh>
    <phoneticPr fontId="4"/>
  </si>
  <si>
    <t>第17表　食生活アンケート調査結果（１～14歳）－年齢調整値</t>
    <rPh sb="0" eb="1">
      <t>ダイ</t>
    </rPh>
    <rPh sb="3" eb="4">
      <t>ヒョウ</t>
    </rPh>
    <rPh sb="5" eb="8">
      <t>ショクセイカツ</t>
    </rPh>
    <rPh sb="13" eb="15">
      <t>チョウサ</t>
    </rPh>
    <rPh sb="15" eb="17">
      <t>ケッカ</t>
    </rPh>
    <rPh sb="22" eb="23">
      <t>サイ</t>
    </rPh>
    <rPh sb="25" eb="27">
      <t>ネンレイ</t>
    </rPh>
    <rPh sb="27" eb="29">
      <t>チョウセイ</t>
    </rPh>
    <rPh sb="29" eb="30">
      <t>アタイ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</si>
</sst>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9C000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0" fontId="7" fillId="0" borderId="0"/>
  </cellStyleXfs>
  <cellXfs count="106">
    <xf numFmtId="0" fontId="0" fillId="0" borderId="0" xfId="0"/>
    <xf numFmtId="0" fontId="9" fillId="0" borderId="0" xfId="0" applyFont="1" applyAlignment="1">
      <alignment vertical="center"/>
    </xf>
    <xf numFmtId="176" fontId="0" fillId="0" borderId="0" xfId="0" applyNumberFormat="1"/>
    <xf numFmtId="0" fontId="11" fillId="0" borderId="8" xfId="0" applyFont="1" applyBorder="1"/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8" xfId="0" applyFont="1" applyBorder="1"/>
    <xf numFmtId="0" fontId="10" fillId="0" borderId="0" xfId="0" applyFont="1" applyFill="1" applyAlignment="1">
      <alignment vertical="center"/>
    </xf>
    <xf numFmtId="176" fontId="0" fillId="0" borderId="0" xfId="0" applyNumberFormat="1" applyBorder="1"/>
    <xf numFmtId="0" fontId="12" fillId="0" borderId="0" xfId="0" applyFont="1" applyBorder="1" applyAlignment="1"/>
    <xf numFmtId="0" fontId="11" fillId="0" borderId="0" xfId="0" applyFont="1" applyBorder="1"/>
    <xf numFmtId="1" fontId="0" fillId="0" borderId="0" xfId="0" applyNumberFormat="1" applyBorder="1"/>
    <xf numFmtId="0" fontId="11" fillId="0" borderId="0" xfId="0" applyFont="1" applyBorder="1" applyAlignment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Fill="1" applyBorder="1"/>
    <xf numFmtId="0" fontId="0" fillId="0" borderId="0" xfId="0" applyFill="1"/>
    <xf numFmtId="0" fontId="0" fillId="0" borderId="0" xfId="0" applyFill="1" applyBorder="1"/>
    <xf numFmtId="176" fontId="0" fillId="0" borderId="0" xfId="0" applyNumberFormat="1" applyFill="1" applyBorder="1"/>
    <xf numFmtId="1" fontId="13" fillId="0" borderId="9" xfId="0" applyNumberFormat="1" applyFont="1" applyFill="1" applyBorder="1"/>
    <xf numFmtId="176" fontId="13" fillId="0" borderId="10" xfId="0" applyNumberFormat="1" applyFont="1" applyFill="1" applyBorder="1"/>
    <xf numFmtId="1" fontId="13" fillId="0" borderId="10" xfId="0" applyNumberFormat="1" applyFont="1" applyFill="1" applyBorder="1"/>
    <xf numFmtId="176" fontId="13" fillId="0" borderId="12" xfId="0" applyNumberFormat="1" applyFont="1" applyFill="1" applyBorder="1"/>
    <xf numFmtId="0" fontId="13" fillId="0" borderId="9" xfId="0" applyFont="1" applyBorder="1"/>
    <xf numFmtId="176" fontId="13" fillId="0" borderId="10" xfId="0" applyNumberFormat="1" applyFont="1" applyBorder="1"/>
    <xf numFmtId="0" fontId="13" fillId="0" borderId="10" xfId="0" applyFont="1" applyBorder="1"/>
    <xf numFmtId="176" fontId="13" fillId="0" borderId="12" xfId="0" applyNumberFormat="1" applyFont="1" applyBorder="1"/>
    <xf numFmtId="1" fontId="13" fillId="0" borderId="9" xfId="0" applyNumberFormat="1" applyFont="1" applyBorder="1"/>
    <xf numFmtId="1" fontId="13" fillId="0" borderId="10" xfId="0" applyNumberFormat="1" applyFont="1" applyBorder="1"/>
    <xf numFmtId="1" fontId="13" fillId="0" borderId="17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" fontId="13" fillId="0" borderId="6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76" fontId="14" fillId="0" borderId="7" xfId="0" applyNumberFormat="1" applyFont="1" applyBorder="1" applyAlignment="1"/>
    <xf numFmtId="0" fontId="13" fillId="0" borderId="12" xfId="0" applyFont="1" applyBorder="1" applyAlignment="1">
      <alignment horizontal="center"/>
    </xf>
    <xf numFmtId="176" fontId="13" fillId="0" borderId="10" xfId="1" applyNumberFormat="1" applyFont="1" applyBorder="1" applyAlignment="1"/>
    <xf numFmtId="176" fontId="13" fillId="0" borderId="12" xfId="1" applyNumberFormat="1" applyFont="1" applyBorder="1" applyAlignment="1"/>
    <xf numFmtId="0" fontId="11" fillId="2" borderId="1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6" fillId="2" borderId="17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11" fillId="2" borderId="20" xfId="0" applyFont="1" applyFill="1" applyBorder="1"/>
    <xf numFmtId="1" fontId="12" fillId="2" borderId="6" xfId="0" applyNumberFormat="1" applyFont="1" applyFill="1" applyBorder="1" applyAlignment="1">
      <alignment horizontal="center"/>
    </xf>
    <xf numFmtId="0" fontId="11" fillId="2" borderId="21" xfId="0" applyFont="1" applyFill="1" applyBorder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/>
    <xf numFmtId="0" fontId="0" fillId="2" borderId="20" xfId="0" applyFill="1" applyBorder="1" applyAlignment="1"/>
    <xf numFmtId="0" fontId="11" fillId="2" borderId="20" xfId="0" applyFont="1" applyFill="1" applyBorder="1" applyAlignment="1"/>
    <xf numFmtId="0" fontId="11" fillId="2" borderId="29" xfId="0" applyFont="1" applyFill="1" applyBorder="1" applyAlignment="1"/>
    <xf numFmtId="0" fontId="0" fillId="2" borderId="26" xfId="0" applyFill="1" applyBorder="1" applyAlignment="1"/>
    <xf numFmtId="0" fontId="11" fillId="2" borderId="25" xfId="0" applyFont="1" applyFill="1" applyBorder="1" applyAlignment="1"/>
    <xf numFmtId="0" fontId="0" fillId="2" borderId="19" xfId="0" applyFill="1" applyBorder="1" applyAlignment="1"/>
    <xf numFmtId="0" fontId="10" fillId="2" borderId="25" xfId="0" applyFont="1" applyFill="1" applyBorder="1" applyAlignment="1"/>
    <xf numFmtId="0" fontId="0" fillId="2" borderId="27" xfId="0" applyFill="1" applyBorder="1" applyAlignment="1"/>
    <xf numFmtId="0" fontId="0" fillId="2" borderId="28" xfId="0" applyFill="1" applyBorder="1" applyAlignment="1"/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0" fillId="2" borderId="5" xfId="0" applyFill="1" applyBorder="1" applyAlignment="1"/>
    <xf numFmtId="0" fontId="11" fillId="2" borderId="13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4" xfId="0" applyFill="1" applyBorder="1" applyAlignment="1"/>
    <xf numFmtId="0" fontId="11" fillId="2" borderId="21" xfId="0" applyFont="1" applyFill="1" applyBorder="1"/>
    <xf numFmtId="0" fontId="11" fillId="2" borderId="20" xfId="0" applyFont="1" applyFill="1" applyBorder="1"/>
    <xf numFmtId="0" fontId="11" fillId="2" borderId="24" xfId="0" applyFont="1" applyFill="1" applyBorder="1"/>
    <xf numFmtId="0" fontId="6" fillId="2" borderId="13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1" fillId="2" borderId="3" xfId="0" applyFont="1" applyFill="1" applyBorder="1" applyAlignment="1"/>
    <xf numFmtId="0" fontId="0" fillId="2" borderId="4" xfId="0" applyFill="1" applyBorder="1" applyAlignment="1"/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0" fillId="2" borderId="2" xfId="0" applyFill="1" applyBorder="1" applyAlignment="1"/>
    <xf numFmtId="0" fontId="11" fillId="2" borderId="18" xfId="0" applyFont="1" applyFill="1" applyBorder="1" applyAlignment="1"/>
    <xf numFmtId="0" fontId="11" fillId="2" borderId="3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11" fillId="2" borderId="18" xfId="0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11" fillId="2" borderId="16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</cellXfs>
  <cellStyles count="3">
    <cellStyle name="パーセント" xfId="1" builtinId="5"/>
    <cellStyle name="標準" xfId="0" builtinId="0"/>
    <cellStyle name="標準_全県_15上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5"/>
  <sheetViews>
    <sheetView tabSelected="1" zoomScaleNormal="100" workbookViewId="0">
      <selection activeCell="O15" sqref="O15"/>
    </sheetView>
  </sheetViews>
  <sheetFormatPr defaultRowHeight="13.5"/>
  <cols>
    <col min="1" max="1" width="2.625" customWidth="1"/>
    <col min="2" max="17" width="6.875" customWidth="1"/>
    <col min="18" max="23" width="6.625" customWidth="1"/>
  </cols>
  <sheetData>
    <row r="1" spans="2:11" ht="17.25" customHeight="1">
      <c r="B1" s="1" t="s">
        <v>85</v>
      </c>
    </row>
    <row r="2" spans="2:11">
      <c r="B2" s="1"/>
    </row>
    <row r="3" spans="2:11" ht="13.5" customHeight="1">
      <c r="B3" s="5" t="s">
        <v>0</v>
      </c>
    </row>
    <row r="4" spans="2:11" ht="13.5" customHeight="1">
      <c r="B4" s="69"/>
      <c r="C4" s="71" t="s">
        <v>1</v>
      </c>
      <c r="D4" s="72"/>
      <c r="E4" s="67" t="s">
        <v>3</v>
      </c>
      <c r="F4" s="67"/>
      <c r="G4" s="67" t="s">
        <v>4</v>
      </c>
      <c r="H4" s="67"/>
      <c r="I4" s="67" t="s">
        <v>5</v>
      </c>
      <c r="J4" s="68"/>
    </row>
    <row r="5" spans="2:11" ht="13.5" customHeight="1">
      <c r="B5" s="70"/>
      <c r="C5" s="42" t="s">
        <v>6</v>
      </c>
      <c r="D5" s="43" t="s">
        <v>7</v>
      </c>
      <c r="E5" s="43" t="s">
        <v>6</v>
      </c>
      <c r="F5" s="43" t="s">
        <v>7</v>
      </c>
      <c r="G5" s="43" t="s">
        <v>6</v>
      </c>
      <c r="H5" s="43" t="s">
        <v>7</v>
      </c>
      <c r="I5" s="43" t="s">
        <v>6</v>
      </c>
      <c r="J5" s="44" t="s">
        <v>7</v>
      </c>
    </row>
    <row r="6" spans="2:11" ht="13.5" customHeight="1">
      <c r="B6" s="20" t="s">
        <v>8</v>
      </c>
      <c r="C6" s="24">
        <v>334</v>
      </c>
      <c r="D6" s="25">
        <f>C6/$C$6</f>
        <v>1</v>
      </c>
      <c r="E6" s="26">
        <v>111</v>
      </c>
      <c r="F6" s="25">
        <f>E6/$C$6</f>
        <v>0.33233532934131738</v>
      </c>
      <c r="G6" s="26">
        <v>147</v>
      </c>
      <c r="H6" s="25">
        <f>G6/$C$6</f>
        <v>0.44011976047904194</v>
      </c>
      <c r="I6" s="26">
        <v>76</v>
      </c>
      <c r="J6" s="27">
        <f>I6/$C$6</f>
        <v>0.22754491017964071</v>
      </c>
    </row>
    <row r="7" spans="2:11" ht="13.5" customHeight="1">
      <c r="B7" s="20" t="s">
        <v>9</v>
      </c>
      <c r="C7" s="24">
        <v>171</v>
      </c>
      <c r="D7" s="25">
        <f t="shared" ref="D7:D8" si="0">C7/$C$6</f>
        <v>0.5119760479041916</v>
      </c>
      <c r="E7" s="26">
        <v>57</v>
      </c>
      <c r="F7" s="25">
        <f t="shared" ref="F7:F8" si="1">E7/$C$6</f>
        <v>0.17065868263473055</v>
      </c>
      <c r="G7" s="26">
        <v>75</v>
      </c>
      <c r="H7" s="25">
        <f t="shared" ref="H7:H8" si="2">G7/$C$6</f>
        <v>0.22455089820359281</v>
      </c>
      <c r="I7" s="26">
        <v>39</v>
      </c>
      <c r="J7" s="27">
        <f t="shared" ref="J7:J8" si="3">I7/$C$6</f>
        <v>0.11676646706586827</v>
      </c>
    </row>
    <row r="8" spans="2:11" ht="13.5" customHeight="1">
      <c r="B8" s="20" t="s">
        <v>10</v>
      </c>
      <c r="C8" s="24">
        <v>163</v>
      </c>
      <c r="D8" s="25">
        <f t="shared" si="0"/>
        <v>0.4880239520958084</v>
      </c>
      <c r="E8" s="26">
        <v>54</v>
      </c>
      <c r="F8" s="25">
        <f t="shared" si="1"/>
        <v>0.16167664670658682</v>
      </c>
      <c r="G8" s="26">
        <v>72</v>
      </c>
      <c r="H8" s="25">
        <f t="shared" si="2"/>
        <v>0.21556886227544911</v>
      </c>
      <c r="I8" s="26">
        <v>37</v>
      </c>
      <c r="J8" s="27">
        <f t="shared" si="3"/>
        <v>0.11077844311377245</v>
      </c>
    </row>
    <row r="9" spans="2:11" ht="13.5" customHeight="1">
      <c r="B9" s="21"/>
      <c r="C9" s="22"/>
      <c r="D9" s="22"/>
      <c r="E9" s="22"/>
      <c r="F9" s="23"/>
      <c r="G9" s="22"/>
      <c r="H9" s="22"/>
      <c r="I9" s="22"/>
      <c r="J9" s="22"/>
    </row>
    <row r="10" spans="2:11" ht="13.5" customHeight="1"/>
    <row r="11" spans="2:11" ht="13.5" customHeight="1">
      <c r="B11" s="4" t="s">
        <v>11</v>
      </c>
    </row>
    <row r="12" spans="2:11" ht="13.5" customHeight="1">
      <c r="B12" s="5" t="s">
        <v>12</v>
      </c>
    </row>
    <row r="13" spans="2:11" ht="13.5" customHeight="1">
      <c r="B13" s="62"/>
      <c r="C13" s="61"/>
      <c r="D13" s="74" t="s">
        <v>13</v>
      </c>
      <c r="E13" s="75"/>
      <c r="F13" s="75" t="s">
        <v>14</v>
      </c>
      <c r="G13" s="75"/>
      <c r="H13" s="75" t="s">
        <v>15</v>
      </c>
      <c r="I13" s="75"/>
      <c r="J13" s="75" t="s">
        <v>16</v>
      </c>
      <c r="K13" s="76"/>
    </row>
    <row r="14" spans="2:11" ht="13.5" customHeight="1">
      <c r="B14" s="65"/>
      <c r="C14" s="66"/>
      <c r="D14" s="42" t="s">
        <v>6</v>
      </c>
      <c r="E14" s="43" t="s">
        <v>7</v>
      </c>
      <c r="F14" s="43" t="s">
        <v>6</v>
      </c>
      <c r="G14" s="43" t="s">
        <v>7</v>
      </c>
      <c r="H14" s="43" t="s">
        <v>6</v>
      </c>
      <c r="I14" s="43" t="s">
        <v>7</v>
      </c>
      <c r="J14" s="43" t="s">
        <v>6</v>
      </c>
      <c r="K14" s="44" t="s">
        <v>7</v>
      </c>
    </row>
    <row r="15" spans="2:11" ht="13.5" customHeight="1">
      <c r="B15" s="18" t="s">
        <v>25</v>
      </c>
      <c r="C15" s="3" t="s">
        <v>1</v>
      </c>
      <c r="D15" s="28">
        <v>328</v>
      </c>
      <c r="E15" s="29">
        <f>D15/J15</f>
        <v>0.98203592814371254</v>
      </c>
      <c r="F15" s="30">
        <v>5</v>
      </c>
      <c r="G15" s="29">
        <f>F15/J15</f>
        <v>1.4970059880239521E-2</v>
      </c>
      <c r="H15" s="30">
        <v>1</v>
      </c>
      <c r="I15" s="29">
        <f>H15/J15</f>
        <v>2.9940119760479044E-3</v>
      </c>
      <c r="J15" s="30">
        <v>334</v>
      </c>
      <c r="K15" s="31">
        <f>E15+G15+I15</f>
        <v>0.99999999999999989</v>
      </c>
    </row>
    <row r="16" spans="2:11" ht="13.5" customHeight="1">
      <c r="B16" s="19" t="s">
        <v>18</v>
      </c>
      <c r="C16" s="6" t="s">
        <v>1</v>
      </c>
      <c r="D16" s="32">
        <v>168</v>
      </c>
      <c r="E16" s="29">
        <f t="shared" ref="E16:E17" si="4">D16/J16</f>
        <v>0.98245614035087714</v>
      </c>
      <c r="F16" s="33">
        <v>3</v>
      </c>
      <c r="G16" s="29">
        <f t="shared" ref="G16:G17" si="5">F16/J16</f>
        <v>1.7543859649122806E-2</v>
      </c>
      <c r="H16" s="33">
        <v>0</v>
      </c>
      <c r="I16" s="29">
        <f t="shared" ref="I16:I17" si="6">H16/J16</f>
        <v>0</v>
      </c>
      <c r="J16" s="33">
        <v>171</v>
      </c>
      <c r="K16" s="31">
        <f t="shared" ref="K16:K17" si="7">E16+G16+I16</f>
        <v>1</v>
      </c>
    </row>
    <row r="17" spans="2:15" ht="13.5" customHeight="1">
      <c r="B17" s="19" t="s">
        <v>19</v>
      </c>
      <c r="C17" s="6" t="s">
        <v>1</v>
      </c>
      <c r="D17" s="32">
        <v>160</v>
      </c>
      <c r="E17" s="29">
        <f t="shared" si="4"/>
        <v>0.98159509202453987</v>
      </c>
      <c r="F17" s="33">
        <v>2</v>
      </c>
      <c r="G17" s="29">
        <f t="shared" si="5"/>
        <v>1.2269938650306749E-2</v>
      </c>
      <c r="H17" s="33">
        <v>1</v>
      </c>
      <c r="I17" s="29">
        <f t="shared" si="6"/>
        <v>6.1349693251533744E-3</v>
      </c>
      <c r="J17" s="33">
        <v>163</v>
      </c>
      <c r="K17" s="31">
        <f t="shared" si="7"/>
        <v>1</v>
      </c>
    </row>
    <row r="18" spans="2:15" ht="13.5" customHeight="1"/>
    <row r="19" spans="2:15" ht="13.5" customHeight="1"/>
    <row r="20" spans="2:15" ht="13.5" customHeight="1">
      <c r="B20" s="4" t="s">
        <v>20</v>
      </c>
    </row>
    <row r="21" spans="2:15" ht="13.5" customHeight="1">
      <c r="B21" s="62"/>
      <c r="C21" s="61"/>
      <c r="D21" s="77" t="s">
        <v>21</v>
      </c>
      <c r="E21" s="54"/>
      <c r="F21" s="54" t="s">
        <v>22</v>
      </c>
      <c r="G21" s="54"/>
      <c r="H21" s="54" t="s">
        <v>23</v>
      </c>
      <c r="I21" s="54"/>
      <c r="J21" s="54" t="s">
        <v>24</v>
      </c>
      <c r="K21" s="54"/>
      <c r="L21" s="54" t="s">
        <v>17</v>
      </c>
      <c r="M21" s="54"/>
      <c r="N21" s="55" t="s">
        <v>16</v>
      </c>
      <c r="O21" s="56"/>
    </row>
    <row r="22" spans="2:15" ht="13.5" customHeight="1">
      <c r="B22" s="65"/>
      <c r="C22" s="66"/>
      <c r="D22" s="45" t="s">
        <v>6</v>
      </c>
      <c r="E22" s="46" t="s">
        <v>7</v>
      </c>
      <c r="F22" s="46" t="s">
        <v>6</v>
      </c>
      <c r="G22" s="46" t="s">
        <v>7</v>
      </c>
      <c r="H22" s="46" t="s">
        <v>6</v>
      </c>
      <c r="I22" s="46" t="s">
        <v>7</v>
      </c>
      <c r="J22" s="46" t="s">
        <v>6</v>
      </c>
      <c r="K22" s="46" t="s">
        <v>7</v>
      </c>
      <c r="L22" s="46" t="s">
        <v>6</v>
      </c>
      <c r="M22" s="46" t="s">
        <v>7</v>
      </c>
      <c r="N22" s="46" t="s">
        <v>6</v>
      </c>
      <c r="O22" s="47" t="s">
        <v>7</v>
      </c>
    </row>
    <row r="23" spans="2:15" ht="13.5" customHeight="1">
      <c r="B23" s="17" t="s">
        <v>25</v>
      </c>
      <c r="C23" s="16" t="s">
        <v>2</v>
      </c>
      <c r="D23" s="34">
        <v>73</v>
      </c>
      <c r="E23" s="35">
        <f>D23/N23</f>
        <v>0.21856287425149701</v>
      </c>
      <c r="F23" s="36">
        <v>198</v>
      </c>
      <c r="G23" s="35">
        <f>F23/N23</f>
        <v>0.59281437125748504</v>
      </c>
      <c r="H23" s="36">
        <v>54</v>
      </c>
      <c r="I23" s="35">
        <f>H23/N23</f>
        <v>0.16167664670658682</v>
      </c>
      <c r="J23" s="36">
        <v>8</v>
      </c>
      <c r="K23" s="35">
        <f>J23/N23</f>
        <v>2.3952095808383235E-2</v>
      </c>
      <c r="L23" s="37">
        <v>1</v>
      </c>
      <c r="M23" s="35">
        <f>L23/N23</f>
        <v>2.9940119760479044E-3</v>
      </c>
      <c r="N23" s="37">
        <v>334</v>
      </c>
      <c r="O23" s="38">
        <f>E23+G23+I23+K23+M23</f>
        <v>1</v>
      </c>
    </row>
    <row r="24" spans="2:15" ht="13.5" customHeight="1">
      <c r="B24" s="17" t="s">
        <v>18</v>
      </c>
      <c r="C24" s="3" t="s">
        <v>1</v>
      </c>
      <c r="D24" s="32">
        <v>38</v>
      </c>
      <c r="E24" s="35">
        <f t="shared" ref="E24:E25" si="8">D24/N24</f>
        <v>0.22222222222222221</v>
      </c>
      <c r="F24" s="33">
        <v>99</v>
      </c>
      <c r="G24" s="35">
        <f t="shared" ref="G24:G25" si="9">F24/N24</f>
        <v>0.57894736842105265</v>
      </c>
      <c r="H24" s="33">
        <v>28</v>
      </c>
      <c r="I24" s="35">
        <f t="shared" ref="I24:I25" si="10">H24/N24</f>
        <v>0.16374269005847952</v>
      </c>
      <c r="J24" s="33">
        <v>5</v>
      </c>
      <c r="K24" s="35">
        <f t="shared" ref="K24:K25" si="11">J24/N24</f>
        <v>2.9239766081871343E-2</v>
      </c>
      <c r="L24" s="33">
        <v>1</v>
      </c>
      <c r="M24" s="35">
        <f t="shared" ref="M24:M25" si="12">L24/N24</f>
        <v>5.8479532163742687E-3</v>
      </c>
      <c r="N24" s="33">
        <v>171</v>
      </c>
      <c r="O24" s="38">
        <f t="shared" ref="O24:O25" si="13">E24+G24+I24+K24+M24</f>
        <v>1</v>
      </c>
    </row>
    <row r="25" spans="2:15" ht="13.5" customHeight="1">
      <c r="B25" s="18" t="s">
        <v>19</v>
      </c>
      <c r="C25" s="3" t="s">
        <v>1</v>
      </c>
      <c r="D25" s="32">
        <v>35</v>
      </c>
      <c r="E25" s="35">
        <f t="shared" si="8"/>
        <v>0.21472392638036811</v>
      </c>
      <c r="F25" s="33">
        <v>99</v>
      </c>
      <c r="G25" s="35">
        <f t="shared" si="9"/>
        <v>0.6073619631901841</v>
      </c>
      <c r="H25" s="33">
        <v>26</v>
      </c>
      <c r="I25" s="35">
        <f t="shared" si="10"/>
        <v>0.15950920245398773</v>
      </c>
      <c r="J25" s="33">
        <v>3</v>
      </c>
      <c r="K25" s="35">
        <f t="shared" si="11"/>
        <v>1.8404907975460124E-2</v>
      </c>
      <c r="L25" s="33">
        <v>0</v>
      </c>
      <c r="M25" s="35">
        <f t="shared" si="12"/>
        <v>0</v>
      </c>
      <c r="N25" s="33">
        <v>163</v>
      </c>
      <c r="O25" s="38">
        <f t="shared" si="13"/>
        <v>1</v>
      </c>
    </row>
    <row r="26" spans="2:15" ht="13.5" customHeight="1">
      <c r="B26" s="9"/>
      <c r="C26" s="10"/>
      <c r="D26" s="11"/>
      <c r="E26" s="8"/>
      <c r="F26" s="11"/>
      <c r="G26" s="8"/>
      <c r="H26" s="11"/>
      <c r="I26" s="8"/>
      <c r="J26" s="11"/>
      <c r="K26" s="8"/>
      <c r="L26" s="11"/>
      <c r="M26" s="8"/>
      <c r="N26" s="11"/>
      <c r="O26" s="8"/>
    </row>
    <row r="27" spans="2:15" ht="13.5" customHeight="1"/>
    <row r="28" spans="2:15" ht="13.5" customHeight="1">
      <c r="B28" s="4" t="s">
        <v>30</v>
      </c>
    </row>
    <row r="29" spans="2:15" ht="13.5" customHeight="1">
      <c r="B29" s="62"/>
      <c r="C29" s="61"/>
      <c r="D29" s="57" t="s">
        <v>26</v>
      </c>
      <c r="E29" s="58"/>
      <c r="F29" s="59" t="s">
        <v>27</v>
      </c>
      <c r="G29" s="58"/>
      <c r="H29" s="59" t="s">
        <v>28</v>
      </c>
      <c r="I29" s="58"/>
      <c r="J29" s="59" t="s">
        <v>29</v>
      </c>
      <c r="K29" s="58"/>
      <c r="L29" s="59" t="s">
        <v>15</v>
      </c>
      <c r="M29" s="58"/>
      <c r="N29" s="59" t="s">
        <v>16</v>
      </c>
      <c r="O29" s="73"/>
    </row>
    <row r="30" spans="2:15" ht="13.5" customHeight="1">
      <c r="B30" s="65"/>
      <c r="C30" s="66"/>
      <c r="D30" s="42" t="s">
        <v>6</v>
      </c>
      <c r="E30" s="43" t="s">
        <v>7</v>
      </c>
      <c r="F30" s="43" t="s">
        <v>6</v>
      </c>
      <c r="G30" s="43" t="s">
        <v>7</v>
      </c>
      <c r="H30" s="43" t="s">
        <v>6</v>
      </c>
      <c r="I30" s="43" t="s">
        <v>7</v>
      </c>
      <c r="J30" s="43" t="s">
        <v>6</v>
      </c>
      <c r="K30" s="43" t="s">
        <v>7</v>
      </c>
      <c r="L30" s="43" t="s">
        <v>6</v>
      </c>
      <c r="M30" s="43" t="s">
        <v>7</v>
      </c>
      <c r="N30" s="43" t="s">
        <v>6</v>
      </c>
      <c r="O30" s="44" t="s">
        <v>7</v>
      </c>
    </row>
    <row r="31" spans="2:15" ht="13.5" customHeight="1">
      <c r="B31" s="17" t="s">
        <v>8</v>
      </c>
      <c r="C31" s="3" t="s">
        <v>1</v>
      </c>
      <c r="D31" s="32">
        <v>306</v>
      </c>
      <c r="E31" s="29">
        <f>D31/N31</f>
        <v>0.91616766467065869</v>
      </c>
      <c r="F31" s="33">
        <v>15</v>
      </c>
      <c r="G31" s="29">
        <f>F31/N31</f>
        <v>4.4910179640718563E-2</v>
      </c>
      <c r="H31" s="33">
        <v>9</v>
      </c>
      <c r="I31" s="29">
        <f>H31/N31</f>
        <v>2.6946107784431138E-2</v>
      </c>
      <c r="J31" s="33">
        <v>4</v>
      </c>
      <c r="K31" s="29">
        <f>J31/N31</f>
        <v>1.1976047904191617E-2</v>
      </c>
      <c r="L31" s="33">
        <v>0</v>
      </c>
      <c r="M31" s="29">
        <f>L31/N31</f>
        <v>0</v>
      </c>
      <c r="N31" s="33">
        <v>334</v>
      </c>
      <c r="O31" s="31">
        <f>E31+G31+I31+K31+M31</f>
        <v>1</v>
      </c>
    </row>
    <row r="32" spans="2:15" ht="13.5" customHeight="1">
      <c r="B32" s="17" t="s">
        <v>9</v>
      </c>
      <c r="C32" s="3" t="s">
        <v>1</v>
      </c>
      <c r="D32" s="32">
        <v>155</v>
      </c>
      <c r="E32" s="29">
        <f t="shared" ref="E32:E33" si="14">D32/N32</f>
        <v>0.9064327485380117</v>
      </c>
      <c r="F32" s="33">
        <v>9</v>
      </c>
      <c r="G32" s="29">
        <f t="shared" ref="G32:G33" si="15">F32/N32</f>
        <v>5.2631578947368418E-2</v>
      </c>
      <c r="H32" s="33">
        <v>4</v>
      </c>
      <c r="I32" s="29">
        <f t="shared" ref="I32:I33" si="16">H32/N32</f>
        <v>2.3391812865497075E-2</v>
      </c>
      <c r="J32" s="33">
        <v>3</v>
      </c>
      <c r="K32" s="29">
        <f t="shared" ref="K32:K33" si="17">J32/N32</f>
        <v>1.7543859649122806E-2</v>
      </c>
      <c r="L32" s="33">
        <v>0</v>
      </c>
      <c r="M32" s="29">
        <f t="shared" ref="M32:M33" si="18">L32/N32</f>
        <v>0</v>
      </c>
      <c r="N32" s="33">
        <v>171</v>
      </c>
      <c r="O32" s="31">
        <f t="shared" ref="O32:O33" si="19">E32+G32+I32+K32+M32</f>
        <v>1</v>
      </c>
    </row>
    <row r="33" spans="2:15" ht="13.5" customHeight="1">
      <c r="B33" s="18" t="s">
        <v>10</v>
      </c>
      <c r="C33" s="3" t="s">
        <v>1</v>
      </c>
      <c r="D33" s="32">
        <v>151</v>
      </c>
      <c r="E33" s="29">
        <f t="shared" si="14"/>
        <v>0.92638036809815949</v>
      </c>
      <c r="F33" s="33">
        <v>6</v>
      </c>
      <c r="G33" s="29">
        <f t="shared" si="15"/>
        <v>3.6809815950920248E-2</v>
      </c>
      <c r="H33" s="33">
        <v>5</v>
      </c>
      <c r="I33" s="29">
        <f t="shared" si="16"/>
        <v>3.0674846625766871E-2</v>
      </c>
      <c r="J33" s="33">
        <v>1</v>
      </c>
      <c r="K33" s="29">
        <f t="shared" si="17"/>
        <v>6.1349693251533744E-3</v>
      </c>
      <c r="L33" s="33">
        <v>0</v>
      </c>
      <c r="M33" s="29">
        <f t="shared" si="18"/>
        <v>0</v>
      </c>
      <c r="N33" s="33">
        <v>163</v>
      </c>
      <c r="O33" s="31">
        <f t="shared" si="19"/>
        <v>1</v>
      </c>
    </row>
    <row r="34" spans="2:15" ht="13.5" customHeight="1"/>
    <row r="35" spans="2:15" ht="13.5" customHeight="1"/>
    <row r="36" spans="2:15" ht="13.5" customHeight="1">
      <c r="B36" s="4" t="s">
        <v>83</v>
      </c>
    </row>
    <row r="37" spans="2:15" ht="13.5" customHeight="1">
      <c r="B37" s="62"/>
      <c r="C37" s="61"/>
      <c r="D37" s="57" t="s">
        <v>34</v>
      </c>
      <c r="E37" s="58"/>
      <c r="F37" s="59" t="s">
        <v>31</v>
      </c>
      <c r="G37" s="58"/>
      <c r="H37" s="59" t="s">
        <v>32</v>
      </c>
      <c r="I37" s="58"/>
      <c r="J37" s="59" t="s">
        <v>35</v>
      </c>
      <c r="K37" s="58"/>
      <c r="L37" s="59" t="s">
        <v>36</v>
      </c>
      <c r="M37" s="58"/>
      <c r="N37" s="59" t="s">
        <v>37</v>
      </c>
      <c r="O37" s="73"/>
    </row>
    <row r="38" spans="2:15" ht="13.5" customHeight="1">
      <c r="B38" s="65"/>
      <c r="C38" s="66"/>
      <c r="D38" s="42" t="s">
        <v>6</v>
      </c>
      <c r="E38" s="43" t="s">
        <v>7</v>
      </c>
      <c r="F38" s="43" t="s">
        <v>6</v>
      </c>
      <c r="G38" s="43" t="s">
        <v>7</v>
      </c>
      <c r="H38" s="43" t="s">
        <v>6</v>
      </c>
      <c r="I38" s="43" t="s">
        <v>7</v>
      </c>
      <c r="J38" s="43" t="s">
        <v>6</v>
      </c>
      <c r="K38" s="43" t="s">
        <v>7</v>
      </c>
      <c r="L38" s="43" t="s">
        <v>6</v>
      </c>
      <c r="M38" s="43" t="s">
        <v>7</v>
      </c>
      <c r="N38" s="43" t="s">
        <v>6</v>
      </c>
      <c r="O38" s="44" t="s">
        <v>7</v>
      </c>
    </row>
    <row r="39" spans="2:15" ht="13.5" customHeight="1">
      <c r="B39" s="18" t="s">
        <v>8</v>
      </c>
      <c r="C39" s="3" t="s">
        <v>1</v>
      </c>
      <c r="D39" s="32">
        <v>303</v>
      </c>
      <c r="E39" s="29">
        <f>D39/J45</f>
        <v>0.91865644084672349</v>
      </c>
      <c r="F39" s="33">
        <v>170</v>
      </c>
      <c r="G39" s="29">
        <f>F39/J45</f>
        <v>0.51541780509552149</v>
      </c>
      <c r="H39" s="33">
        <v>99</v>
      </c>
      <c r="I39" s="29">
        <f>H39/J45</f>
        <v>0.30015507473209779</v>
      </c>
      <c r="J39" s="33">
        <v>216</v>
      </c>
      <c r="K39" s="29">
        <f>J39/J45</f>
        <v>0.65488379941548602</v>
      </c>
      <c r="L39" s="33">
        <v>137</v>
      </c>
      <c r="M39" s="29">
        <f>L39/J45</f>
        <v>0.4153661135181555</v>
      </c>
      <c r="N39" s="33">
        <v>70</v>
      </c>
      <c r="O39" s="31">
        <f>N39/J45</f>
        <v>0.2122308609216853</v>
      </c>
    </row>
    <row r="40" spans="2:15" ht="13.5" customHeight="1">
      <c r="B40" s="18" t="s">
        <v>9</v>
      </c>
      <c r="C40" s="3" t="s">
        <v>1</v>
      </c>
      <c r="D40" s="32">
        <v>152</v>
      </c>
      <c r="E40" s="29">
        <f>D40/J46</f>
        <v>0.90478535844455488</v>
      </c>
      <c r="F40" s="33">
        <v>86</v>
      </c>
      <c r="G40" s="29">
        <f>F40/J46</f>
        <v>0.5119180317515245</v>
      </c>
      <c r="H40" s="33">
        <v>50</v>
      </c>
      <c r="I40" s="29">
        <f>H40/J46</f>
        <v>0.29762676264623517</v>
      </c>
      <c r="J40" s="33">
        <v>117</v>
      </c>
      <c r="K40" s="29">
        <f>J40/J46</f>
        <v>0.69644662459219031</v>
      </c>
      <c r="L40" s="33">
        <v>67</v>
      </c>
      <c r="M40" s="29">
        <f>L40/J46</f>
        <v>0.39881986194595515</v>
      </c>
      <c r="N40" s="33">
        <v>38</v>
      </c>
      <c r="O40" s="31">
        <f>N40/J46</f>
        <v>0.22619633961113872</v>
      </c>
    </row>
    <row r="41" spans="2:15" ht="13.5" customHeight="1">
      <c r="B41" s="18" t="s">
        <v>10</v>
      </c>
      <c r="C41" s="3" t="s">
        <v>1</v>
      </c>
      <c r="D41" s="32">
        <v>151</v>
      </c>
      <c r="E41" s="29">
        <f>D41/J47</f>
        <v>0.93193485102645701</v>
      </c>
      <c r="F41" s="33">
        <v>84</v>
      </c>
      <c r="G41" s="29">
        <f>F41/J47</f>
        <v>0.51842733434584365</v>
      </c>
      <c r="H41" s="33">
        <v>49</v>
      </c>
      <c r="I41" s="29">
        <f>H41/J47</f>
        <v>0.30241594503507546</v>
      </c>
      <c r="J41" s="33">
        <v>99</v>
      </c>
      <c r="K41" s="29">
        <f>J41/J47</f>
        <v>0.61100364405045859</v>
      </c>
      <c r="L41" s="33">
        <v>70</v>
      </c>
      <c r="M41" s="29">
        <f>L41/J47</f>
        <v>0.43202277862153632</v>
      </c>
      <c r="N41" s="33">
        <v>32</v>
      </c>
      <c r="O41" s="31">
        <f>N41/J47</f>
        <v>0.19749612736984518</v>
      </c>
    </row>
    <row r="42" spans="2:15" ht="13.5" customHeight="1">
      <c r="J42" s="2"/>
    </row>
    <row r="43" spans="2:15" ht="13.5" customHeight="1">
      <c r="B43" s="62"/>
      <c r="C43" s="61"/>
      <c r="D43" s="57" t="s">
        <v>38</v>
      </c>
      <c r="E43" s="58"/>
      <c r="F43" s="59" t="s">
        <v>39</v>
      </c>
      <c r="G43" s="58"/>
      <c r="H43" s="59" t="s">
        <v>15</v>
      </c>
      <c r="I43" s="58"/>
      <c r="J43" s="59" t="s">
        <v>33</v>
      </c>
      <c r="K43" s="73"/>
    </row>
    <row r="44" spans="2:15" ht="13.5" customHeight="1">
      <c r="B44" s="65"/>
      <c r="C44" s="66"/>
      <c r="D44" s="42" t="s">
        <v>6</v>
      </c>
      <c r="E44" s="43" t="s">
        <v>7</v>
      </c>
      <c r="F44" s="43" t="s">
        <v>6</v>
      </c>
      <c r="G44" s="43" t="s">
        <v>7</v>
      </c>
      <c r="H44" s="43" t="s">
        <v>6</v>
      </c>
      <c r="I44" s="43" t="s">
        <v>7</v>
      </c>
      <c r="J44" s="43" t="s">
        <v>6</v>
      </c>
      <c r="K44" s="44" t="s">
        <v>7</v>
      </c>
    </row>
    <row r="45" spans="2:15" ht="13.5" customHeight="1">
      <c r="B45" s="18" t="s">
        <v>8</v>
      </c>
      <c r="C45" s="3" t="s">
        <v>1</v>
      </c>
      <c r="D45" s="32">
        <v>70</v>
      </c>
      <c r="E45" s="29">
        <f>D45/J45</f>
        <v>0.2122308609216853</v>
      </c>
      <c r="F45" s="33">
        <v>10</v>
      </c>
      <c r="G45" s="29">
        <f>F45/J45</f>
        <v>3.0318694417383614E-2</v>
      </c>
      <c r="H45" s="33">
        <v>11</v>
      </c>
      <c r="I45" s="29">
        <f>H45/J45</f>
        <v>3.3350563859121975E-2</v>
      </c>
      <c r="J45" s="33">
        <v>329.82950592576873</v>
      </c>
      <c r="K45" s="39" t="s">
        <v>40</v>
      </c>
    </row>
    <row r="46" spans="2:15" ht="13.5" customHeight="1">
      <c r="B46" s="18" t="s">
        <v>9</v>
      </c>
      <c r="C46" s="3" t="s">
        <v>1</v>
      </c>
      <c r="D46" s="32">
        <v>31</v>
      </c>
      <c r="E46" s="29">
        <f t="shared" ref="E46:E47" si="20">D46/J46</f>
        <v>0.18452859284066581</v>
      </c>
      <c r="F46" s="33">
        <v>6</v>
      </c>
      <c r="G46" s="29">
        <f t="shared" ref="G46:G47" si="21">F46/J46</f>
        <v>3.5715211517548223E-2</v>
      </c>
      <c r="H46" s="33">
        <v>6</v>
      </c>
      <c r="I46" s="29">
        <f t="shared" ref="I46:I47" si="22">H46/J46</f>
        <v>3.5715211517548223E-2</v>
      </c>
      <c r="J46" s="33">
        <v>167.99564513434214</v>
      </c>
      <c r="K46" s="39" t="s">
        <v>41</v>
      </c>
    </row>
    <row r="47" spans="2:15" ht="13.5" customHeight="1">
      <c r="B47" s="18" t="s">
        <v>10</v>
      </c>
      <c r="C47" s="3" t="s">
        <v>1</v>
      </c>
      <c r="D47" s="32">
        <v>39</v>
      </c>
      <c r="E47" s="29">
        <f t="shared" si="20"/>
        <v>0.24069840523199881</v>
      </c>
      <c r="F47" s="33">
        <v>4</v>
      </c>
      <c r="G47" s="29">
        <f t="shared" si="21"/>
        <v>2.4687015921230647E-2</v>
      </c>
      <c r="H47" s="33">
        <v>5</v>
      </c>
      <c r="I47" s="29">
        <f t="shared" si="22"/>
        <v>3.085876990153831E-2</v>
      </c>
      <c r="J47" s="33">
        <v>162.02849355154464</v>
      </c>
      <c r="K47" s="39" t="s">
        <v>41</v>
      </c>
    </row>
    <row r="48" spans="2:15" ht="13.5" customHeight="1">
      <c r="B48" s="12"/>
      <c r="C48" s="10"/>
      <c r="D48" s="11"/>
      <c r="E48" s="8"/>
      <c r="F48" s="11"/>
      <c r="G48" s="8"/>
      <c r="H48" s="11"/>
      <c r="I48" s="8"/>
      <c r="J48" s="11"/>
      <c r="K48" s="13"/>
    </row>
    <row r="49" spans="2:15" ht="13.5" customHeight="1"/>
    <row r="50" spans="2:15" ht="13.5" customHeight="1">
      <c r="B50" s="4" t="s">
        <v>42</v>
      </c>
    </row>
    <row r="51" spans="2:15" ht="13.5" customHeight="1">
      <c r="B51" s="64"/>
      <c r="C51" s="61"/>
      <c r="D51" s="91" t="s">
        <v>43</v>
      </c>
      <c r="E51" s="90"/>
      <c r="F51" s="86" t="s">
        <v>44</v>
      </c>
      <c r="G51" s="90"/>
      <c r="H51" s="86" t="s">
        <v>45</v>
      </c>
      <c r="I51" s="90"/>
      <c r="J51" s="86" t="s">
        <v>46</v>
      </c>
      <c r="K51" s="90"/>
      <c r="L51" s="86" t="s">
        <v>47</v>
      </c>
      <c r="M51" s="90"/>
      <c r="N51" s="86" t="s">
        <v>48</v>
      </c>
      <c r="O51" s="87"/>
    </row>
    <row r="52" spans="2:15" ht="13.5" customHeight="1">
      <c r="B52" s="65"/>
      <c r="C52" s="66"/>
      <c r="D52" s="42" t="s">
        <v>6</v>
      </c>
      <c r="E52" s="43" t="s">
        <v>7</v>
      </c>
      <c r="F52" s="43" t="s">
        <v>6</v>
      </c>
      <c r="G52" s="43" t="s">
        <v>7</v>
      </c>
      <c r="H52" s="43" t="s">
        <v>6</v>
      </c>
      <c r="I52" s="43" t="s">
        <v>7</v>
      </c>
      <c r="J52" s="43" t="s">
        <v>6</v>
      </c>
      <c r="K52" s="43" t="s">
        <v>7</v>
      </c>
      <c r="L52" s="43" t="s">
        <v>6</v>
      </c>
      <c r="M52" s="43" t="s">
        <v>7</v>
      </c>
      <c r="N52" s="43" t="s">
        <v>6</v>
      </c>
      <c r="O52" s="44" t="s">
        <v>7</v>
      </c>
    </row>
    <row r="53" spans="2:15" ht="13.5" customHeight="1">
      <c r="B53" s="18" t="s">
        <v>25</v>
      </c>
      <c r="C53" s="3" t="s">
        <v>1</v>
      </c>
      <c r="D53" s="32">
        <v>222</v>
      </c>
      <c r="E53" s="29">
        <f>D53/F59</f>
        <v>0.66467065868263475</v>
      </c>
      <c r="F53" s="33">
        <v>104</v>
      </c>
      <c r="G53" s="29">
        <f>F53/F59</f>
        <v>0.31137724550898205</v>
      </c>
      <c r="H53" s="33">
        <v>4</v>
      </c>
      <c r="I53" s="29">
        <f>H53/F59</f>
        <v>1.1976047904191617E-2</v>
      </c>
      <c r="J53" s="33">
        <v>0</v>
      </c>
      <c r="K53" s="29">
        <f>J53/F59</f>
        <v>0</v>
      </c>
      <c r="L53" s="33">
        <v>4</v>
      </c>
      <c r="M53" s="29">
        <f>L53/F59</f>
        <v>1.1976047904191617E-2</v>
      </c>
      <c r="N53" s="33">
        <v>0</v>
      </c>
      <c r="O53" s="31">
        <f>N53/F59</f>
        <v>0</v>
      </c>
    </row>
    <row r="54" spans="2:15" ht="13.5" customHeight="1">
      <c r="B54" s="19" t="s">
        <v>18</v>
      </c>
      <c r="C54" s="3" t="s">
        <v>1</v>
      </c>
      <c r="D54" s="32">
        <v>115</v>
      </c>
      <c r="E54" s="29">
        <f>D54/F60</f>
        <v>0.67251461988304095</v>
      </c>
      <c r="F54" s="33">
        <v>51</v>
      </c>
      <c r="G54" s="29">
        <f>F54/F60</f>
        <v>0.2982456140350877</v>
      </c>
      <c r="H54" s="33">
        <v>2</v>
      </c>
      <c r="I54" s="29">
        <f>H54/F60</f>
        <v>1.1695906432748537E-2</v>
      </c>
      <c r="J54" s="33">
        <v>0</v>
      </c>
      <c r="K54" s="29">
        <f>J54/F60</f>
        <v>0</v>
      </c>
      <c r="L54" s="33">
        <v>3</v>
      </c>
      <c r="M54" s="29">
        <f>L54/F60</f>
        <v>1.7543859649122806E-2</v>
      </c>
      <c r="N54" s="33">
        <v>0</v>
      </c>
      <c r="O54" s="31">
        <f>N54/F60</f>
        <v>0</v>
      </c>
    </row>
    <row r="55" spans="2:15" ht="13.5" customHeight="1">
      <c r="B55" s="19" t="s">
        <v>19</v>
      </c>
      <c r="C55" s="3" t="s">
        <v>1</v>
      </c>
      <c r="D55" s="32">
        <v>107</v>
      </c>
      <c r="E55" s="29">
        <f>D55/F61</f>
        <v>0.65644171779141103</v>
      </c>
      <c r="F55" s="33">
        <v>53</v>
      </c>
      <c r="G55" s="29">
        <f>F55/F61</f>
        <v>0.32515337423312884</v>
      </c>
      <c r="H55" s="33">
        <v>2</v>
      </c>
      <c r="I55" s="29">
        <f>H55/F61</f>
        <v>1.2269938650306749E-2</v>
      </c>
      <c r="J55" s="33">
        <v>0</v>
      </c>
      <c r="K55" s="29">
        <f>J55/F61</f>
        <v>0</v>
      </c>
      <c r="L55" s="33">
        <v>1</v>
      </c>
      <c r="M55" s="29">
        <f>L55/F61</f>
        <v>6.1349693251533744E-3</v>
      </c>
      <c r="N55" s="33">
        <v>0</v>
      </c>
      <c r="O55" s="31">
        <f>N55/F61</f>
        <v>0</v>
      </c>
    </row>
    <row r="56" spans="2:15" ht="13.5" customHeight="1"/>
    <row r="57" spans="2:15" ht="13.5" customHeight="1">
      <c r="B57" s="78"/>
      <c r="C57" s="79"/>
      <c r="D57" s="91" t="s">
        <v>15</v>
      </c>
      <c r="E57" s="90"/>
      <c r="F57" s="86" t="s">
        <v>49</v>
      </c>
      <c r="G57" s="87"/>
    </row>
    <row r="58" spans="2:15" ht="13.5" customHeight="1">
      <c r="B58" s="80"/>
      <c r="C58" s="81"/>
      <c r="D58" s="42" t="s">
        <v>6</v>
      </c>
      <c r="E58" s="43" t="s">
        <v>7</v>
      </c>
      <c r="F58" s="43" t="s">
        <v>6</v>
      </c>
      <c r="G58" s="44" t="s">
        <v>7</v>
      </c>
    </row>
    <row r="59" spans="2:15" ht="13.5" customHeight="1">
      <c r="B59" s="18" t="s">
        <v>25</v>
      </c>
      <c r="C59" s="3" t="s">
        <v>1</v>
      </c>
      <c r="D59" s="32">
        <v>0</v>
      </c>
      <c r="E59" s="29">
        <f>D59/F59</f>
        <v>0</v>
      </c>
      <c r="F59" s="33">
        <v>334</v>
      </c>
      <c r="G59" s="31">
        <f>E53+G53+I53+K53+M53+O53+E59</f>
        <v>1</v>
      </c>
    </row>
    <row r="60" spans="2:15" ht="13.5" customHeight="1">
      <c r="B60" s="19" t="s">
        <v>18</v>
      </c>
      <c r="C60" s="3" t="s">
        <v>1</v>
      </c>
      <c r="D60" s="32">
        <v>0</v>
      </c>
      <c r="E60" s="29">
        <f t="shared" ref="E60:E61" si="23">D60/F60</f>
        <v>0</v>
      </c>
      <c r="F60" s="33">
        <v>171</v>
      </c>
      <c r="G60" s="31">
        <f>E54+G54+I54+K54+M54+O54+E60</f>
        <v>1</v>
      </c>
    </row>
    <row r="61" spans="2:15" ht="13.5" customHeight="1">
      <c r="B61" s="19" t="s">
        <v>19</v>
      </c>
      <c r="C61" s="3" t="s">
        <v>1</v>
      </c>
      <c r="D61" s="32">
        <v>0</v>
      </c>
      <c r="E61" s="29">
        <f t="shared" si="23"/>
        <v>0</v>
      </c>
      <c r="F61" s="33">
        <v>163</v>
      </c>
      <c r="G61" s="31">
        <f>E55+G55+I55+K55+M55+O55+E61</f>
        <v>1</v>
      </c>
    </row>
    <row r="62" spans="2:15" ht="13.5" customHeight="1">
      <c r="B62" s="14"/>
      <c r="C62" s="10"/>
      <c r="D62" s="11"/>
      <c r="E62" s="8"/>
      <c r="F62" s="11"/>
      <c r="G62" s="8"/>
    </row>
    <row r="63" spans="2:15" ht="13.5" customHeight="1"/>
    <row r="64" spans="2:15" ht="13.5" customHeight="1">
      <c r="B64" s="4" t="s">
        <v>50</v>
      </c>
    </row>
    <row r="65" spans="2:17" ht="27" customHeight="1">
      <c r="B65" s="82"/>
      <c r="C65" s="83"/>
      <c r="D65" s="94" t="s">
        <v>51</v>
      </c>
      <c r="E65" s="95"/>
      <c r="F65" s="92" t="s">
        <v>52</v>
      </c>
      <c r="G65" s="93"/>
      <c r="H65" s="92" t="s">
        <v>53</v>
      </c>
      <c r="I65" s="93"/>
      <c r="J65" s="96" t="s">
        <v>54</v>
      </c>
      <c r="K65" s="95"/>
      <c r="L65" s="96" t="s">
        <v>15</v>
      </c>
      <c r="M65" s="95"/>
      <c r="N65" s="99" t="s">
        <v>16</v>
      </c>
      <c r="O65" s="100"/>
    </row>
    <row r="66" spans="2:17" ht="13.5" customHeight="1">
      <c r="B66" s="84"/>
      <c r="C66" s="85"/>
      <c r="D66" s="42" t="s">
        <v>6</v>
      </c>
      <c r="E66" s="43" t="s">
        <v>7</v>
      </c>
      <c r="F66" s="43" t="s">
        <v>6</v>
      </c>
      <c r="G66" s="43" t="s">
        <v>7</v>
      </c>
      <c r="H66" s="43" t="s">
        <v>6</v>
      </c>
      <c r="I66" s="43" t="s">
        <v>7</v>
      </c>
      <c r="J66" s="43" t="s">
        <v>6</v>
      </c>
      <c r="K66" s="43" t="s">
        <v>7</v>
      </c>
      <c r="L66" s="43" t="s">
        <v>6</v>
      </c>
      <c r="M66" s="43" t="s">
        <v>7</v>
      </c>
      <c r="N66" s="43" t="s">
        <v>6</v>
      </c>
      <c r="O66" s="44" t="s">
        <v>7</v>
      </c>
    </row>
    <row r="67" spans="2:17" ht="13.5" customHeight="1">
      <c r="B67" s="18" t="s">
        <v>25</v>
      </c>
      <c r="C67" s="3" t="s">
        <v>1</v>
      </c>
      <c r="D67" s="32">
        <v>69</v>
      </c>
      <c r="E67" s="29">
        <f>D67/N67</f>
        <v>0.20658682634730538</v>
      </c>
      <c r="F67" s="33">
        <v>196</v>
      </c>
      <c r="G67" s="29">
        <f>F67/N67</f>
        <v>0.58682634730538918</v>
      </c>
      <c r="H67" s="33">
        <v>35</v>
      </c>
      <c r="I67" s="29">
        <f>H67/N67</f>
        <v>0.10479041916167664</v>
      </c>
      <c r="J67" s="33">
        <v>34</v>
      </c>
      <c r="K67" s="29">
        <f>J67/N67</f>
        <v>0.10179640718562874</v>
      </c>
      <c r="L67" s="33">
        <v>0</v>
      </c>
      <c r="M67" s="29">
        <f>L67/N67</f>
        <v>0</v>
      </c>
      <c r="N67" s="33">
        <v>334</v>
      </c>
      <c r="O67" s="31">
        <f>E67+G67+I67+K67+M67</f>
        <v>1</v>
      </c>
    </row>
    <row r="68" spans="2:17" ht="13.5" customHeight="1">
      <c r="B68" s="18" t="s">
        <v>18</v>
      </c>
      <c r="C68" s="3" t="s">
        <v>1</v>
      </c>
      <c r="D68" s="32">
        <v>41</v>
      </c>
      <c r="E68" s="29">
        <f t="shared" ref="E68:E69" si="24">D68/N68</f>
        <v>0.23976608187134502</v>
      </c>
      <c r="F68" s="33">
        <v>93</v>
      </c>
      <c r="G68" s="29">
        <f t="shared" ref="G68:G69" si="25">F68/N68</f>
        <v>0.54385964912280704</v>
      </c>
      <c r="H68" s="33">
        <v>17</v>
      </c>
      <c r="I68" s="29">
        <f t="shared" ref="I68:I69" si="26">H68/N68</f>
        <v>9.9415204678362568E-2</v>
      </c>
      <c r="J68" s="33">
        <v>20</v>
      </c>
      <c r="K68" s="29">
        <f t="shared" ref="K68:K69" si="27">J68/N68</f>
        <v>0.11695906432748537</v>
      </c>
      <c r="L68" s="33">
        <v>0</v>
      </c>
      <c r="M68" s="29">
        <f t="shared" ref="M68:M69" si="28">L68/N68</f>
        <v>0</v>
      </c>
      <c r="N68" s="33">
        <v>171</v>
      </c>
      <c r="O68" s="31">
        <f t="shared" ref="O68:O69" si="29">E68+G68+I68+K68+M68</f>
        <v>1</v>
      </c>
    </row>
    <row r="69" spans="2:17" ht="13.5" customHeight="1">
      <c r="B69" s="18" t="s">
        <v>19</v>
      </c>
      <c r="C69" s="3" t="s">
        <v>1</v>
      </c>
      <c r="D69" s="32">
        <v>28</v>
      </c>
      <c r="E69" s="29">
        <f t="shared" si="24"/>
        <v>0.17177914110429449</v>
      </c>
      <c r="F69" s="33">
        <v>103</v>
      </c>
      <c r="G69" s="29">
        <f t="shared" si="25"/>
        <v>0.63190184049079756</v>
      </c>
      <c r="H69" s="33">
        <v>18</v>
      </c>
      <c r="I69" s="29">
        <f t="shared" si="26"/>
        <v>0.11042944785276074</v>
      </c>
      <c r="J69" s="33">
        <v>14</v>
      </c>
      <c r="K69" s="29">
        <f t="shared" si="27"/>
        <v>8.5889570552147243E-2</v>
      </c>
      <c r="L69" s="33">
        <v>0</v>
      </c>
      <c r="M69" s="29">
        <f t="shared" si="28"/>
        <v>0</v>
      </c>
      <c r="N69" s="33">
        <v>163</v>
      </c>
      <c r="O69" s="31">
        <f t="shared" si="29"/>
        <v>1</v>
      </c>
    </row>
    <row r="70" spans="2:17" ht="13.5" customHeight="1"/>
    <row r="71" spans="2:17" ht="13.5" customHeight="1"/>
    <row r="72" spans="2:17" ht="13.5" customHeight="1">
      <c r="B72" s="4" t="s">
        <v>55</v>
      </c>
    </row>
    <row r="73" spans="2:17" ht="13.5" customHeight="1">
      <c r="B73" t="s">
        <v>56</v>
      </c>
    </row>
    <row r="74" spans="2:17" ht="13.5" customHeight="1">
      <c r="B74" s="5" t="s">
        <v>80</v>
      </c>
    </row>
    <row r="75" spans="2:17" ht="13.5" customHeight="1">
      <c r="B75" s="82"/>
      <c r="C75" s="83"/>
      <c r="D75" s="91" t="s">
        <v>57</v>
      </c>
      <c r="E75" s="90"/>
      <c r="F75" s="86" t="s">
        <v>58</v>
      </c>
      <c r="G75" s="90"/>
      <c r="H75" s="86" t="s">
        <v>59</v>
      </c>
      <c r="I75" s="90"/>
      <c r="J75" s="86" t="s">
        <v>60</v>
      </c>
      <c r="K75" s="90"/>
      <c r="L75" s="86" t="s">
        <v>61</v>
      </c>
      <c r="M75" s="90"/>
      <c r="N75" s="48" t="s">
        <v>15</v>
      </c>
      <c r="O75" s="48"/>
      <c r="P75" s="86" t="s">
        <v>16</v>
      </c>
      <c r="Q75" s="87"/>
    </row>
    <row r="76" spans="2:17" ht="13.5" customHeight="1">
      <c r="B76" s="84"/>
      <c r="C76" s="85"/>
      <c r="D76" s="42" t="s">
        <v>6</v>
      </c>
      <c r="E76" s="43" t="s">
        <v>7</v>
      </c>
      <c r="F76" s="43" t="s">
        <v>6</v>
      </c>
      <c r="G76" s="43" t="s">
        <v>7</v>
      </c>
      <c r="H76" s="43" t="s">
        <v>6</v>
      </c>
      <c r="I76" s="43" t="s">
        <v>7</v>
      </c>
      <c r="J76" s="43" t="s">
        <v>6</v>
      </c>
      <c r="K76" s="43" t="s">
        <v>7</v>
      </c>
      <c r="L76" s="43" t="s">
        <v>6</v>
      </c>
      <c r="M76" s="43" t="s">
        <v>7</v>
      </c>
      <c r="N76" s="43" t="s">
        <v>6</v>
      </c>
      <c r="O76" s="43" t="s">
        <v>7</v>
      </c>
      <c r="P76" s="43" t="s">
        <v>6</v>
      </c>
      <c r="Q76" s="44" t="s">
        <v>7</v>
      </c>
    </row>
    <row r="77" spans="2:17" ht="13.5" customHeight="1">
      <c r="B77" s="18" t="s">
        <v>8</v>
      </c>
      <c r="C77" s="3" t="s">
        <v>1</v>
      </c>
      <c r="D77" s="32">
        <v>86</v>
      </c>
      <c r="E77" s="29">
        <f>D77/P77</f>
        <v>0.25748502994011974</v>
      </c>
      <c r="F77" s="33">
        <v>93</v>
      </c>
      <c r="G77" s="29">
        <f>F77/P77</f>
        <v>0.27844311377245506</v>
      </c>
      <c r="H77" s="33">
        <v>46</v>
      </c>
      <c r="I77" s="29">
        <f>H77/P77</f>
        <v>0.1377245508982036</v>
      </c>
      <c r="J77" s="33">
        <v>65</v>
      </c>
      <c r="K77" s="29">
        <f>J77/P77</f>
        <v>0.19461077844311378</v>
      </c>
      <c r="L77" s="33">
        <v>42</v>
      </c>
      <c r="M77" s="29">
        <f>L77/P77</f>
        <v>0.12574850299401197</v>
      </c>
      <c r="N77" s="33">
        <v>2</v>
      </c>
      <c r="O77" s="29">
        <f>N77/P77</f>
        <v>5.9880239520958087E-3</v>
      </c>
      <c r="P77" s="33">
        <v>334</v>
      </c>
      <c r="Q77" s="31">
        <f>E77+G77+I77+K77+M77+O77</f>
        <v>1</v>
      </c>
    </row>
    <row r="78" spans="2:17" ht="13.5" customHeight="1">
      <c r="B78" s="18" t="s">
        <v>9</v>
      </c>
      <c r="C78" s="3" t="s">
        <v>1</v>
      </c>
      <c r="D78" s="32">
        <v>50</v>
      </c>
      <c r="E78" s="29">
        <f t="shared" ref="E78:E79" si="30">D78/P78</f>
        <v>0.29239766081871343</v>
      </c>
      <c r="F78" s="33">
        <v>42</v>
      </c>
      <c r="G78" s="29">
        <f t="shared" ref="G78:G79" si="31">F78/P78</f>
        <v>0.24561403508771928</v>
      </c>
      <c r="H78" s="33">
        <v>19</v>
      </c>
      <c r="I78" s="29">
        <f t="shared" ref="I78:I79" si="32">H78/P78</f>
        <v>0.1111111111111111</v>
      </c>
      <c r="J78" s="33">
        <v>34</v>
      </c>
      <c r="K78" s="29">
        <f t="shared" ref="K78:K79" si="33">J78/P78</f>
        <v>0.19883040935672514</v>
      </c>
      <c r="L78" s="33">
        <v>24</v>
      </c>
      <c r="M78" s="29">
        <f t="shared" ref="M78:M79" si="34">L78/P78</f>
        <v>0.14035087719298245</v>
      </c>
      <c r="N78" s="33">
        <v>2</v>
      </c>
      <c r="O78" s="29">
        <f t="shared" ref="O78:O79" si="35">N78/P78</f>
        <v>1.1695906432748537E-2</v>
      </c>
      <c r="P78" s="33">
        <v>171</v>
      </c>
      <c r="Q78" s="31">
        <f t="shared" ref="Q78:Q79" si="36">E78+G78+I78+K78+M78+O78</f>
        <v>1</v>
      </c>
    </row>
    <row r="79" spans="2:17" ht="13.5" customHeight="1">
      <c r="B79" s="18" t="s">
        <v>10</v>
      </c>
      <c r="C79" s="3" t="s">
        <v>1</v>
      </c>
      <c r="D79" s="32">
        <v>36</v>
      </c>
      <c r="E79" s="29">
        <f t="shared" si="30"/>
        <v>0.22085889570552147</v>
      </c>
      <c r="F79" s="33">
        <v>51</v>
      </c>
      <c r="G79" s="29">
        <f t="shared" si="31"/>
        <v>0.31288343558282211</v>
      </c>
      <c r="H79" s="33">
        <v>27</v>
      </c>
      <c r="I79" s="29">
        <f t="shared" si="32"/>
        <v>0.16564417177914109</v>
      </c>
      <c r="J79" s="33">
        <v>31</v>
      </c>
      <c r="K79" s="29">
        <f t="shared" si="33"/>
        <v>0.19018404907975461</v>
      </c>
      <c r="L79" s="33">
        <v>18</v>
      </c>
      <c r="M79" s="29">
        <f t="shared" si="34"/>
        <v>0.11042944785276074</v>
      </c>
      <c r="N79" s="33">
        <v>0</v>
      </c>
      <c r="O79" s="29">
        <f t="shared" si="35"/>
        <v>0</v>
      </c>
      <c r="P79" s="33">
        <v>163</v>
      </c>
      <c r="Q79" s="31">
        <f t="shared" si="36"/>
        <v>1</v>
      </c>
    </row>
    <row r="80" spans="2:17" ht="13.5" customHeight="1">
      <c r="G80" s="2"/>
    </row>
    <row r="81" spans="2:17" ht="13.5" customHeight="1">
      <c r="B81" s="5" t="s">
        <v>81</v>
      </c>
    </row>
    <row r="82" spans="2:17" ht="13.5" customHeight="1">
      <c r="B82" s="82"/>
      <c r="C82" s="83"/>
      <c r="D82" s="62" t="s">
        <v>57</v>
      </c>
      <c r="E82" s="63"/>
      <c r="F82" s="60" t="s">
        <v>58</v>
      </c>
      <c r="G82" s="63"/>
      <c r="H82" s="60" t="s">
        <v>59</v>
      </c>
      <c r="I82" s="63"/>
      <c r="J82" s="60" t="s">
        <v>60</v>
      </c>
      <c r="K82" s="63"/>
      <c r="L82" s="60" t="s">
        <v>61</v>
      </c>
      <c r="M82" s="63"/>
      <c r="N82" s="60" t="s">
        <v>15</v>
      </c>
      <c r="O82" s="63"/>
      <c r="P82" s="60" t="s">
        <v>16</v>
      </c>
      <c r="Q82" s="61"/>
    </row>
    <row r="83" spans="2:17" ht="13.5" customHeight="1">
      <c r="B83" s="84"/>
      <c r="C83" s="85"/>
      <c r="D83" s="42" t="s">
        <v>6</v>
      </c>
      <c r="E83" s="43" t="s">
        <v>7</v>
      </c>
      <c r="F83" s="43" t="s">
        <v>6</v>
      </c>
      <c r="G83" s="43" t="s">
        <v>7</v>
      </c>
      <c r="H83" s="43" t="s">
        <v>6</v>
      </c>
      <c r="I83" s="43" t="s">
        <v>7</v>
      </c>
      <c r="J83" s="43" t="s">
        <v>6</v>
      </c>
      <c r="K83" s="43" t="s">
        <v>7</v>
      </c>
      <c r="L83" s="43" t="s">
        <v>6</v>
      </c>
      <c r="M83" s="43" t="s">
        <v>7</v>
      </c>
      <c r="N83" s="43" t="s">
        <v>6</v>
      </c>
      <c r="O83" s="43" t="s">
        <v>7</v>
      </c>
      <c r="P83" s="43" t="s">
        <v>6</v>
      </c>
      <c r="Q83" s="44" t="s">
        <v>7</v>
      </c>
    </row>
    <row r="84" spans="2:17" ht="13.5" customHeight="1">
      <c r="B84" s="17" t="s">
        <v>25</v>
      </c>
      <c r="C84" s="3" t="s">
        <v>1</v>
      </c>
      <c r="D84" s="32">
        <v>1</v>
      </c>
      <c r="E84" s="29">
        <f>D84/P84</f>
        <v>2.9940119760479044E-3</v>
      </c>
      <c r="F84" s="33">
        <v>11</v>
      </c>
      <c r="G84" s="29">
        <f>F84/P84</f>
        <v>3.2934131736526949E-2</v>
      </c>
      <c r="H84" s="33">
        <v>75</v>
      </c>
      <c r="I84" s="29">
        <f>H84/P84</f>
        <v>0.22455089820359281</v>
      </c>
      <c r="J84" s="33">
        <v>163</v>
      </c>
      <c r="K84" s="29">
        <f>J84/P84</f>
        <v>0.4880239520958084</v>
      </c>
      <c r="L84" s="33">
        <v>81</v>
      </c>
      <c r="M84" s="29">
        <f>L84/P84</f>
        <v>0.24251497005988024</v>
      </c>
      <c r="N84" s="33">
        <v>3</v>
      </c>
      <c r="O84" s="29">
        <f>N84/P84</f>
        <v>8.9820359281437123E-3</v>
      </c>
      <c r="P84" s="33">
        <v>334</v>
      </c>
      <c r="Q84" s="31">
        <f>E84+G84+I84+K84+M84+O84</f>
        <v>1</v>
      </c>
    </row>
    <row r="85" spans="2:17" ht="13.5" customHeight="1">
      <c r="B85" s="17" t="s">
        <v>18</v>
      </c>
      <c r="C85" s="3" t="s">
        <v>1</v>
      </c>
      <c r="D85" s="32">
        <v>1</v>
      </c>
      <c r="E85" s="29">
        <f t="shared" ref="E85:E86" si="37">D85/P85</f>
        <v>5.8479532163742687E-3</v>
      </c>
      <c r="F85" s="33">
        <v>7</v>
      </c>
      <c r="G85" s="29">
        <f t="shared" ref="G85:G86" si="38">F85/P85</f>
        <v>4.0935672514619881E-2</v>
      </c>
      <c r="H85" s="33">
        <v>34</v>
      </c>
      <c r="I85" s="29">
        <f t="shared" ref="I85:I86" si="39">H85/P85</f>
        <v>0.19883040935672514</v>
      </c>
      <c r="J85" s="33">
        <v>82</v>
      </c>
      <c r="K85" s="29">
        <f t="shared" ref="K85:K86" si="40">J85/P85</f>
        <v>0.47953216374269003</v>
      </c>
      <c r="L85" s="33">
        <v>45</v>
      </c>
      <c r="M85" s="29">
        <f t="shared" ref="M85:M86" si="41">L85/P85</f>
        <v>0.26315789473684209</v>
      </c>
      <c r="N85" s="33">
        <v>2</v>
      </c>
      <c r="O85" s="29">
        <f t="shared" ref="O85:O86" si="42">N85/P85</f>
        <v>1.1695906432748537E-2</v>
      </c>
      <c r="P85" s="33">
        <v>171</v>
      </c>
      <c r="Q85" s="31">
        <f t="shared" ref="Q85:Q86" si="43">E85+G85+I85+K85+M85+O85</f>
        <v>0.99999999999999989</v>
      </c>
    </row>
    <row r="86" spans="2:17" ht="13.5" customHeight="1">
      <c r="B86" s="18" t="s">
        <v>19</v>
      </c>
      <c r="C86" s="3" t="s">
        <v>1</v>
      </c>
      <c r="D86" s="32">
        <v>0</v>
      </c>
      <c r="E86" s="29">
        <f t="shared" si="37"/>
        <v>0</v>
      </c>
      <c r="F86" s="33">
        <v>4</v>
      </c>
      <c r="G86" s="29">
        <f t="shared" si="38"/>
        <v>2.4539877300613498E-2</v>
      </c>
      <c r="H86" s="33">
        <v>41</v>
      </c>
      <c r="I86" s="29">
        <f t="shared" si="39"/>
        <v>0.25153374233128833</v>
      </c>
      <c r="J86" s="33">
        <v>81</v>
      </c>
      <c r="K86" s="29">
        <f t="shared" si="40"/>
        <v>0.49693251533742333</v>
      </c>
      <c r="L86" s="33">
        <v>36</v>
      </c>
      <c r="M86" s="29">
        <f t="shared" si="41"/>
        <v>0.22085889570552147</v>
      </c>
      <c r="N86" s="33">
        <v>1</v>
      </c>
      <c r="O86" s="29">
        <f t="shared" si="42"/>
        <v>6.1349693251533744E-3</v>
      </c>
      <c r="P86" s="33">
        <v>163</v>
      </c>
      <c r="Q86" s="31">
        <f t="shared" si="43"/>
        <v>1</v>
      </c>
    </row>
    <row r="87" spans="2:17" ht="13.5" customHeight="1">
      <c r="G87" s="2"/>
    </row>
    <row r="88" spans="2:17" ht="13.5" customHeight="1">
      <c r="B88" s="5" t="s">
        <v>82</v>
      </c>
    </row>
    <row r="89" spans="2:17" ht="13.5" customHeight="1">
      <c r="B89" s="82"/>
      <c r="C89" s="83"/>
      <c r="D89" s="91" t="s">
        <v>57</v>
      </c>
      <c r="E89" s="90"/>
      <c r="F89" s="86" t="s">
        <v>58</v>
      </c>
      <c r="G89" s="90"/>
      <c r="H89" s="86" t="s">
        <v>59</v>
      </c>
      <c r="I89" s="90"/>
      <c r="J89" s="86" t="s">
        <v>60</v>
      </c>
      <c r="K89" s="90"/>
      <c r="L89" s="86" t="s">
        <v>61</v>
      </c>
      <c r="M89" s="90"/>
      <c r="N89" s="86" t="s">
        <v>15</v>
      </c>
      <c r="O89" s="90"/>
      <c r="P89" s="86" t="s">
        <v>16</v>
      </c>
      <c r="Q89" s="87"/>
    </row>
    <row r="90" spans="2:17" ht="13.5" customHeight="1">
      <c r="B90" s="84"/>
      <c r="C90" s="85"/>
      <c r="D90" s="42" t="s">
        <v>6</v>
      </c>
      <c r="E90" s="43" t="s">
        <v>7</v>
      </c>
      <c r="F90" s="43" t="s">
        <v>6</v>
      </c>
      <c r="G90" s="43" t="s">
        <v>7</v>
      </c>
      <c r="H90" s="43" t="s">
        <v>6</v>
      </c>
      <c r="I90" s="43" t="s">
        <v>7</v>
      </c>
      <c r="J90" s="43" t="s">
        <v>6</v>
      </c>
      <c r="K90" s="43" t="s">
        <v>7</v>
      </c>
      <c r="L90" s="43" t="s">
        <v>6</v>
      </c>
      <c r="M90" s="43" t="s">
        <v>7</v>
      </c>
      <c r="N90" s="43" t="s">
        <v>6</v>
      </c>
      <c r="O90" s="43" t="s">
        <v>7</v>
      </c>
      <c r="P90" s="43" t="s">
        <v>6</v>
      </c>
      <c r="Q90" s="44" t="s">
        <v>7</v>
      </c>
    </row>
    <row r="91" spans="2:17" ht="13.5" customHeight="1">
      <c r="B91" s="17" t="s">
        <v>25</v>
      </c>
      <c r="C91" s="3" t="s">
        <v>1</v>
      </c>
      <c r="D91" s="32">
        <v>0</v>
      </c>
      <c r="E91" s="29">
        <f>D91/P91</f>
        <v>0</v>
      </c>
      <c r="F91" s="33">
        <v>8</v>
      </c>
      <c r="G91" s="29">
        <f>F91/P91</f>
        <v>2.3952095808383235E-2</v>
      </c>
      <c r="H91" s="33">
        <v>8</v>
      </c>
      <c r="I91" s="29">
        <f>H91/P91</f>
        <v>2.3952095808383235E-2</v>
      </c>
      <c r="J91" s="33">
        <v>118</v>
      </c>
      <c r="K91" s="29">
        <f>J91/P91</f>
        <v>0.3532934131736527</v>
      </c>
      <c r="L91" s="33">
        <v>197</v>
      </c>
      <c r="M91" s="29">
        <f>L91/P91</f>
        <v>0.58982035928143717</v>
      </c>
      <c r="N91" s="33">
        <v>3</v>
      </c>
      <c r="O91" s="29">
        <f>N91/P91</f>
        <v>8.9820359281437123E-3</v>
      </c>
      <c r="P91" s="33">
        <v>334</v>
      </c>
      <c r="Q91" s="31">
        <f>E91+G91+I91+K91+M91+O91</f>
        <v>1</v>
      </c>
    </row>
    <row r="92" spans="2:17" ht="13.5" customHeight="1">
      <c r="B92" s="17" t="s">
        <v>18</v>
      </c>
      <c r="C92" s="3" t="s">
        <v>1</v>
      </c>
      <c r="D92" s="32">
        <v>0</v>
      </c>
      <c r="E92" s="29">
        <f t="shared" ref="E92:E93" si="44">D92/P92</f>
        <v>0</v>
      </c>
      <c r="F92" s="33">
        <v>6</v>
      </c>
      <c r="G92" s="29">
        <f t="shared" ref="G92:G93" si="45">F92/P92</f>
        <v>3.5087719298245612E-2</v>
      </c>
      <c r="H92" s="33">
        <v>1</v>
      </c>
      <c r="I92" s="29">
        <f t="shared" ref="I92:I93" si="46">H92/P92</f>
        <v>5.8479532163742687E-3</v>
      </c>
      <c r="J92" s="33">
        <v>56</v>
      </c>
      <c r="K92" s="29">
        <f t="shared" ref="K92:K93" si="47">J92/P92</f>
        <v>0.32748538011695905</v>
      </c>
      <c r="L92" s="33">
        <v>106</v>
      </c>
      <c r="M92" s="29">
        <f t="shared" ref="M92:M93" si="48">L92/P92</f>
        <v>0.61988304093567248</v>
      </c>
      <c r="N92" s="33">
        <v>2</v>
      </c>
      <c r="O92" s="29">
        <f t="shared" ref="O92:O93" si="49">N92/P92</f>
        <v>1.1695906432748537E-2</v>
      </c>
      <c r="P92" s="33">
        <v>171</v>
      </c>
      <c r="Q92" s="31">
        <f t="shared" ref="Q92:Q93" si="50">E92+G92+I92+K92+M92+O92</f>
        <v>0.99999999999999989</v>
      </c>
    </row>
    <row r="93" spans="2:17" ht="13.5" customHeight="1">
      <c r="B93" s="18" t="s">
        <v>19</v>
      </c>
      <c r="C93" s="3" t="s">
        <v>1</v>
      </c>
      <c r="D93" s="32">
        <v>0</v>
      </c>
      <c r="E93" s="29">
        <f t="shared" si="44"/>
        <v>0</v>
      </c>
      <c r="F93" s="33">
        <v>2</v>
      </c>
      <c r="G93" s="29">
        <f t="shared" si="45"/>
        <v>1.2269938650306749E-2</v>
      </c>
      <c r="H93" s="33">
        <v>7</v>
      </c>
      <c r="I93" s="29">
        <f t="shared" si="46"/>
        <v>4.2944785276073622E-2</v>
      </c>
      <c r="J93" s="33">
        <v>62</v>
      </c>
      <c r="K93" s="29">
        <f t="shared" si="47"/>
        <v>0.38036809815950923</v>
      </c>
      <c r="L93" s="33">
        <v>91</v>
      </c>
      <c r="M93" s="29">
        <f t="shared" si="48"/>
        <v>0.55828220858895705</v>
      </c>
      <c r="N93" s="33">
        <v>1</v>
      </c>
      <c r="O93" s="29">
        <f t="shared" si="49"/>
        <v>6.1349693251533744E-3</v>
      </c>
      <c r="P93" s="33">
        <v>163</v>
      </c>
      <c r="Q93" s="31">
        <f t="shared" si="50"/>
        <v>1</v>
      </c>
    </row>
    <row r="94" spans="2:17" ht="13.5" customHeight="1">
      <c r="B94" s="15"/>
      <c r="C94" s="10"/>
      <c r="D94" s="11"/>
      <c r="E94" s="8"/>
      <c r="F94" s="11"/>
      <c r="G94" s="8"/>
      <c r="H94" s="11"/>
      <c r="I94" s="8"/>
      <c r="J94" s="11"/>
      <c r="K94" s="8"/>
      <c r="L94" s="11"/>
      <c r="M94" s="8"/>
      <c r="N94" s="11"/>
      <c r="O94" s="8"/>
      <c r="P94" s="11"/>
      <c r="Q94" s="8"/>
    </row>
    <row r="95" spans="2:17" ht="13.5" customHeight="1"/>
    <row r="96" spans="2:17" ht="13.5" customHeight="1">
      <c r="B96" s="4" t="s">
        <v>62</v>
      </c>
    </row>
    <row r="97" spans="2:17" ht="13.5" customHeight="1">
      <c r="B97" s="82"/>
      <c r="C97" s="83"/>
      <c r="D97" s="62" t="s">
        <v>63</v>
      </c>
      <c r="E97" s="63"/>
      <c r="F97" s="60" t="s">
        <v>64</v>
      </c>
      <c r="G97" s="63"/>
      <c r="H97" s="60" t="s">
        <v>65</v>
      </c>
      <c r="I97" s="63"/>
      <c r="J97" s="60" t="s">
        <v>66</v>
      </c>
      <c r="K97" s="63"/>
      <c r="L97" s="60" t="s">
        <v>67</v>
      </c>
      <c r="M97" s="63"/>
      <c r="N97" s="60" t="s">
        <v>15</v>
      </c>
      <c r="O97" s="63"/>
      <c r="P97" s="60" t="s">
        <v>16</v>
      </c>
      <c r="Q97" s="61"/>
    </row>
    <row r="98" spans="2:17" ht="13.5" customHeight="1">
      <c r="B98" s="84"/>
      <c r="C98" s="85"/>
      <c r="D98" s="42" t="s">
        <v>6</v>
      </c>
      <c r="E98" s="43" t="s">
        <v>7</v>
      </c>
      <c r="F98" s="43" t="s">
        <v>6</v>
      </c>
      <c r="G98" s="43" t="s">
        <v>7</v>
      </c>
      <c r="H98" s="43" t="s">
        <v>6</v>
      </c>
      <c r="I98" s="43" t="s">
        <v>7</v>
      </c>
      <c r="J98" s="43" t="s">
        <v>6</v>
      </c>
      <c r="K98" s="43" t="s">
        <v>7</v>
      </c>
      <c r="L98" s="43" t="s">
        <v>6</v>
      </c>
      <c r="M98" s="43" t="s">
        <v>7</v>
      </c>
      <c r="N98" s="49" t="s">
        <v>6</v>
      </c>
      <c r="O98" s="43" t="s">
        <v>7</v>
      </c>
      <c r="P98" s="43" t="s">
        <v>6</v>
      </c>
      <c r="Q98" s="44" t="s">
        <v>7</v>
      </c>
    </row>
    <row r="99" spans="2:17" ht="13.5" customHeight="1">
      <c r="B99" s="17" t="s">
        <v>25</v>
      </c>
      <c r="C99" s="3" t="s">
        <v>1</v>
      </c>
      <c r="D99" s="32">
        <v>26</v>
      </c>
      <c r="E99" s="29">
        <f>D99/P99</f>
        <v>7.7844311377245512E-2</v>
      </c>
      <c r="F99" s="33">
        <v>34</v>
      </c>
      <c r="G99" s="29">
        <f>F99/P99</f>
        <v>0.10179640718562874</v>
      </c>
      <c r="H99" s="33">
        <v>96</v>
      </c>
      <c r="I99" s="29">
        <f>H99/P99</f>
        <v>0.28742514970059879</v>
      </c>
      <c r="J99" s="33">
        <v>137</v>
      </c>
      <c r="K99" s="29">
        <f>J99/P99</f>
        <v>0.41017964071856289</v>
      </c>
      <c r="L99" s="33">
        <v>40</v>
      </c>
      <c r="M99" s="29">
        <f>L99/P99</f>
        <v>0.11976047904191617</v>
      </c>
      <c r="N99" s="33">
        <v>1</v>
      </c>
      <c r="O99" s="29">
        <f>N99/P99</f>
        <v>2.9940119760479044E-3</v>
      </c>
      <c r="P99" s="33">
        <v>334</v>
      </c>
      <c r="Q99" s="31">
        <f>E99+G99+I99+K99+M99+O99</f>
        <v>1</v>
      </c>
    </row>
    <row r="100" spans="2:17" ht="13.5" customHeight="1">
      <c r="B100" s="17" t="s">
        <v>18</v>
      </c>
      <c r="C100" s="3" t="s">
        <v>1</v>
      </c>
      <c r="D100" s="32">
        <v>14</v>
      </c>
      <c r="E100" s="29">
        <f t="shared" ref="E100:E101" si="51">D100/P100</f>
        <v>8.1871345029239762E-2</v>
      </c>
      <c r="F100" s="33">
        <v>15</v>
      </c>
      <c r="G100" s="29">
        <f t="shared" ref="G100:G101" si="52">F100/P100</f>
        <v>8.771929824561403E-2</v>
      </c>
      <c r="H100" s="33">
        <v>52</v>
      </c>
      <c r="I100" s="29">
        <f t="shared" ref="I100:I101" si="53">H100/P100</f>
        <v>0.30409356725146197</v>
      </c>
      <c r="J100" s="33">
        <v>67</v>
      </c>
      <c r="K100" s="29">
        <f t="shared" ref="K100:K101" si="54">J100/P100</f>
        <v>0.391812865497076</v>
      </c>
      <c r="L100" s="33">
        <v>22</v>
      </c>
      <c r="M100" s="29">
        <f t="shared" ref="M100:M101" si="55">L100/P100</f>
        <v>0.12865497076023391</v>
      </c>
      <c r="N100" s="33">
        <v>1</v>
      </c>
      <c r="O100" s="29">
        <f t="shared" ref="O100:O101" si="56">N100/P100</f>
        <v>5.8479532163742687E-3</v>
      </c>
      <c r="P100" s="33">
        <v>171</v>
      </c>
      <c r="Q100" s="31">
        <f t="shared" ref="Q100:Q101" si="57">E100+G100+I100+K100+M100+O100</f>
        <v>1</v>
      </c>
    </row>
    <row r="101" spans="2:17" ht="13.5" customHeight="1">
      <c r="B101" s="18" t="s">
        <v>19</v>
      </c>
      <c r="C101" s="3" t="s">
        <v>1</v>
      </c>
      <c r="D101" s="32">
        <v>12</v>
      </c>
      <c r="E101" s="29">
        <f t="shared" si="51"/>
        <v>7.3619631901840496E-2</v>
      </c>
      <c r="F101" s="33">
        <v>19</v>
      </c>
      <c r="G101" s="29">
        <f t="shared" si="52"/>
        <v>0.1165644171779141</v>
      </c>
      <c r="H101" s="33">
        <v>44</v>
      </c>
      <c r="I101" s="29">
        <f t="shared" si="53"/>
        <v>0.26993865030674846</v>
      </c>
      <c r="J101" s="33">
        <v>70</v>
      </c>
      <c r="K101" s="29">
        <f t="shared" si="54"/>
        <v>0.42944785276073622</v>
      </c>
      <c r="L101" s="33">
        <v>18</v>
      </c>
      <c r="M101" s="29">
        <f t="shared" si="55"/>
        <v>0.11042944785276074</v>
      </c>
      <c r="N101" s="33">
        <v>0</v>
      </c>
      <c r="O101" s="29">
        <f t="shared" si="56"/>
        <v>0</v>
      </c>
      <c r="P101" s="33">
        <v>163</v>
      </c>
      <c r="Q101" s="31">
        <f t="shared" si="57"/>
        <v>1</v>
      </c>
    </row>
    <row r="102" spans="2:17" ht="13.5" customHeight="1">
      <c r="M102" s="2"/>
    </row>
    <row r="103" spans="2:17" ht="13.5" customHeight="1"/>
    <row r="104" spans="2:17" ht="13.5" customHeight="1">
      <c r="B104" s="4" t="s">
        <v>68</v>
      </c>
    </row>
    <row r="105" spans="2:17" ht="13.5" customHeight="1">
      <c r="B105" t="s">
        <v>69</v>
      </c>
    </row>
    <row r="106" spans="2:17" ht="13.5" customHeight="1">
      <c r="B106" s="82"/>
      <c r="C106" s="83"/>
      <c r="D106" s="50" t="s">
        <v>26</v>
      </c>
      <c r="E106" s="48"/>
      <c r="F106" s="48" t="s">
        <v>70</v>
      </c>
      <c r="G106" s="48"/>
      <c r="H106" s="48" t="s">
        <v>71</v>
      </c>
      <c r="I106" s="48"/>
      <c r="J106" s="48" t="s">
        <v>29</v>
      </c>
      <c r="K106" s="48"/>
      <c r="L106" s="48" t="s">
        <v>15</v>
      </c>
      <c r="M106" s="48"/>
      <c r="N106" s="88" t="s">
        <v>16</v>
      </c>
      <c r="O106" s="89"/>
    </row>
    <row r="107" spans="2:17" ht="13.5" customHeight="1">
      <c r="B107" s="84"/>
      <c r="C107" s="85"/>
      <c r="D107" s="42" t="s">
        <v>6</v>
      </c>
      <c r="E107" s="43" t="s">
        <v>7</v>
      </c>
      <c r="F107" s="43" t="s">
        <v>6</v>
      </c>
      <c r="G107" s="43" t="s">
        <v>7</v>
      </c>
      <c r="H107" s="43" t="s">
        <v>6</v>
      </c>
      <c r="I107" s="43" t="s">
        <v>7</v>
      </c>
      <c r="J107" s="43" t="s">
        <v>6</v>
      </c>
      <c r="K107" s="43" t="s">
        <v>7</v>
      </c>
      <c r="L107" s="43" t="s">
        <v>6</v>
      </c>
      <c r="M107" s="43" t="s">
        <v>7</v>
      </c>
      <c r="N107" s="43" t="s">
        <v>6</v>
      </c>
      <c r="O107" s="44" t="s">
        <v>7</v>
      </c>
    </row>
    <row r="108" spans="2:17" ht="13.5" customHeight="1">
      <c r="B108" s="17" t="s">
        <v>8</v>
      </c>
      <c r="C108" s="3" t="s">
        <v>1</v>
      </c>
      <c r="D108" s="32">
        <v>180</v>
      </c>
      <c r="E108" s="29">
        <f>D108/N108</f>
        <v>0.53892215568862278</v>
      </c>
      <c r="F108" s="33">
        <v>100</v>
      </c>
      <c r="G108" s="29">
        <f>F108/N108</f>
        <v>0.29940119760479039</v>
      </c>
      <c r="H108" s="33">
        <v>44</v>
      </c>
      <c r="I108" s="29">
        <f>H108/N108</f>
        <v>0.1317365269461078</v>
      </c>
      <c r="J108" s="33">
        <v>9</v>
      </c>
      <c r="K108" s="29">
        <f>J108/N108</f>
        <v>2.6946107784431138E-2</v>
      </c>
      <c r="L108" s="33">
        <v>1</v>
      </c>
      <c r="M108" s="29">
        <f>L108/N108</f>
        <v>2.9940119760479044E-3</v>
      </c>
      <c r="N108" s="33">
        <v>334</v>
      </c>
      <c r="O108" s="31">
        <f>E108+G108+I108+K108+M108</f>
        <v>1</v>
      </c>
    </row>
    <row r="109" spans="2:17" ht="13.5" customHeight="1">
      <c r="B109" s="17" t="s">
        <v>9</v>
      </c>
      <c r="C109" s="3" t="s">
        <v>1</v>
      </c>
      <c r="D109" s="32">
        <v>93</v>
      </c>
      <c r="E109" s="29">
        <f t="shared" ref="E109:E110" si="58">D109/N109</f>
        <v>0.54385964912280704</v>
      </c>
      <c r="F109" s="33">
        <v>51</v>
      </c>
      <c r="G109" s="29">
        <f t="shared" ref="G109:G110" si="59">F109/N109</f>
        <v>0.2982456140350877</v>
      </c>
      <c r="H109" s="33">
        <v>20</v>
      </c>
      <c r="I109" s="29">
        <f t="shared" ref="I109:I110" si="60">H109/N109</f>
        <v>0.11695906432748537</v>
      </c>
      <c r="J109" s="33">
        <v>7</v>
      </c>
      <c r="K109" s="29">
        <f t="shared" ref="K109:K110" si="61">J109/N109</f>
        <v>4.0935672514619881E-2</v>
      </c>
      <c r="L109" s="33">
        <v>0</v>
      </c>
      <c r="M109" s="29">
        <f t="shared" ref="M109:M110" si="62">L109/N109</f>
        <v>0</v>
      </c>
      <c r="N109" s="33">
        <v>171</v>
      </c>
      <c r="O109" s="31">
        <f t="shared" ref="O109:O110" si="63">E109+G109+I109+K109+M109</f>
        <v>1</v>
      </c>
    </row>
    <row r="110" spans="2:17" ht="13.5" customHeight="1">
      <c r="B110" s="18" t="s">
        <v>10</v>
      </c>
      <c r="C110" s="3" t="s">
        <v>1</v>
      </c>
      <c r="D110" s="32">
        <v>87</v>
      </c>
      <c r="E110" s="29">
        <f t="shared" si="58"/>
        <v>0.53374233128834359</v>
      </c>
      <c r="F110" s="33">
        <v>49</v>
      </c>
      <c r="G110" s="29">
        <f t="shared" si="59"/>
        <v>0.30061349693251532</v>
      </c>
      <c r="H110" s="33">
        <v>24</v>
      </c>
      <c r="I110" s="29">
        <f t="shared" si="60"/>
        <v>0.14723926380368099</v>
      </c>
      <c r="J110" s="33">
        <v>2</v>
      </c>
      <c r="K110" s="29">
        <f t="shared" si="61"/>
        <v>1.2269938650306749E-2</v>
      </c>
      <c r="L110" s="33">
        <v>1</v>
      </c>
      <c r="M110" s="29">
        <f t="shared" si="62"/>
        <v>6.1349693251533744E-3</v>
      </c>
      <c r="N110" s="33">
        <v>163</v>
      </c>
      <c r="O110" s="31">
        <f t="shared" si="63"/>
        <v>1.0000000000000002</v>
      </c>
    </row>
    <row r="111" spans="2:17" ht="13.5" customHeight="1">
      <c r="O111" s="2"/>
    </row>
    <row r="112" spans="2:17" ht="13.5" customHeight="1"/>
    <row r="113" spans="2:13" ht="13.5" customHeight="1">
      <c r="B113" s="7" t="s">
        <v>84</v>
      </c>
    </row>
    <row r="114" spans="2:13" ht="13.5" customHeight="1">
      <c r="B114" s="82"/>
      <c r="C114" s="83"/>
      <c r="D114" s="57" t="s">
        <v>34</v>
      </c>
      <c r="E114" s="58"/>
      <c r="F114" s="59" t="s">
        <v>31</v>
      </c>
      <c r="G114" s="58"/>
      <c r="H114" s="59" t="s">
        <v>32</v>
      </c>
      <c r="I114" s="58"/>
      <c r="J114" s="59" t="s">
        <v>15</v>
      </c>
      <c r="K114" s="58"/>
      <c r="L114" s="59" t="s">
        <v>33</v>
      </c>
      <c r="M114" s="73"/>
    </row>
    <row r="115" spans="2:13" ht="13.5" customHeight="1">
      <c r="B115" s="84"/>
      <c r="C115" s="85"/>
      <c r="D115" s="42" t="s">
        <v>6</v>
      </c>
      <c r="E115" s="43" t="s">
        <v>7</v>
      </c>
      <c r="F115" s="43" t="s">
        <v>6</v>
      </c>
      <c r="G115" s="43" t="s">
        <v>7</v>
      </c>
      <c r="H115" s="43" t="s">
        <v>6</v>
      </c>
      <c r="I115" s="43" t="s">
        <v>7</v>
      </c>
      <c r="J115" s="43" t="s">
        <v>6</v>
      </c>
      <c r="K115" s="43" t="s">
        <v>7</v>
      </c>
      <c r="L115" s="43" t="s">
        <v>6</v>
      </c>
      <c r="M115" s="44" t="s">
        <v>7</v>
      </c>
    </row>
    <row r="116" spans="2:13" ht="13.5" customHeight="1">
      <c r="B116" s="17" t="s">
        <v>25</v>
      </c>
      <c r="C116" s="3" t="s">
        <v>1</v>
      </c>
      <c r="D116" s="32">
        <v>10</v>
      </c>
      <c r="E116" s="29">
        <f>D116/L116</f>
        <v>6.535947712418301E-2</v>
      </c>
      <c r="F116" s="33">
        <v>10</v>
      </c>
      <c r="G116" s="29">
        <f>F116/L116</f>
        <v>6.535947712418301E-2</v>
      </c>
      <c r="H116" s="33">
        <v>132</v>
      </c>
      <c r="I116" s="29">
        <f>H116/L116</f>
        <v>0.86274509803921573</v>
      </c>
      <c r="J116" s="33">
        <v>12</v>
      </c>
      <c r="K116" s="29">
        <f>J116/L116</f>
        <v>7.8431372549019607E-2</v>
      </c>
      <c r="L116" s="33">
        <v>153</v>
      </c>
      <c r="M116" s="39" t="s">
        <v>41</v>
      </c>
    </row>
    <row r="117" spans="2:13" ht="13.5" customHeight="1">
      <c r="B117" s="17" t="s">
        <v>18</v>
      </c>
      <c r="C117" s="3" t="s">
        <v>1</v>
      </c>
      <c r="D117" s="32">
        <v>5</v>
      </c>
      <c r="E117" s="29">
        <f t="shared" ref="E117:E118" si="64">D117/L117</f>
        <v>6.4102564102564097E-2</v>
      </c>
      <c r="F117" s="33">
        <v>8</v>
      </c>
      <c r="G117" s="29">
        <f t="shared" ref="G117:G118" si="65">F117/L117</f>
        <v>0.10256410256410256</v>
      </c>
      <c r="H117" s="33">
        <v>67</v>
      </c>
      <c r="I117" s="29">
        <f t="shared" ref="I117:I118" si="66">H117/L117</f>
        <v>0.85897435897435892</v>
      </c>
      <c r="J117" s="33">
        <v>6</v>
      </c>
      <c r="K117" s="29">
        <f t="shared" ref="K117:K118" si="67">J117/L117</f>
        <v>7.6923076923076927E-2</v>
      </c>
      <c r="L117" s="33">
        <v>78</v>
      </c>
      <c r="M117" s="39" t="s">
        <v>41</v>
      </c>
    </row>
    <row r="118" spans="2:13" ht="13.5" customHeight="1">
      <c r="B118" s="18" t="s">
        <v>19</v>
      </c>
      <c r="C118" s="3" t="s">
        <v>1</v>
      </c>
      <c r="D118" s="32">
        <v>5</v>
      </c>
      <c r="E118" s="29">
        <f t="shared" si="64"/>
        <v>6.6666666666666666E-2</v>
      </c>
      <c r="F118" s="33">
        <v>2</v>
      </c>
      <c r="G118" s="29">
        <f t="shared" si="65"/>
        <v>2.6666666666666668E-2</v>
      </c>
      <c r="H118" s="33">
        <v>65</v>
      </c>
      <c r="I118" s="29">
        <f t="shared" si="66"/>
        <v>0.8666666666666667</v>
      </c>
      <c r="J118" s="33">
        <v>6</v>
      </c>
      <c r="K118" s="29">
        <f t="shared" si="67"/>
        <v>0.08</v>
      </c>
      <c r="L118" s="33">
        <v>75</v>
      </c>
      <c r="M118" s="39" t="s">
        <v>41</v>
      </c>
    </row>
    <row r="119" spans="2:13" ht="13.5" customHeight="1"/>
    <row r="120" spans="2:13" ht="13.5" customHeight="1"/>
    <row r="121" spans="2:13" ht="13.5" customHeight="1">
      <c r="B121" s="4" t="s">
        <v>72</v>
      </c>
    </row>
    <row r="122" spans="2:13" ht="13.5" customHeight="1">
      <c r="B122" s="5" t="s">
        <v>69</v>
      </c>
    </row>
    <row r="123" spans="2:13" ht="27" customHeight="1">
      <c r="B123" s="82"/>
      <c r="C123" s="83"/>
      <c r="D123" s="104" t="s">
        <v>73</v>
      </c>
      <c r="E123" s="102"/>
      <c r="F123" s="101" t="s">
        <v>74</v>
      </c>
      <c r="G123" s="102"/>
      <c r="H123" s="101" t="s">
        <v>75</v>
      </c>
      <c r="I123" s="102"/>
      <c r="J123" s="101" t="s">
        <v>15</v>
      </c>
      <c r="K123" s="102"/>
      <c r="L123" s="99" t="s">
        <v>16</v>
      </c>
      <c r="M123" s="100"/>
    </row>
    <row r="124" spans="2:13" ht="13.5" customHeight="1">
      <c r="B124" s="84"/>
      <c r="C124" s="85"/>
      <c r="D124" s="42" t="s">
        <v>6</v>
      </c>
      <c r="E124" s="43" t="s">
        <v>7</v>
      </c>
      <c r="F124" s="43" t="s">
        <v>6</v>
      </c>
      <c r="G124" s="43" t="s">
        <v>7</v>
      </c>
      <c r="H124" s="43" t="s">
        <v>6</v>
      </c>
      <c r="I124" s="43" t="s">
        <v>7</v>
      </c>
      <c r="J124" s="43" t="s">
        <v>6</v>
      </c>
      <c r="K124" s="43" t="s">
        <v>7</v>
      </c>
      <c r="L124" s="43" t="s">
        <v>6</v>
      </c>
      <c r="M124" s="44" t="s">
        <v>7</v>
      </c>
    </row>
    <row r="125" spans="2:13" ht="13.5" customHeight="1">
      <c r="B125" s="17" t="s">
        <v>8</v>
      </c>
      <c r="C125" s="3" t="s">
        <v>1</v>
      </c>
      <c r="D125" s="32">
        <v>233</v>
      </c>
      <c r="E125" s="29">
        <f>D125/L125</f>
        <v>0.69760479041916168</v>
      </c>
      <c r="F125" s="33">
        <v>78</v>
      </c>
      <c r="G125" s="29">
        <f>F125/L125</f>
        <v>0.23353293413173654</v>
      </c>
      <c r="H125" s="33">
        <v>21</v>
      </c>
      <c r="I125" s="29">
        <f>H125/L125</f>
        <v>6.2874251497005984E-2</v>
      </c>
      <c r="J125" s="33">
        <v>2</v>
      </c>
      <c r="K125" s="29">
        <f>J125/L125</f>
        <v>5.9880239520958087E-3</v>
      </c>
      <c r="L125" s="33">
        <v>334</v>
      </c>
      <c r="M125" s="31">
        <f>E125+G125+I125+K125</f>
        <v>1</v>
      </c>
    </row>
    <row r="126" spans="2:13" ht="13.5" customHeight="1">
      <c r="B126" s="17" t="s">
        <v>9</v>
      </c>
      <c r="C126" s="3" t="s">
        <v>1</v>
      </c>
      <c r="D126" s="32">
        <v>112</v>
      </c>
      <c r="E126" s="29">
        <f t="shared" ref="E126:E127" si="68">D126/L126</f>
        <v>0.65497076023391809</v>
      </c>
      <c r="F126" s="33">
        <v>44</v>
      </c>
      <c r="G126" s="29">
        <f t="shared" ref="G126:G127" si="69">F126/L126</f>
        <v>0.25730994152046782</v>
      </c>
      <c r="H126" s="33">
        <v>14</v>
      </c>
      <c r="I126" s="29">
        <f t="shared" ref="I126:I127" si="70">H126/L126</f>
        <v>8.1871345029239762E-2</v>
      </c>
      <c r="J126" s="33">
        <v>1</v>
      </c>
      <c r="K126" s="29">
        <f t="shared" ref="K126:K127" si="71">J126/L126</f>
        <v>5.8479532163742687E-3</v>
      </c>
      <c r="L126" s="33">
        <v>171</v>
      </c>
      <c r="M126" s="31">
        <f t="shared" ref="M126:M127" si="72">E126+G126+I126+K126</f>
        <v>1</v>
      </c>
    </row>
    <row r="127" spans="2:13" ht="13.5" customHeight="1">
      <c r="B127" s="18" t="s">
        <v>10</v>
      </c>
      <c r="C127" s="3" t="s">
        <v>1</v>
      </c>
      <c r="D127" s="32">
        <v>121</v>
      </c>
      <c r="E127" s="29">
        <f t="shared" si="68"/>
        <v>0.74233128834355833</v>
      </c>
      <c r="F127" s="33">
        <v>34</v>
      </c>
      <c r="G127" s="29">
        <f t="shared" si="69"/>
        <v>0.20858895705521471</v>
      </c>
      <c r="H127" s="33">
        <v>7</v>
      </c>
      <c r="I127" s="29">
        <f t="shared" si="70"/>
        <v>4.2944785276073622E-2</v>
      </c>
      <c r="J127" s="33">
        <v>1</v>
      </c>
      <c r="K127" s="29">
        <f t="shared" si="71"/>
        <v>6.1349693251533744E-3</v>
      </c>
      <c r="L127" s="33">
        <v>163</v>
      </c>
      <c r="M127" s="31">
        <f t="shared" si="72"/>
        <v>1</v>
      </c>
    </row>
    <row r="128" spans="2:13" ht="13.5" customHeight="1">
      <c r="B128" s="15"/>
      <c r="C128" s="10"/>
      <c r="D128" s="11"/>
      <c r="E128" s="8"/>
      <c r="F128" s="11"/>
      <c r="G128" s="8"/>
      <c r="H128" s="11"/>
      <c r="I128" s="8"/>
      <c r="J128" s="11"/>
      <c r="K128" s="8"/>
      <c r="L128" s="11"/>
      <c r="M128" s="8"/>
    </row>
    <row r="129" spans="2:13" ht="13.5" customHeight="1"/>
    <row r="130" spans="2:13" ht="13.5" customHeight="1">
      <c r="B130" s="4" t="s">
        <v>76</v>
      </c>
    </row>
    <row r="131" spans="2:13" ht="27" customHeight="1">
      <c r="B131" s="82"/>
      <c r="C131" s="83"/>
      <c r="D131" s="103" t="s">
        <v>77</v>
      </c>
      <c r="E131" s="98"/>
      <c r="F131" s="97" t="s">
        <v>78</v>
      </c>
      <c r="G131" s="98"/>
      <c r="H131" s="97" t="s">
        <v>79</v>
      </c>
      <c r="I131" s="98"/>
      <c r="J131" s="97" t="s">
        <v>15</v>
      </c>
      <c r="K131" s="98"/>
      <c r="L131" s="97" t="s">
        <v>16</v>
      </c>
      <c r="M131" s="105"/>
    </row>
    <row r="132" spans="2:13" ht="13.5" customHeight="1">
      <c r="B132" s="84"/>
      <c r="C132" s="85"/>
      <c r="D132" s="51" t="s">
        <v>6</v>
      </c>
      <c r="E132" s="52" t="s">
        <v>7</v>
      </c>
      <c r="F132" s="52" t="s">
        <v>6</v>
      </c>
      <c r="G132" s="52" t="s">
        <v>7</v>
      </c>
      <c r="H132" s="52" t="s">
        <v>6</v>
      </c>
      <c r="I132" s="52" t="s">
        <v>7</v>
      </c>
      <c r="J132" s="52" t="s">
        <v>6</v>
      </c>
      <c r="K132" s="52" t="s">
        <v>7</v>
      </c>
      <c r="L132" s="52" t="s">
        <v>6</v>
      </c>
      <c r="M132" s="53" t="s">
        <v>7</v>
      </c>
    </row>
    <row r="133" spans="2:13" ht="13.5" customHeight="1">
      <c r="B133" s="17" t="s">
        <v>8</v>
      </c>
      <c r="C133" s="3" t="s">
        <v>1</v>
      </c>
      <c r="D133" s="32">
        <v>238</v>
      </c>
      <c r="E133" s="40">
        <f>D133/L133</f>
        <v>0.71257485029940115</v>
      </c>
      <c r="F133" s="33">
        <v>84</v>
      </c>
      <c r="G133" s="40">
        <f>F133/L133</f>
        <v>0.25149700598802394</v>
      </c>
      <c r="H133" s="33">
        <v>11</v>
      </c>
      <c r="I133" s="40">
        <f>H133/L133</f>
        <v>3.2934131736526949E-2</v>
      </c>
      <c r="J133" s="33">
        <v>1</v>
      </c>
      <c r="K133" s="40">
        <f>J133/L133</f>
        <v>2.9940119760479044E-3</v>
      </c>
      <c r="L133" s="33">
        <v>334</v>
      </c>
      <c r="M133" s="41">
        <f>E133+G133+I133+K133</f>
        <v>0.99999999999999989</v>
      </c>
    </row>
    <row r="134" spans="2:13" ht="13.5" customHeight="1">
      <c r="B134" s="17" t="s">
        <v>9</v>
      </c>
      <c r="C134" s="3" t="s">
        <v>1</v>
      </c>
      <c r="D134" s="32">
        <v>124</v>
      </c>
      <c r="E134" s="40">
        <f t="shared" ref="E134:E135" si="73">D134/L134</f>
        <v>0.72514619883040932</v>
      </c>
      <c r="F134" s="33">
        <v>44</v>
      </c>
      <c r="G134" s="40">
        <f t="shared" ref="G134:G135" si="74">F134/L134</f>
        <v>0.25730994152046782</v>
      </c>
      <c r="H134" s="33">
        <v>2</v>
      </c>
      <c r="I134" s="40">
        <f t="shared" ref="I134:I135" si="75">H134/L134</f>
        <v>1.1695906432748537E-2</v>
      </c>
      <c r="J134" s="33">
        <v>1</v>
      </c>
      <c r="K134" s="40">
        <f t="shared" ref="K134:K135" si="76">J134/L134</f>
        <v>5.8479532163742687E-3</v>
      </c>
      <c r="L134" s="33">
        <v>171</v>
      </c>
      <c r="M134" s="41">
        <f t="shared" ref="M134:M135" si="77">E134+G134+I134+K134</f>
        <v>1</v>
      </c>
    </row>
    <row r="135" spans="2:13" ht="13.5" customHeight="1">
      <c r="B135" s="18" t="s">
        <v>10</v>
      </c>
      <c r="C135" s="3" t="s">
        <v>1</v>
      </c>
      <c r="D135" s="32">
        <v>114</v>
      </c>
      <c r="E135" s="40">
        <f t="shared" si="73"/>
        <v>0.69938650306748462</v>
      </c>
      <c r="F135" s="33">
        <v>40</v>
      </c>
      <c r="G135" s="40">
        <f t="shared" si="74"/>
        <v>0.24539877300613497</v>
      </c>
      <c r="H135" s="33">
        <v>9</v>
      </c>
      <c r="I135" s="40">
        <f t="shared" si="75"/>
        <v>5.5214723926380369E-2</v>
      </c>
      <c r="J135" s="33">
        <v>0</v>
      </c>
      <c r="K135" s="40">
        <f t="shared" si="76"/>
        <v>0</v>
      </c>
      <c r="L135" s="33">
        <v>163</v>
      </c>
      <c r="M135" s="41">
        <f t="shared" si="77"/>
        <v>1</v>
      </c>
    </row>
  </sheetData>
  <mergeCells count="104">
    <mergeCell ref="J131:K131"/>
    <mergeCell ref="N65:O65"/>
    <mergeCell ref="L123:M123"/>
    <mergeCell ref="J123:K123"/>
    <mergeCell ref="B123:C124"/>
    <mergeCell ref="B131:C132"/>
    <mergeCell ref="D131:E131"/>
    <mergeCell ref="F131:G131"/>
    <mergeCell ref="H131:I131"/>
    <mergeCell ref="D123:E123"/>
    <mergeCell ref="F123:G123"/>
    <mergeCell ref="H123:I123"/>
    <mergeCell ref="L131:M131"/>
    <mergeCell ref="D75:E75"/>
    <mergeCell ref="L75:M75"/>
    <mergeCell ref="B89:C90"/>
    <mergeCell ref="D89:E89"/>
    <mergeCell ref="F89:G89"/>
    <mergeCell ref="H89:I89"/>
    <mergeCell ref="J89:K89"/>
    <mergeCell ref="L89:M89"/>
    <mergeCell ref="N89:O89"/>
    <mergeCell ref="J75:K75"/>
    <mergeCell ref="P89:Q89"/>
    <mergeCell ref="F75:G75"/>
    <mergeCell ref="H75:I75"/>
    <mergeCell ref="N51:O51"/>
    <mergeCell ref="D57:E57"/>
    <mergeCell ref="F57:G57"/>
    <mergeCell ref="F65:G65"/>
    <mergeCell ref="D65:E65"/>
    <mergeCell ref="H65:I65"/>
    <mergeCell ref="J65:K65"/>
    <mergeCell ref="L65:M65"/>
    <mergeCell ref="D51:E51"/>
    <mergeCell ref="F51:G51"/>
    <mergeCell ref="H51:I51"/>
    <mergeCell ref="J51:K51"/>
    <mergeCell ref="L51:M51"/>
    <mergeCell ref="P97:Q97"/>
    <mergeCell ref="B106:C107"/>
    <mergeCell ref="B114:C115"/>
    <mergeCell ref="D114:E114"/>
    <mergeCell ref="F114:G114"/>
    <mergeCell ref="H114:I114"/>
    <mergeCell ref="J114:K114"/>
    <mergeCell ref="L114:M114"/>
    <mergeCell ref="D97:E97"/>
    <mergeCell ref="F97:G97"/>
    <mergeCell ref="H97:I97"/>
    <mergeCell ref="J97:K97"/>
    <mergeCell ref="L97:M97"/>
    <mergeCell ref="N97:O97"/>
    <mergeCell ref="B97:C98"/>
    <mergeCell ref="N106:O106"/>
    <mergeCell ref="B37:C38"/>
    <mergeCell ref="D37:E37"/>
    <mergeCell ref="F37:G37"/>
    <mergeCell ref="H37:I37"/>
    <mergeCell ref="B57:C58"/>
    <mergeCell ref="B65:C66"/>
    <mergeCell ref="B75:C76"/>
    <mergeCell ref="B82:C83"/>
    <mergeCell ref="P75:Q75"/>
    <mergeCell ref="B51:C52"/>
    <mergeCell ref="I4:J4"/>
    <mergeCell ref="B4:B5"/>
    <mergeCell ref="C4:D4"/>
    <mergeCell ref="E4:F4"/>
    <mergeCell ref="G4:H4"/>
    <mergeCell ref="N29:O29"/>
    <mergeCell ref="B29:C30"/>
    <mergeCell ref="D13:E13"/>
    <mergeCell ref="F13:G13"/>
    <mergeCell ref="H13:I13"/>
    <mergeCell ref="J13:K13"/>
    <mergeCell ref="B13:C14"/>
    <mergeCell ref="B21:C22"/>
    <mergeCell ref="D21:E21"/>
    <mergeCell ref="F21:G21"/>
    <mergeCell ref="H21:I21"/>
    <mergeCell ref="J37:K37"/>
    <mergeCell ref="L37:M37"/>
    <mergeCell ref="N37:O37"/>
    <mergeCell ref="B43:C44"/>
    <mergeCell ref="D43:E43"/>
    <mergeCell ref="F43:G43"/>
    <mergeCell ref="H43:I43"/>
    <mergeCell ref="J21:K21"/>
    <mergeCell ref="L21:M21"/>
    <mergeCell ref="N21:O21"/>
    <mergeCell ref="D29:E29"/>
    <mergeCell ref="F29:G29"/>
    <mergeCell ref="H29:I29"/>
    <mergeCell ref="J29:K29"/>
    <mergeCell ref="L29:M29"/>
    <mergeCell ref="P82:Q82"/>
    <mergeCell ref="D82:E82"/>
    <mergeCell ref="F82:G82"/>
    <mergeCell ref="H82:I82"/>
    <mergeCell ref="J82:K82"/>
    <mergeCell ref="L82:M82"/>
    <mergeCell ref="N82:O82"/>
    <mergeCell ref="J43:K43"/>
  </mergeCells>
  <phoneticPr fontId="8"/>
  <pageMargins left="0.78740157480314965" right="0.78740157480314965" top="0.6692913385826772" bottom="0.6692913385826772" header="0.47244094488188981" footer="0.31496062992125984"/>
  <pageSetup paperSize="9" scale="76" orientation="portrait" r:id="rId1"/>
  <headerFooter>
    <oddHeader>&amp;R１～14歳（年齢調整値）－&amp;P　　</oddHeader>
  </headerFooter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第17表（１～14歳、年齢調整値）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2018-02-23T08:00:29Z</dcterms:modified>
</cp:coreProperties>
</file>