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第９表（１．朝食）" sheetId="1" r:id="rId1"/>
    <sheet name="第９表（２．昼食）" sheetId="4" r:id="rId2"/>
    <sheet name="第９表（３．夕食）" sheetId="5" r:id="rId3"/>
    <sheet name="Sheet3" sheetId="3" r:id="rId4"/>
  </sheets>
  <definedNames>
    <definedName name="_xlnm.Print_Area" localSheetId="1">'第９表（２．昼食）'!$A$1:$N$302</definedName>
  </definedNames>
  <calcPr calcId="145621"/>
</workbook>
</file>

<file path=xl/calcChain.xml><?xml version="1.0" encoding="utf-8"?>
<calcChain xmlns="http://schemas.openxmlformats.org/spreadsheetml/2006/main">
  <c r="M289" i="5" l="1"/>
  <c r="K289" i="5"/>
  <c r="I289" i="5"/>
  <c r="G289" i="5"/>
  <c r="E289" i="5"/>
  <c r="M288" i="5"/>
  <c r="K288" i="5"/>
  <c r="I288" i="5"/>
  <c r="G288" i="5"/>
  <c r="E288" i="5"/>
  <c r="M287" i="5"/>
  <c r="K287" i="5"/>
  <c r="I287" i="5"/>
  <c r="G287" i="5"/>
  <c r="E287" i="5"/>
  <c r="M286" i="5"/>
  <c r="K286" i="5"/>
  <c r="K283" i="5" s="1"/>
  <c r="I286" i="5"/>
  <c r="G286" i="5"/>
  <c r="G283" i="5" s="1"/>
  <c r="E286" i="5"/>
  <c r="M285" i="5"/>
  <c r="M282" i="5" s="1"/>
  <c r="K285" i="5"/>
  <c r="I285" i="5"/>
  <c r="I282" i="5" s="1"/>
  <c r="G285" i="5"/>
  <c r="E285" i="5"/>
  <c r="E282" i="5" s="1"/>
  <c r="M284" i="5"/>
  <c r="K284" i="5"/>
  <c r="K281" i="5" s="1"/>
  <c r="I284" i="5"/>
  <c r="G284" i="5"/>
  <c r="G281" i="5" s="1"/>
  <c r="E284" i="5"/>
  <c r="M283" i="5"/>
  <c r="I283" i="5"/>
  <c r="E283" i="5"/>
  <c r="K282" i="5"/>
  <c r="G282" i="5"/>
  <c r="M281" i="5"/>
  <c r="I281" i="5"/>
  <c r="E281" i="5"/>
  <c r="C281" i="4"/>
  <c r="M289" i="4"/>
  <c r="K289" i="4"/>
  <c r="I289" i="4"/>
  <c r="G289" i="4"/>
  <c r="E289" i="4"/>
  <c r="M288" i="4"/>
  <c r="K288" i="4"/>
  <c r="I288" i="4"/>
  <c r="G288" i="4"/>
  <c r="E288" i="4"/>
  <c r="M287" i="4"/>
  <c r="K287" i="4"/>
  <c r="I287" i="4"/>
  <c r="G287" i="4"/>
  <c r="E287" i="4"/>
  <c r="M286" i="4"/>
  <c r="K286" i="4"/>
  <c r="K283" i="4" s="1"/>
  <c r="I286" i="4"/>
  <c r="G286" i="4"/>
  <c r="G283" i="4" s="1"/>
  <c r="E286" i="4"/>
  <c r="M285" i="4"/>
  <c r="M282" i="4" s="1"/>
  <c r="K285" i="4"/>
  <c r="I285" i="4"/>
  <c r="I282" i="4" s="1"/>
  <c r="G285" i="4"/>
  <c r="E285" i="4"/>
  <c r="E282" i="4" s="1"/>
  <c r="M284" i="4"/>
  <c r="K284" i="4"/>
  <c r="K281" i="4" s="1"/>
  <c r="I284" i="4"/>
  <c r="G284" i="4"/>
  <c r="G281" i="4" s="1"/>
  <c r="E284" i="4"/>
  <c r="M283" i="4"/>
  <c r="I283" i="4"/>
  <c r="E283" i="4"/>
  <c r="K282" i="4"/>
  <c r="G282" i="4"/>
  <c r="M281" i="4"/>
  <c r="I281" i="4"/>
  <c r="E281" i="4"/>
  <c r="G287" i="1" l="1"/>
  <c r="G288" i="1"/>
  <c r="G289" i="1"/>
  <c r="G290" i="1"/>
  <c r="G291" i="1"/>
  <c r="G286" i="1"/>
  <c r="K286" i="1"/>
  <c r="K287" i="1"/>
  <c r="K288" i="1"/>
  <c r="K289" i="1"/>
  <c r="K290" i="1"/>
  <c r="K291" i="1"/>
  <c r="M291" i="1"/>
  <c r="I291" i="1"/>
  <c r="E291" i="1"/>
  <c r="M290" i="1"/>
  <c r="I290" i="1"/>
  <c r="E290" i="1"/>
  <c r="M289" i="1"/>
  <c r="I289" i="1"/>
  <c r="E289" i="1"/>
  <c r="M288" i="1"/>
  <c r="I288" i="1"/>
  <c r="E288" i="1"/>
  <c r="M287" i="1"/>
  <c r="I287" i="1"/>
  <c r="E287" i="1"/>
  <c r="M286" i="1"/>
  <c r="I286" i="1"/>
  <c r="E286" i="1"/>
  <c r="M285" i="1"/>
  <c r="K285" i="1"/>
  <c r="I285" i="1"/>
  <c r="G285" i="1"/>
  <c r="E285" i="1"/>
  <c r="M284" i="1"/>
  <c r="K284" i="1"/>
  <c r="I284" i="1"/>
  <c r="G284" i="1"/>
  <c r="E284" i="1"/>
  <c r="M283" i="1"/>
  <c r="K283" i="1"/>
  <c r="I283" i="1"/>
  <c r="E283" i="1"/>
  <c r="G283" i="1" l="1"/>
  <c r="D45" i="5" l="1"/>
  <c r="C8" i="5"/>
  <c r="C9" i="5"/>
  <c r="C10" i="5"/>
  <c r="C11" i="5"/>
  <c r="C12" i="5"/>
  <c r="C13" i="5"/>
  <c r="G19" i="5"/>
  <c r="E19" i="5"/>
  <c r="C19" i="5"/>
  <c r="G18" i="5"/>
  <c r="E18" i="5"/>
  <c r="C18" i="5"/>
  <c r="G17" i="5"/>
  <c r="E17" i="5"/>
  <c r="C17" i="5"/>
  <c r="D193" i="4" l="1"/>
  <c r="E180" i="4"/>
  <c r="C160" i="4"/>
  <c r="C137" i="4"/>
  <c r="C8" i="4"/>
  <c r="C9" i="4"/>
  <c r="C10" i="4"/>
  <c r="C11" i="4"/>
  <c r="C12" i="4"/>
  <c r="C13" i="4"/>
  <c r="C19" i="4"/>
  <c r="C18" i="4"/>
  <c r="C17" i="4"/>
  <c r="E17" i="4"/>
  <c r="G17" i="4"/>
  <c r="E18" i="4"/>
  <c r="G18" i="4"/>
  <c r="E19" i="4"/>
  <c r="G19" i="4"/>
  <c r="D128" i="1"/>
  <c r="D88" i="1"/>
  <c r="I7" i="1"/>
  <c r="G19" i="1"/>
  <c r="E19" i="1"/>
  <c r="C19" i="1"/>
  <c r="E7" i="1"/>
  <c r="C10" i="1"/>
  <c r="H22" i="1" s="1"/>
  <c r="C11" i="1"/>
  <c r="H23" i="1" s="1"/>
  <c r="C12" i="1"/>
  <c r="H24" i="1" s="1"/>
  <c r="C13" i="1"/>
  <c r="H25" i="1" s="1"/>
  <c r="C14" i="1"/>
  <c r="H26" i="1" s="1"/>
  <c r="C15" i="1"/>
  <c r="H27" i="1" s="1"/>
  <c r="M9" i="1"/>
  <c r="M8" i="1"/>
  <c r="M7" i="1"/>
  <c r="C21" i="1"/>
  <c r="C20" i="1"/>
  <c r="E20" i="1"/>
  <c r="G20" i="1"/>
  <c r="E21" i="1"/>
  <c r="G21" i="1"/>
  <c r="G270" i="1"/>
  <c r="D194" i="4"/>
  <c r="D195" i="4"/>
  <c r="D196" i="4"/>
  <c r="D197" i="4"/>
  <c r="D198" i="4"/>
  <c r="D199" i="4"/>
  <c r="D200" i="4"/>
  <c r="D201" i="4"/>
  <c r="D126" i="4"/>
  <c r="D127" i="4"/>
  <c r="D128" i="4"/>
  <c r="D129" i="4"/>
  <c r="D130" i="4"/>
  <c r="D131" i="4"/>
  <c r="D132" i="4"/>
  <c r="D133" i="4"/>
  <c r="D125" i="4"/>
  <c r="D86" i="4"/>
  <c r="D87" i="4"/>
  <c r="D88" i="4"/>
  <c r="D89" i="4"/>
  <c r="D90" i="4"/>
  <c r="D91" i="4"/>
  <c r="D92" i="4"/>
  <c r="D93" i="4"/>
  <c r="D85" i="4"/>
  <c r="D46" i="4"/>
  <c r="D47" i="4"/>
  <c r="D48" i="4"/>
  <c r="D49" i="4"/>
  <c r="D50" i="4"/>
  <c r="D51" i="4"/>
  <c r="D52" i="4"/>
  <c r="D53" i="4"/>
  <c r="D45" i="4"/>
  <c r="D194" i="5"/>
  <c r="D195" i="5"/>
  <c r="D196" i="5"/>
  <c r="D197" i="5"/>
  <c r="D198" i="5"/>
  <c r="D199" i="5"/>
  <c r="D200" i="5"/>
  <c r="D201" i="5"/>
  <c r="D193" i="5"/>
  <c r="D126" i="5"/>
  <c r="D127" i="5"/>
  <c r="D128" i="5"/>
  <c r="D129" i="5"/>
  <c r="D130" i="5"/>
  <c r="D131" i="5"/>
  <c r="D132" i="5"/>
  <c r="D133" i="5"/>
  <c r="D125" i="5"/>
  <c r="D86" i="5"/>
  <c r="D87" i="5"/>
  <c r="D88" i="5"/>
  <c r="D89" i="5"/>
  <c r="D90" i="5"/>
  <c r="D91" i="5"/>
  <c r="D92" i="5"/>
  <c r="D93" i="5"/>
  <c r="D85" i="5"/>
  <c r="D46" i="5"/>
  <c r="D47" i="5"/>
  <c r="D48" i="5"/>
  <c r="D49" i="5"/>
  <c r="D50" i="5"/>
  <c r="D51" i="5"/>
  <c r="D52" i="5"/>
  <c r="D53" i="5"/>
  <c r="C188" i="5"/>
  <c r="H188" i="5" s="1"/>
  <c r="C187" i="5"/>
  <c r="H187" i="5" s="1"/>
  <c r="C186" i="5"/>
  <c r="H186" i="5" s="1"/>
  <c r="C185" i="5"/>
  <c r="H185" i="5" s="1"/>
  <c r="C184" i="5"/>
  <c r="H184" i="5" s="1"/>
  <c r="C183" i="5"/>
  <c r="H183" i="5" s="1"/>
  <c r="G182" i="5"/>
  <c r="E182" i="5"/>
  <c r="G181" i="5"/>
  <c r="E181" i="5"/>
  <c r="G180" i="5"/>
  <c r="E180" i="5"/>
  <c r="C160" i="5"/>
  <c r="H160" i="5" s="1"/>
  <c r="C159" i="5"/>
  <c r="H159" i="5" s="1"/>
  <c r="C158" i="5"/>
  <c r="H158" i="5" s="1"/>
  <c r="C157" i="5"/>
  <c r="H157" i="5" s="1"/>
  <c r="C156" i="5"/>
  <c r="H156" i="5" s="1"/>
  <c r="C155" i="5"/>
  <c r="H155" i="5" s="1"/>
  <c r="G154" i="5"/>
  <c r="E154" i="5"/>
  <c r="G153" i="5"/>
  <c r="E153" i="5"/>
  <c r="G152" i="5"/>
  <c r="E152" i="5"/>
  <c r="C120" i="5"/>
  <c r="H120" i="5" s="1"/>
  <c r="C119" i="5"/>
  <c r="H119" i="5" s="1"/>
  <c r="C118" i="5"/>
  <c r="H118" i="5" s="1"/>
  <c r="C117" i="5"/>
  <c r="H117" i="5" s="1"/>
  <c r="C116" i="5"/>
  <c r="H116" i="5" s="1"/>
  <c r="C115" i="5"/>
  <c r="H115" i="5" s="1"/>
  <c r="G114" i="5"/>
  <c r="E114" i="5"/>
  <c r="G113" i="5"/>
  <c r="E113" i="5"/>
  <c r="G112" i="5"/>
  <c r="E112" i="5"/>
  <c r="C80" i="5"/>
  <c r="F80" i="5" s="1"/>
  <c r="C79" i="5"/>
  <c r="F79" i="5" s="1"/>
  <c r="C78" i="5"/>
  <c r="F78" i="5" s="1"/>
  <c r="C77" i="5"/>
  <c r="F77" i="5" s="1"/>
  <c r="C76" i="5"/>
  <c r="F76" i="5" s="1"/>
  <c r="C75" i="5"/>
  <c r="F75" i="5" s="1"/>
  <c r="G74" i="5"/>
  <c r="E74" i="5"/>
  <c r="G73" i="5"/>
  <c r="E73" i="5"/>
  <c r="G72" i="5"/>
  <c r="E72" i="5"/>
  <c r="C40" i="5"/>
  <c r="H40" i="5" s="1"/>
  <c r="C39" i="5"/>
  <c r="H39" i="5" s="1"/>
  <c r="C38" i="5"/>
  <c r="H38" i="5" s="1"/>
  <c r="C37" i="5"/>
  <c r="H37" i="5" s="1"/>
  <c r="C36" i="5"/>
  <c r="H36" i="5" s="1"/>
  <c r="C35" i="5"/>
  <c r="H35" i="5" s="1"/>
  <c r="G34" i="5"/>
  <c r="E34" i="5"/>
  <c r="G33" i="5"/>
  <c r="E33" i="5"/>
  <c r="G32" i="5"/>
  <c r="E32" i="5"/>
  <c r="C188" i="4"/>
  <c r="H188" i="4" s="1"/>
  <c r="C187" i="4"/>
  <c r="H187" i="4" s="1"/>
  <c r="C186" i="4"/>
  <c r="H186" i="4" s="1"/>
  <c r="C185" i="4"/>
  <c r="H185" i="4" s="1"/>
  <c r="C184" i="4"/>
  <c r="H184" i="4" s="1"/>
  <c r="C183" i="4"/>
  <c r="H183" i="4" s="1"/>
  <c r="G182" i="4"/>
  <c r="E182" i="4"/>
  <c r="G181" i="4"/>
  <c r="E181" i="4"/>
  <c r="G180" i="4"/>
  <c r="F160" i="4"/>
  <c r="C159" i="4"/>
  <c r="F159" i="4" s="1"/>
  <c r="C158" i="4"/>
  <c r="F158" i="4" s="1"/>
  <c r="C157" i="4"/>
  <c r="F157" i="4" s="1"/>
  <c r="C156" i="4"/>
  <c r="F156" i="4" s="1"/>
  <c r="C155" i="4"/>
  <c r="F155" i="4" s="1"/>
  <c r="G154" i="4"/>
  <c r="E154" i="4"/>
  <c r="G153" i="4"/>
  <c r="E153" i="4"/>
  <c r="G152" i="4"/>
  <c r="E152" i="4"/>
  <c r="G112" i="4"/>
  <c r="C120" i="4"/>
  <c r="F120" i="4" s="1"/>
  <c r="C119" i="4"/>
  <c r="F119" i="4" s="1"/>
  <c r="C118" i="4"/>
  <c r="F118" i="4" s="1"/>
  <c r="C117" i="4"/>
  <c r="F117" i="4" s="1"/>
  <c r="C116" i="4"/>
  <c r="F116" i="4" s="1"/>
  <c r="C115" i="4"/>
  <c r="F115" i="4" s="1"/>
  <c r="G114" i="4"/>
  <c r="E114" i="4"/>
  <c r="G113" i="4"/>
  <c r="E113" i="4"/>
  <c r="E112" i="4"/>
  <c r="C80" i="4"/>
  <c r="F80" i="4" s="1"/>
  <c r="C79" i="4"/>
  <c r="F79" i="4" s="1"/>
  <c r="C78" i="4"/>
  <c r="F78" i="4" s="1"/>
  <c r="C77" i="4"/>
  <c r="F77" i="4" s="1"/>
  <c r="C76" i="4"/>
  <c r="F76" i="4" s="1"/>
  <c r="C75" i="4"/>
  <c r="F75" i="4" s="1"/>
  <c r="G74" i="4"/>
  <c r="E74" i="4"/>
  <c r="G73" i="4"/>
  <c r="E73" i="4"/>
  <c r="G72" i="4"/>
  <c r="E72" i="4"/>
  <c r="C40" i="4"/>
  <c r="F40" i="4" s="1"/>
  <c r="C39" i="4"/>
  <c r="F39" i="4" s="1"/>
  <c r="C38" i="4"/>
  <c r="F38" i="4" s="1"/>
  <c r="C37" i="4"/>
  <c r="F37" i="4" s="1"/>
  <c r="C36" i="4"/>
  <c r="F36" i="4" s="1"/>
  <c r="C35" i="4"/>
  <c r="F35" i="4" s="1"/>
  <c r="G34" i="4"/>
  <c r="E34" i="4"/>
  <c r="G33" i="4"/>
  <c r="E33" i="4"/>
  <c r="G32" i="4"/>
  <c r="E32" i="4"/>
  <c r="C182" i="5" l="1"/>
  <c r="D182" i="5" s="1"/>
  <c r="C112" i="4"/>
  <c r="C34" i="5"/>
  <c r="H34" i="5" s="1"/>
  <c r="C112" i="5"/>
  <c r="D112" i="5" s="1"/>
  <c r="C153" i="5"/>
  <c r="D153" i="5" s="1"/>
  <c r="H112" i="4"/>
  <c r="C182" i="4"/>
  <c r="C74" i="4"/>
  <c r="D74" i="4" s="1"/>
  <c r="C153" i="4"/>
  <c r="D153" i="4" s="1"/>
  <c r="C180" i="4"/>
  <c r="C181" i="4"/>
  <c r="C113" i="4"/>
  <c r="F15" i="1"/>
  <c r="F13" i="1"/>
  <c r="F11" i="1"/>
  <c r="H15" i="1"/>
  <c r="H13" i="1"/>
  <c r="H11" i="1"/>
  <c r="J15" i="1"/>
  <c r="J13" i="1"/>
  <c r="J11" i="1"/>
  <c r="L15" i="1"/>
  <c r="L13" i="1"/>
  <c r="L11" i="1"/>
  <c r="N15" i="1"/>
  <c r="N13" i="1"/>
  <c r="N11" i="1"/>
  <c r="D27" i="1"/>
  <c r="D25" i="1"/>
  <c r="D23" i="1"/>
  <c r="F27" i="1"/>
  <c r="F25" i="1"/>
  <c r="F23" i="1"/>
  <c r="F14" i="1"/>
  <c r="F12" i="1"/>
  <c r="F10" i="1"/>
  <c r="H14" i="1"/>
  <c r="H12" i="1"/>
  <c r="H10" i="1"/>
  <c r="J14" i="1"/>
  <c r="J12" i="1"/>
  <c r="J10" i="1"/>
  <c r="L14" i="1"/>
  <c r="L12" i="1"/>
  <c r="L10" i="1"/>
  <c r="N14" i="1"/>
  <c r="N12" i="1"/>
  <c r="N10" i="1"/>
  <c r="D26" i="1"/>
  <c r="D24" i="1"/>
  <c r="D22" i="1"/>
  <c r="F26" i="1"/>
  <c r="F24" i="1"/>
  <c r="F22" i="1"/>
  <c r="C73" i="5"/>
  <c r="F73" i="5" s="1"/>
  <c r="C74" i="5"/>
  <c r="F74" i="5" s="1"/>
  <c r="C180" i="5"/>
  <c r="D180" i="5" s="1"/>
  <c r="C181" i="5"/>
  <c r="D181" i="5" s="1"/>
  <c r="F180" i="5"/>
  <c r="H181" i="5"/>
  <c r="F182" i="5"/>
  <c r="F183" i="5"/>
  <c r="F184" i="5"/>
  <c r="F185" i="5"/>
  <c r="F186" i="5"/>
  <c r="F187" i="5"/>
  <c r="F188" i="5"/>
  <c r="D183" i="5"/>
  <c r="D184" i="5"/>
  <c r="D185" i="5"/>
  <c r="D186" i="5"/>
  <c r="D187" i="5"/>
  <c r="D188" i="5"/>
  <c r="C72" i="5"/>
  <c r="F72" i="5" s="1"/>
  <c r="C113" i="5"/>
  <c r="D113" i="5" s="1"/>
  <c r="C114" i="5"/>
  <c r="D114" i="5" s="1"/>
  <c r="C152" i="5"/>
  <c r="D152" i="5" s="1"/>
  <c r="C154" i="5"/>
  <c r="D154" i="5" s="1"/>
  <c r="F155" i="5"/>
  <c r="F156" i="5"/>
  <c r="F157" i="5"/>
  <c r="F158" i="5"/>
  <c r="F159" i="5"/>
  <c r="F160" i="5"/>
  <c r="D155" i="5"/>
  <c r="D156" i="5"/>
  <c r="D157" i="5"/>
  <c r="D158" i="5"/>
  <c r="D159" i="5"/>
  <c r="D160" i="5"/>
  <c r="H112" i="5"/>
  <c r="H72" i="5"/>
  <c r="F112" i="5"/>
  <c r="F114" i="5"/>
  <c r="F115" i="5"/>
  <c r="F116" i="5"/>
  <c r="F117" i="5"/>
  <c r="F118" i="5"/>
  <c r="F119" i="5"/>
  <c r="F120" i="5"/>
  <c r="D115" i="5"/>
  <c r="D116" i="5"/>
  <c r="D117" i="5"/>
  <c r="D118" i="5"/>
  <c r="D119" i="5"/>
  <c r="D120" i="5"/>
  <c r="D79" i="5"/>
  <c r="D75" i="5"/>
  <c r="D77" i="5"/>
  <c r="H76" i="5"/>
  <c r="H75" i="5"/>
  <c r="D76" i="5"/>
  <c r="H77" i="5"/>
  <c r="D78" i="5"/>
  <c r="H79" i="5"/>
  <c r="D80" i="5"/>
  <c r="H78" i="5"/>
  <c r="H80" i="5"/>
  <c r="C33" i="5"/>
  <c r="C32" i="5"/>
  <c r="F35" i="5"/>
  <c r="D35" i="5" s="1"/>
  <c r="F36" i="5"/>
  <c r="D36" i="5" s="1"/>
  <c r="F37" i="5"/>
  <c r="D37" i="5" s="1"/>
  <c r="F38" i="5"/>
  <c r="D38" i="5" s="1"/>
  <c r="F39" i="5"/>
  <c r="D39" i="5" s="1"/>
  <c r="F40" i="5"/>
  <c r="D40" i="5" s="1"/>
  <c r="C33" i="4"/>
  <c r="F33" i="4" s="1"/>
  <c r="H181" i="4"/>
  <c r="F182" i="4"/>
  <c r="F181" i="4"/>
  <c r="D181" i="4" s="1"/>
  <c r="H182" i="4"/>
  <c r="F183" i="4"/>
  <c r="D183" i="4" s="1"/>
  <c r="F184" i="4"/>
  <c r="D184" i="4" s="1"/>
  <c r="F185" i="4"/>
  <c r="D185" i="4" s="1"/>
  <c r="F186" i="4"/>
  <c r="D186" i="4" s="1"/>
  <c r="F187" i="4"/>
  <c r="D187" i="4" s="1"/>
  <c r="F188" i="4"/>
  <c r="D188" i="4" s="1"/>
  <c r="H153" i="4"/>
  <c r="C152" i="4"/>
  <c r="D152" i="4" s="1"/>
  <c r="F153" i="4"/>
  <c r="C154" i="4"/>
  <c r="D154" i="4" s="1"/>
  <c r="D159" i="4"/>
  <c r="H155" i="4"/>
  <c r="D156" i="4"/>
  <c r="H157" i="4"/>
  <c r="D158" i="4"/>
  <c r="H159" i="4"/>
  <c r="D160" i="4"/>
  <c r="D155" i="4"/>
  <c r="H156" i="4"/>
  <c r="D157" i="4"/>
  <c r="H158" i="4"/>
  <c r="H160" i="4"/>
  <c r="C114" i="4"/>
  <c r="H116" i="4"/>
  <c r="D116" i="4" s="1"/>
  <c r="H118" i="4"/>
  <c r="D118" i="4" s="1"/>
  <c r="H120" i="4"/>
  <c r="D120" i="4" s="1"/>
  <c r="C32" i="4"/>
  <c r="F32" i="4" s="1"/>
  <c r="H115" i="4"/>
  <c r="D115" i="4" s="1"/>
  <c r="H117" i="4"/>
  <c r="D117" i="4" s="1"/>
  <c r="H119" i="4"/>
  <c r="D119" i="4" s="1"/>
  <c r="D77" i="4"/>
  <c r="C72" i="4"/>
  <c r="D72" i="4" s="1"/>
  <c r="C73" i="4"/>
  <c r="D73" i="4" s="1"/>
  <c r="D75" i="4"/>
  <c r="D79" i="4"/>
  <c r="H76" i="4"/>
  <c r="H75" i="4"/>
  <c r="D76" i="4"/>
  <c r="H77" i="4"/>
  <c r="D78" i="4"/>
  <c r="H79" i="4"/>
  <c r="D80" i="4"/>
  <c r="H78" i="4"/>
  <c r="H80" i="4"/>
  <c r="C34" i="4"/>
  <c r="H34" i="4" s="1"/>
  <c r="H36" i="4"/>
  <c r="D36" i="4" s="1"/>
  <c r="H38" i="4"/>
  <c r="D38" i="4" s="1"/>
  <c r="H35" i="4"/>
  <c r="D35" i="4" s="1"/>
  <c r="H37" i="4"/>
  <c r="D37" i="4" s="1"/>
  <c r="H39" i="4"/>
  <c r="D39" i="4" s="1"/>
  <c r="H40" i="4"/>
  <c r="D40" i="4" s="1"/>
  <c r="C191" i="1"/>
  <c r="H191" i="1" s="1"/>
  <c r="C190" i="1"/>
  <c r="H190" i="1" s="1"/>
  <c r="C189" i="1"/>
  <c r="H189" i="1" s="1"/>
  <c r="C188" i="1"/>
  <c r="H188" i="1" s="1"/>
  <c r="C187" i="1"/>
  <c r="H187" i="1" s="1"/>
  <c r="C186" i="1"/>
  <c r="H186" i="1" s="1"/>
  <c r="G185" i="1"/>
  <c r="E185" i="1"/>
  <c r="G184" i="1"/>
  <c r="E184" i="1"/>
  <c r="G183" i="1"/>
  <c r="E183" i="1"/>
  <c r="C163" i="1"/>
  <c r="H163" i="1" s="1"/>
  <c r="C162" i="1"/>
  <c r="H162" i="1" s="1"/>
  <c r="C161" i="1"/>
  <c r="H161" i="1" s="1"/>
  <c r="C160" i="1"/>
  <c r="H160" i="1" s="1"/>
  <c r="C159" i="1"/>
  <c r="H159" i="1" s="1"/>
  <c r="C158" i="1"/>
  <c r="H158" i="1" s="1"/>
  <c r="G157" i="1"/>
  <c r="E157" i="1"/>
  <c r="G156" i="1"/>
  <c r="E156" i="1"/>
  <c r="G155" i="1"/>
  <c r="E155" i="1"/>
  <c r="C123" i="1"/>
  <c r="H123" i="1" s="1"/>
  <c r="C122" i="1"/>
  <c r="H122" i="1" s="1"/>
  <c r="C121" i="1"/>
  <c r="H121" i="1" s="1"/>
  <c r="C120" i="1"/>
  <c r="H120" i="1" s="1"/>
  <c r="C119" i="1"/>
  <c r="H119" i="1" s="1"/>
  <c r="C118" i="1"/>
  <c r="H118" i="1" s="1"/>
  <c r="G117" i="1"/>
  <c r="E117" i="1"/>
  <c r="G116" i="1"/>
  <c r="E116" i="1"/>
  <c r="G115" i="1"/>
  <c r="E115" i="1"/>
  <c r="C83" i="1"/>
  <c r="H83" i="1" s="1"/>
  <c r="C82" i="1"/>
  <c r="H82" i="1" s="1"/>
  <c r="C81" i="1"/>
  <c r="H81" i="1" s="1"/>
  <c r="C80" i="1"/>
  <c r="H80" i="1" s="1"/>
  <c r="C79" i="1"/>
  <c r="H79" i="1" s="1"/>
  <c r="C78" i="1"/>
  <c r="H78" i="1" s="1"/>
  <c r="G77" i="1"/>
  <c r="E77" i="1"/>
  <c r="G76" i="1"/>
  <c r="E76" i="1"/>
  <c r="G75" i="1"/>
  <c r="E75" i="1"/>
  <c r="C49" i="1"/>
  <c r="C50" i="1"/>
  <c r="C48" i="1"/>
  <c r="E35" i="1"/>
  <c r="C38" i="1"/>
  <c r="C39" i="1"/>
  <c r="C40" i="1"/>
  <c r="C41" i="1"/>
  <c r="C42" i="1"/>
  <c r="C43" i="1"/>
  <c r="G37" i="1"/>
  <c r="E37" i="1"/>
  <c r="G36" i="1"/>
  <c r="E36" i="1"/>
  <c r="G35" i="1"/>
  <c r="F34" i="5" l="1"/>
  <c r="D34" i="5" s="1"/>
  <c r="H114" i="5"/>
  <c r="H153" i="5"/>
  <c r="H182" i="5"/>
  <c r="D182" i="4"/>
  <c r="H74" i="4"/>
  <c r="D73" i="5"/>
  <c r="F113" i="5"/>
  <c r="H113" i="5"/>
  <c r="H73" i="5"/>
  <c r="F153" i="5"/>
  <c r="D74" i="5"/>
  <c r="D72" i="5"/>
  <c r="H74" i="5"/>
  <c r="F74" i="4"/>
  <c r="H180" i="4"/>
  <c r="F180" i="4"/>
  <c r="D180" i="4" s="1"/>
  <c r="F113" i="4"/>
  <c r="H113" i="4"/>
  <c r="C155" i="1"/>
  <c r="D10" i="1"/>
  <c r="D14" i="1"/>
  <c r="D13" i="1"/>
  <c r="D12" i="1"/>
  <c r="D11" i="1"/>
  <c r="D15" i="1"/>
  <c r="H180" i="5"/>
  <c r="F181" i="5"/>
  <c r="H154" i="5"/>
  <c r="F154" i="5"/>
  <c r="F152" i="5"/>
  <c r="H152" i="5"/>
  <c r="F33" i="5"/>
  <c r="H33" i="5"/>
  <c r="H32" i="5"/>
  <c r="F32" i="5"/>
  <c r="H32" i="4"/>
  <c r="D32" i="4" s="1"/>
  <c r="H33" i="4"/>
  <c r="D33" i="4" s="1"/>
  <c r="H152" i="4"/>
  <c r="H154" i="4"/>
  <c r="F154" i="4"/>
  <c r="F152" i="4"/>
  <c r="F112" i="4"/>
  <c r="D112" i="4" s="1"/>
  <c r="F114" i="4"/>
  <c r="H114" i="4"/>
  <c r="H72" i="4"/>
  <c r="F72" i="4"/>
  <c r="H73" i="4"/>
  <c r="F73" i="4"/>
  <c r="F34" i="4"/>
  <c r="D34" i="4" s="1"/>
  <c r="C184" i="1"/>
  <c r="C183" i="1"/>
  <c r="F184" i="1"/>
  <c r="C185" i="1"/>
  <c r="F186" i="1"/>
  <c r="D186" i="1" s="1"/>
  <c r="F187" i="1"/>
  <c r="D187" i="1" s="1"/>
  <c r="F188" i="1"/>
  <c r="D188" i="1" s="1"/>
  <c r="F189" i="1"/>
  <c r="D189" i="1" s="1"/>
  <c r="F190" i="1"/>
  <c r="D190" i="1" s="1"/>
  <c r="F191" i="1"/>
  <c r="D191" i="1" s="1"/>
  <c r="C117" i="1"/>
  <c r="C157" i="1"/>
  <c r="F157" i="1" s="1"/>
  <c r="C156" i="1"/>
  <c r="H156" i="1" s="1"/>
  <c r="F155" i="1"/>
  <c r="H155" i="1"/>
  <c r="H157" i="1"/>
  <c r="F158" i="1"/>
  <c r="D158" i="1" s="1"/>
  <c r="F159" i="1"/>
  <c r="D159" i="1" s="1"/>
  <c r="F160" i="1"/>
  <c r="D160" i="1" s="1"/>
  <c r="F161" i="1"/>
  <c r="D161" i="1" s="1"/>
  <c r="F162" i="1"/>
  <c r="D162" i="1" s="1"/>
  <c r="F163" i="1"/>
  <c r="D163" i="1" s="1"/>
  <c r="C115" i="1"/>
  <c r="C116" i="1"/>
  <c r="F115" i="1"/>
  <c r="H116" i="1"/>
  <c r="F117" i="1"/>
  <c r="F118" i="1"/>
  <c r="D118" i="1" s="1"/>
  <c r="F119" i="1"/>
  <c r="D119" i="1" s="1"/>
  <c r="F120" i="1"/>
  <c r="D120" i="1" s="1"/>
  <c r="F121" i="1"/>
  <c r="D121" i="1" s="1"/>
  <c r="F122" i="1"/>
  <c r="D122" i="1" s="1"/>
  <c r="F123" i="1"/>
  <c r="D123" i="1" s="1"/>
  <c r="C76" i="1"/>
  <c r="C77" i="1"/>
  <c r="F78" i="1"/>
  <c r="D78" i="1" s="1"/>
  <c r="F79" i="1"/>
  <c r="D79" i="1" s="1"/>
  <c r="F80" i="1"/>
  <c r="D80" i="1" s="1"/>
  <c r="F81" i="1"/>
  <c r="D81" i="1" s="1"/>
  <c r="F82" i="1"/>
  <c r="D82" i="1" s="1"/>
  <c r="F83" i="1"/>
  <c r="D83" i="1" s="1"/>
  <c r="C75" i="1"/>
  <c r="C36" i="1"/>
  <c r="F36" i="1" s="1"/>
  <c r="C37" i="1"/>
  <c r="F37" i="1" s="1"/>
  <c r="H36" i="1"/>
  <c r="C35" i="1"/>
  <c r="H35" i="1" s="1"/>
  <c r="H38" i="1"/>
  <c r="H42" i="1"/>
  <c r="H40" i="1"/>
  <c r="F38" i="1"/>
  <c r="H39" i="1"/>
  <c r="F40" i="1"/>
  <c r="H41" i="1"/>
  <c r="F42" i="1"/>
  <c r="H43" i="1"/>
  <c r="F39" i="1"/>
  <c r="F41" i="1"/>
  <c r="D41" i="1" s="1"/>
  <c r="F43" i="1"/>
  <c r="D38" i="1" l="1"/>
  <c r="D33" i="5"/>
  <c r="D32" i="5"/>
  <c r="D114" i="4"/>
  <c r="D113" i="4"/>
  <c r="D155" i="1"/>
  <c r="D157" i="1"/>
  <c r="D43" i="1"/>
  <c r="D39" i="1"/>
  <c r="D42" i="1"/>
  <c r="D40" i="1"/>
  <c r="D36" i="1"/>
  <c r="F35" i="1"/>
  <c r="D35" i="1" s="1"/>
  <c r="H37" i="1"/>
  <c r="D37" i="1" s="1"/>
  <c r="H117" i="1"/>
  <c r="D117" i="1" s="1"/>
  <c r="H185" i="1"/>
  <c r="H184" i="1"/>
  <c r="D184" i="1" s="1"/>
  <c r="H183" i="1"/>
  <c r="F185" i="1"/>
  <c r="F183" i="1"/>
  <c r="D183" i="1" s="1"/>
  <c r="H115" i="1"/>
  <c r="D115" i="1" s="1"/>
  <c r="F156" i="1"/>
  <c r="D156" i="1" s="1"/>
  <c r="F116" i="1"/>
  <c r="D116" i="1" s="1"/>
  <c r="H76" i="1"/>
  <c r="F76" i="1"/>
  <c r="H75" i="1"/>
  <c r="F75" i="1"/>
  <c r="H77" i="1"/>
  <c r="F77" i="1"/>
  <c r="D77" i="1" l="1"/>
  <c r="D75" i="1"/>
  <c r="D185" i="1"/>
  <c r="D76" i="1"/>
  <c r="E256" i="5" l="1"/>
  <c r="C167" i="5"/>
  <c r="C166" i="5"/>
  <c r="C165" i="5"/>
  <c r="D165" i="5" s="1"/>
  <c r="G269" i="5"/>
  <c r="E269" i="5"/>
  <c r="C269" i="5"/>
  <c r="G268" i="5"/>
  <c r="E268" i="5"/>
  <c r="C268" i="5"/>
  <c r="G267" i="5"/>
  <c r="E267" i="5"/>
  <c r="C267" i="5"/>
  <c r="M257" i="5"/>
  <c r="K257" i="5"/>
  <c r="I257" i="5"/>
  <c r="G257" i="5"/>
  <c r="E257" i="5"/>
  <c r="C257" i="5"/>
  <c r="M256" i="5"/>
  <c r="K256" i="5"/>
  <c r="I256" i="5"/>
  <c r="G256" i="5"/>
  <c r="C256" i="5"/>
  <c r="M255" i="5"/>
  <c r="K255" i="5"/>
  <c r="I255" i="5"/>
  <c r="G255" i="5"/>
  <c r="E255" i="5"/>
  <c r="C255" i="5"/>
  <c r="M245" i="5"/>
  <c r="K245" i="5"/>
  <c r="I245" i="5"/>
  <c r="G245" i="5"/>
  <c r="E245" i="5"/>
  <c r="C245" i="5"/>
  <c r="M244" i="5"/>
  <c r="K244" i="5"/>
  <c r="I244" i="5"/>
  <c r="G244" i="5"/>
  <c r="E244" i="5"/>
  <c r="C244" i="5"/>
  <c r="M243" i="5"/>
  <c r="K243" i="5"/>
  <c r="I243" i="5"/>
  <c r="G243" i="5"/>
  <c r="E243" i="5"/>
  <c r="C243" i="5"/>
  <c r="M233" i="5"/>
  <c r="K233" i="5"/>
  <c r="I233" i="5"/>
  <c r="G233" i="5"/>
  <c r="E233" i="5"/>
  <c r="C233" i="5"/>
  <c r="M232" i="5"/>
  <c r="K232" i="5"/>
  <c r="I232" i="5"/>
  <c r="G232" i="5"/>
  <c r="E232" i="5"/>
  <c r="C232" i="5"/>
  <c r="M231" i="5"/>
  <c r="K231" i="5"/>
  <c r="I231" i="5"/>
  <c r="G231" i="5"/>
  <c r="E231" i="5"/>
  <c r="C231" i="5"/>
  <c r="M221" i="5"/>
  <c r="K221" i="5"/>
  <c r="I221" i="5"/>
  <c r="G221" i="5"/>
  <c r="E221" i="5"/>
  <c r="C221" i="5"/>
  <c r="M220" i="5"/>
  <c r="K220" i="5"/>
  <c r="I220" i="5"/>
  <c r="G220" i="5"/>
  <c r="E220" i="5"/>
  <c r="C220" i="5"/>
  <c r="M219" i="5"/>
  <c r="K219" i="5"/>
  <c r="I219" i="5"/>
  <c r="G219" i="5"/>
  <c r="E219" i="5"/>
  <c r="C219" i="5"/>
  <c r="C215" i="5"/>
  <c r="C214" i="5"/>
  <c r="C213" i="5"/>
  <c r="C287" i="5" s="1"/>
  <c r="C212" i="5"/>
  <c r="C210" i="5"/>
  <c r="M209" i="5"/>
  <c r="K209" i="5"/>
  <c r="I209" i="5"/>
  <c r="G209" i="5"/>
  <c r="E209" i="5"/>
  <c r="M208" i="5"/>
  <c r="K208" i="5"/>
  <c r="I208" i="5"/>
  <c r="G208" i="5"/>
  <c r="E208" i="5"/>
  <c r="M207" i="5"/>
  <c r="K207" i="5"/>
  <c r="I207" i="5"/>
  <c r="G207" i="5"/>
  <c r="E207" i="5"/>
  <c r="J201" i="5"/>
  <c r="H200" i="5"/>
  <c r="J199" i="5"/>
  <c r="H198" i="5"/>
  <c r="J197" i="5"/>
  <c r="H196" i="5"/>
  <c r="I195" i="5"/>
  <c r="G195" i="5"/>
  <c r="E195" i="5"/>
  <c r="I194" i="5"/>
  <c r="G194" i="5"/>
  <c r="E194" i="5"/>
  <c r="I193" i="5"/>
  <c r="G193" i="5"/>
  <c r="E193" i="5"/>
  <c r="F173" i="5"/>
  <c r="D173" i="5"/>
  <c r="F172" i="5"/>
  <c r="D172" i="5"/>
  <c r="F171" i="5"/>
  <c r="D171" i="5"/>
  <c r="F170" i="5"/>
  <c r="D170" i="5"/>
  <c r="F169" i="5"/>
  <c r="D169" i="5"/>
  <c r="F168" i="5"/>
  <c r="D168" i="5"/>
  <c r="E167" i="5"/>
  <c r="D167" i="5"/>
  <c r="E166" i="5"/>
  <c r="D166" i="5"/>
  <c r="E165" i="5"/>
  <c r="F165" i="5" s="1"/>
  <c r="I139" i="5"/>
  <c r="G139" i="5"/>
  <c r="E139" i="5"/>
  <c r="C139" i="5"/>
  <c r="I138" i="5"/>
  <c r="G138" i="5"/>
  <c r="E138" i="5"/>
  <c r="C138" i="5"/>
  <c r="I137" i="5"/>
  <c r="G137" i="5"/>
  <c r="E137" i="5"/>
  <c r="C137" i="5"/>
  <c r="J145" i="5"/>
  <c r="J144" i="5"/>
  <c r="J143" i="5"/>
  <c r="J142" i="5"/>
  <c r="J141" i="5"/>
  <c r="J140" i="5"/>
  <c r="M127" i="5"/>
  <c r="K127" i="5"/>
  <c r="I127" i="5"/>
  <c r="G127" i="5"/>
  <c r="E127" i="5"/>
  <c r="M126" i="5"/>
  <c r="K126" i="5"/>
  <c r="I126" i="5"/>
  <c r="G126" i="5"/>
  <c r="E126" i="5"/>
  <c r="M125" i="5"/>
  <c r="K125" i="5"/>
  <c r="I125" i="5"/>
  <c r="G125" i="5"/>
  <c r="E125" i="5"/>
  <c r="G99" i="5"/>
  <c r="E99" i="5"/>
  <c r="C99" i="5"/>
  <c r="G98" i="5"/>
  <c r="E98" i="5"/>
  <c r="C98" i="5"/>
  <c r="G97" i="5"/>
  <c r="E97" i="5"/>
  <c r="C97" i="5"/>
  <c r="D97" i="5" s="1"/>
  <c r="H105" i="5"/>
  <c r="H104" i="5"/>
  <c r="H103" i="5"/>
  <c r="H102" i="5"/>
  <c r="H101" i="5"/>
  <c r="F100" i="5"/>
  <c r="M87" i="5"/>
  <c r="K87" i="5"/>
  <c r="I87" i="5"/>
  <c r="G87" i="5"/>
  <c r="E87" i="5"/>
  <c r="M86" i="5"/>
  <c r="K86" i="5"/>
  <c r="I86" i="5"/>
  <c r="G86" i="5"/>
  <c r="E86" i="5"/>
  <c r="M85" i="5"/>
  <c r="K85" i="5"/>
  <c r="I85" i="5"/>
  <c r="G85" i="5"/>
  <c r="E85" i="5"/>
  <c r="E59" i="5"/>
  <c r="C59" i="5"/>
  <c r="E58" i="5"/>
  <c r="C58" i="5"/>
  <c r="E57" i="5"/>
  <c r="C57" i="5"/>
  <c r="N53" i="5"/>
  <c r="D64" i="5"/>
  <c r="N51" i="5"/>
  <c r="D62" i="5"/>
  <c r="N49" i="5"/>
  <c r="D60" i="5"/>
  <c r="M47" i="5"/>
  <c r="K47" i="5"/>
  <c r="I47" i="5"/>
  <c r="G47" i="5"/>
  <c r="E47" i="5"/>
  <c r="M46" i="5"/>
  <c r="N46" i="5" s="1"/>
  <c r="K46" i="5"/>
  <c r="I46" i="5"/>
  <c r="G46" i="5"/>
  <c r="E46" i="5"/>
  <c r="M45" i="5"/>
  <c r="K45" i="5"/>
  <c r="I45" i="5"/>
  <c r="G45" i="5"/>
  <c r="E45" i="5"/>
  <c r="F45" i="5" s="1"/>
  <c r="M7" i="5"/>
  <c r="K7" i="5"/>
  <c r="I7" i="5"/>
  <c r="G7" i="5"/>
  <c r="E7" i="5"/>
  <c r="M6" i="5"/>
  <c r="K6" i="5"/>
  <c r="I6" i="5"/>
  <c r="G6" i="5"/>
  <c r="E6" i="5"/>
  <c r="M5" i="5"/>
  <c r="K5" i="5"/>
  <c r="I5" i="5"/>
  <c r="G5" i="5"/>
  <c r="E5" i="5"/>
  <c r="F272" i="5" l="1"/>
  <c r="C286" i="5"/>
  <c r="J262" i="5"/>
  <c r="C288" i="5"/>
  <c r="J258" i="5"/>
  <c r="C284" i="5"/>
  <c r="D287" i="5"/>
  <c r="L287" i="5"/>
  <c r="F287" i="5"/>
  <c r="N287" i="5"/>
  <c r="H287" i="5"/>
  <c r="J287" i="5"/>
  <c r="D275" i="5"/>
  <c r="C289" i="5"/>
  <c r="C6" i="5"/>
  <c r="C5" i="5"/>
  <c r="F17" i="5" s="1"/>
  <c r="C7" i="5"/>
  <c r="H19" i="5" s="1"/>
  <c r="F24" i="5"/>
  <c r="H24" i="5"/>
  <c r="D24" i="5"/>
  <c r="F22" i="5"/>
  <c r="H22" i="5"/>
  <c r="D22" i="5"/>
  <c r="F20" i="5"/>
  <c r="H20" i="5"/>
  <c r="D20" i="5"/>
  <c r="D17" i="5"/>
  <c r="H25" i="5"/>
  <c r="D25" i="5"/>
  <c r="F25" i="5"/>
  <c r="H23" i="5"/>
  <c r="D23" i="5"/>
  <c r="F23" i="5"/>
  <c r="H21" i="5"/>
  <c r="D21" i="5"/>
  <c r="F21" i="5"/>
  <c r="C211" i="5"/>
  <c r="J137" i="5"/>
  <c r="J139" i="5"/>
  <c r="H130" i="5"/>
  <c r="F166" i="5"/>
  <c r="C207" i="5"/>
  <c r="C209" i="5"/>
  <c r="J209" i="5" s="1"/>
  <c r="N45" i="5"/>
  <c r="F59" i="5"/>
  <c r="H48" i="5"/>
  <c r="H97" i="5"/>
  <c r="H99" i="5"/>
  <c r="H88" i="5"/>
  <c r="F193" i="5"/>
  <c r="F195" i="5"/>
  <c r="F194" i="5"/>
  <c r="H201" i="5"/>
  <c r="C208" i="5"/>
  <c r="H52" i="5"/>
  <c r="H92" i="5"/>
  <c r="H50" i="5"/>
  <c r="H90" i="5"/>
  <c r="H128" i="5"/>
  <c r="H132" i="5"/>
  <c r="H197" i="5"/>
  <c r="H10" i="5"/>
  <c r="H12" i="5"/>
  <c r="N11" i="5"/>
  <c r="N13" i="5"/>
  <c r="F6" i="5"/>
  <c r="N10" i="5"/>
  <c r="H11" i="5"/>
  <c r="N12" i="5"/>
  <c r="H13" i="5"/>
  <c r="L209" i="5"/>
  <c r="H199" i="5"/>
  <c r="F167" i="5"/>
  <c r="J138" i="5"/>
  <c r="L128" i="5"/>
  <c r="L130" i="5"/>
  <c r="L132" i="5"/>
  <c r="F144" i="5"/>
  <c r="F127" i="5"/>
  <c r="N127" i="5"/>
  <c r="H98" i="5"/>
  <c r="L88" i="5"/>
  <c r="L90" i="5"/>
  <c r="L92" i="5"/>
  <c r="F104" i="5"/>
  <c r="J85" i="5"/>
  <c r="F102" i="5"/>
  <c r="L46" i="5"/>
  <c r="L48" i="5"/>
  <c r="F49" i="5"/>
  <c r="L50" i="5"/>
  <c r="F51" i="5"/>
  <c r="L52" i="5"/>
  <c r="F53" i="5"/>
  <c r="F60" i="5"/>
  <c r="F64" i="5"/>
  <c r="H45" i="5"/>
  <c r="F47" i="5"/>
  <c r="J47" i="5"/>
  <c r="N47" i="5"/>
  <c r="F62" i="5"/>
  <c r="H8" i="5"/>
  <c r="N8" i="5"/>
  <c r="H9" i="5"/>
  <c r="N9" i="5"/>
  <c r="F8" i="5"/>
  <c r="J8" i="5"/>
  <c r="L8" i="5"/>
  <c r="F9" i="5"/>
  <c r="J9" i="5"/>
  <c r="L9" i="5"/>
  <c r="F10" i="5"/>
  <c r="J10" i="5"/>
  <c r="L10" i="5"/>
  <c r="F11" i="5"/>
  <c r="J11" i="5"/>
  <c r="L11" i="5"/>
  <c r="F12" i="5"/>
  <c r="J12" i="5"/>
  <c r="L12" i="5"/>
  <c r="F13" i="5"/>
  <c r="J13" i="5"/>
  <c r="L13" i="5"/>
  <c r="F61" i="5"/>
  <c r="D61" i="5"/>
  <c r="L49" i="5"/>
  <c r="H49" i="5"/>
  <c r="J49" i="5"/>
  <c r="F63" i="5"/>
  <c r="D63" i="5"/>
  <c r="L51" i="5"/>
  <c r="H51" i="5"/>
  <c r="J51" i="5"/>
  <c r="F65" i="5"/>
  <c r="D65" i="5"/>
  <c r="L53" i="5"/>
  <c r="H53" i="5"/>
  <c r="J53" i="5"/>
  <c r="F48" i="5"/>
  <c r="J48" i="5"/>
  <c r="N48" i="5"/>
  <c r="F50" i="5"/>
  <c r="J50" i="5"/>
  <c r="N50" i="5"/>
  <c r="F52" i="5"/>
  <c r="J52" i="5"/>
  <c r="N52" i="5"/>
  <c r="F88" i="5"/>
  <c r="J88" i="5"/>
  <c r="N88" i="5"/>
  <c r="H89" i="5"/>
  <c r="L89" i="5"/>
  <c r="F90" i="5"/>
  <c r="J90" i="5"/>
  <c r="N90" i="5"/>
  <c r="H91" i="5"/>
  <c r="L91" i="5"/>
  <c r="F92" i="5"/>
  <c r="J92" i="5"/>
  <c r="N92" i="5"/>
  <c r="H93" i="5"/>
  <c r="L93" i="5"/>
  <c r="D100" i="5"/>
  <c r="H100" i="5"/>
  <c r="F101" i="5"/>
  <c r="D102" i="5"/>
  <c r="F103" i="5"/>
  <c r="D104" i="5"/>
  <c r="F105" i="5"/>
  <c r="F128" i="5"/>
  <c r="J128" i="5"/>
  <c r="N128" i="5"/>
  <c r="H129" i="5"/>
  <c r="L129" i="5"/>
  <c r="F130" i="5"/>
  <c r="J130" i="5"/>
  <c r="N130" i="5"/>
  <c r="H131" i="5"/>
  <c r="L131" i="5"/>
  <c r="F132" i="5"/>
  <c r="J132" i="5"/>
  <c r="N132" i="5"/>
  <c r="H133" i="5"/>
  <c r="L133" i="5"/>
  <c r="D140" i="5"/>
  <c r="H140" i="5"/>
  <c r="D141" i="5"/>
  <c r="H141" i="5"/>
  <c r="D142" i="5"/>
  <c r="H142" i="5"/>
  <c r="D143" i="5"/>
  <c r="H143" i="5"/>
  <c r="D144" i="5"/>
  <c r="H144" i="5"/>
  <c r="D145" i="5"/>
  <c r="H145" i="5"/>
  <c r="J195" i="5"/>
  <c r="F196" i="5"/>
  <c r="F198" i="5"/>
  <c r="F200" i="5"/>
  <c r="D59" i="5"/>
  <c r="F89" i="5"/>
  <c r="J89" i="5"/>
  <c r="N89" i="5"/>
  <c r="F91" i="5"/>
  <c r="J91" i="5"/>
  <c r="N91" i="5"/>
  <c r="F93" i="5"/>
  <c r="J93" i="5"/>
  <c r="N93" i="5"/>
  <c r="D98" i="5"/>
  <c r="D99" i="5"/>
  <c r="D101" i="5"/>
  <c r="D103" i="5"/>
  <c r="D105" i="5"/>
  <c r="F129" i="5"/>
  <c r="J129" i="5"/>
  <c r="N129" i="5"/>
  <c r="F131" i="5"/>
  <c r="J131" i="5"/>
  <c r="N131" i="5"/>
  <c r="F133" i="5"/>
  <c r="J133" i="5"/>
  <c r="N133" i="5"/>
  <c r="H138" i="5"/>
  <c r="F140" i="5"/>
  <c r="F141" i="5"/>
  <c r="F142" i="5"/>
  <c r="F143" i="5"/>
  <c r="F145" i="5"/>
  <c r="J196" i="5"/>
  <c r="J198" i="5"/>
  <c r="J200" i="5"/>
  <c r="F197" i="5"/>
  <c r="F199" i="5"/>
  <c r="F201" i="5"/>
  <c r="H210" i="5"/>
  <c r="L210" i="5"/>
  <c r="D235" i="5"/>
  <c r="H223" i="5"/>
  <c r="F211" i="5"/>
  <c r="N211" i="5"/>
  <c r="H212" i="5"/>
  <c r="L212" i="5"/>
  <c r="F273" i="5"/>
  <c r="L261" i="5"/>
  <c r="H261" i="5"/>
  <c r="D261" i="5"/>
  <c r="L249" i="5"/>
  <c r="H249" i="5"/>
  <c r="D249" i="5"/>
  <c r="L237" i="5"/>
  <c r="H237" i="5"/>
  <c r="D237" i="5"/>
  <c r="L225" i="5"/>
  <c r="H225" i="5"/>
  <c r="D225" i="5"/>
  <c r="F213" i="5"/>
  <c r="J213" i="5"/>
  <c r="N213" i="5"/>
  <c r="H214" i="5"/>
  <c r="L214" i="5"/>
  <c r="F215" i="5"/>
  <c r="N215" i="5"/>
  <c r="J222" i="5"/>
  <c r="F223" i="5"/>
  <c r="J224" i="5"/>
  <c r="F225" i="5"/>
  <c r="N225" i="5"/>
  <c r="J226" i="5"/>
  <c r="F227" i="5"/>
  <c r="N227" i="5"/>
  <c r="J234" i="5"/>
  <c r="F235" i="5"/>
  <c r="J236" i="5"/>
  <c r="F237" i="5"/>
  <c r="N237" i="5"/>
  <c r="J238" i="5"/>
  <c r="F239" i="5"/>
  <c r="N239" i="5"/>
  <c r="J246" i="5"/>
  <c r="F247" i="5"/>
  <c r="N247" i="5"/>
  <c r="J248" i="5"/>
  <c r="F249" i="5"/>
  <c r="N249" i="5"/>
  <c r="J250" i="5"/>
  <c r="F251" i="5"/>
  <c r="N251" i="5"/>
  <c r="F259" i="5"/>
  <c r="N259" i="5"/>
  <c r="J260" i="5"/>
  <c r="F261" i="5"/>
  <c r="N261" i="5"/>
  <c r="F263" i="5"/>
  <c r="N263" i="5"/>
  <c r="D271" i="5"/>
  <c r="H273" i="5"/>
  <c r="H270" i="5"/>
  <c r="D270" i="5"/>
  <c r="L258" i="5"/>
  <c r="H258" i="5"/>
  <c r="D258" i="5"/>
  <c r="L246" i="5"/>
  <c r="H246" i="5"/>
  <c r="D246" i="5"/>
  <c r="L234" i="5"/>
  <c r="H234" i="5"/>
  <c r="D234" i="5"/>
  <c r="L222" i="5"/>
  <c r="H222" i="5"/>
  <c r="D222" i="5"/>
  <c r="F210" i="5"/>
  <c r="J210" i="5"/>
  <c r="N210" i="5"/>
  <c r="H211" i="5"/>
  <c r="L211" i="5"/>
  <c r="H272" i="5"/>
  <c r="D272" i="5"/>
  <c r="L260" i="5"/>
  <c r="H260" i="5"/>
  <c r="D260" i="5"/>
  <c r="L248" i="5"/>
  <c r="H248" i="5"/>
  <c r="D248" i="5"/>
  <c r="L236" i="5"/>
  <c r="H236" i="5"/>
  <c r="D236" i="5"/>
  <c r="L224" i="5"/>
  <c r="H224" i="5"/>
  <c r="D224" i="5"/>
  <c r="F212" i="5"/>
  <c r="J212" i="5"/>
  <c r="N212" i="5"/>
  <c r="H213" i="5"/>
  <c r="L213" i="5"/>
  <c r="H274" i="5"/>
  <c r="D274" i="5"/>
  <c r="L262" i="5"/>
  <c r="H262" i="5"/>
  <c r="D262" i="5"/>
  <c r="L250" i="5"/>
  <c r="H250" i="5"/>
  <c r="D250" i="5"/>
  <c r="L238" i="5"/>
  <c r="H238" i="5"/>
  <c r="D238" i="5"/>
  <c r="L226" i="5"/>
  <c r="H226" i="5"/>
  <c r="D226" i="5"/>
  <c r="N214" i="5"/>
  <c r="F214" i="5"/>
  <c r="J214" i="5"/>
  <c r="F275" i="5"/>
  <c r="L263" i="5"/>
  <c r="H263" i="5"/>
  <c r="D263" i="5"/>
  <c r="L251" i="5"/>
  <c r="H251" i="5"/>
  <c r="D251" i="5"/>
  <c r="L239" i="5"/>
  <c r="H239" i="5"/>
  <c r="D239" i="5"/>
  <c r="L227" i="5"/>
  <c r="H227" i="5"/>
  <c r="D227" i="5"/>
  <c r="L215" i="5"/>
  <c r="H215" i="5"/>
  <c r="J215" i="5"/>
  <c r="F222" i="5"/>
  <c r="N222" i="5"/>
  <c r="J223" i="5"/>
  <c r="F224" i="5"/>
  <c r="N224" i="5"/>
  <c r="J225" i="5"/>
  <c r="F226" i="5"/>
  <c r="N226" i="5"/>
  <c r="J227" i="5"/>
  <c r="F234" i="5"/>
  <c r="N234" i="5"/>
  <c r="J235" i="5"/>
  <c r="F236" i="5"/>
  <c r="N236" i="5"/>
  <c r="J237" i="5"/>
  <c r="F238" i="5"/>
  <c r="N238" i="5"/>
  <c r="J239" i="5"/>
  <c r="F246" i="5"/>
  <c r="N246" i="5"/>
  <c r="J247" i="5"/>
  <c r="F248" i="5"/>
  <c r="N248" i="5"/>
  <c r="J249" i="5"/>
  <c r="F250" i="5"/>
  <c r="N250" i="5"/>
  <c r="J251" i="5"/>
  <c r="F258" i="5"/>
  <c r="N258" i="5"/>
  <c r="J259" i="5"/>
  <c r="F260" i="5"/>
  <c r="N260" i="5"/>
  <c r="J261" i="5"/>
  <c r="F262" i="5"/>
  <c r="N262" i="5"/>
  <c r="J263" i="5"/>
  <c r="F270" i="5"/>
  <c r="H271" i="5"/>
  <c r="D273" i="5"/>
  <c r="F274" i="5"/>
  <c r="H275" i="5"/>
  <c r="D20" i="4"/>
  <c r="D21" i="4"/>
  <c r="D22" i="4"/>
  <c r="D23" i="4"/>
  <c r="D24" i="4"/>
  <c r="D25" i="4"/>
  <c r="M7" i="4"/>
  <c r="M6" i="4"/>
  <c r="M5" i="4"/>
  <c r="K7" i="4"/>
  <c r="K6" i="4"/>
  <c r="K5" i="4"/>
  <c r="G269" i="4"/>
  <c r="E269" i="4"/>
  <c r="C269" i="4"/>
  <c r="G268" i="4"/>
  <c r="E268" i="4"/>
  <c r="C268" i="4"/>
  <c r="G267" i="4"/>
  <c r="E267" i="4"/>
  <c r="C267" i="4"/>
  <c r="M257" i="4"/>
  <c r="K257" i="4"/>
  <c r="I257" i="4"/>
  <c r="G257" i="4"/>
  <c r="E257" i="4"/>
  <c r="C257" i="4"/>
  <c r="M256" i="4"/>
  <c r="K256" i="4"/>
  <c r="I256" i="4"/>
  <c r="G256" i="4"/>
  <c r="E256" i="4"/>
  <c r="C256" i="4"/>
  <c r="M255" i="4"/>
  <c r="K255" i="4"/>
  <c r="I255" i="4"/>
  <c r="G255" i="4"/>
  <c r="E255" i="4"/>
  <c r="C255" i="4"/>
  <c r="M245" i="4"/>
  <c r="K245" i="4"/>
  <c r="I245" i="4"/>
  <c r="G245" i="4"/>
  <c r="E245" i="4"/>
  <c r="C245" i="4"/>
  <c r="M244" i="4"/>
  <c r="K244" i="4"/>
  <c r="I244" i="4"/>
  <c r="G244" i="4"/>
  <c r="E244" i="4"/>
  <c r="C244" i="4"/>
  <c r="M243" i="4"/>
  <c r="K243" i="4"/>
  <c r="I243" i="4"/>
  <c r="G243" i="4"/>
  <c r="E243" i="4"/>
  <c r="C243" i="4"/>
  <c r="M233" i="4"/>
  <c r="K233" i="4"/>
  <c r="I233" i="4"/>
  <c r="G233" i="4"/>
  <c r="E233" i="4"/>
  <c r="C233" i="4"/>
  <c r="M232" i="4"/>
  <c r="K232" i="4"/>
  <c r="I232" i="4"/>
  <c r="G232" i="4"/>
  <c r="E232" i="4"/>
  <c r="C232" i="4"/>
  <c r="M231" i="4"/>
  <c r="K231" i="4"/>
  <c r="I231" i="4"/>
  <c r="G231" i="4"/>
  <c r="E231" i="4"/>
  <c r="C231" i="4"/>
  <c r="M221" i="4"/>
  <c r="K221" i="4"/>
  <c r="I221" i="4"/>
  <c r="G221" i="4"/>
  <c r="E221" i="4"/>
  <c r="C221" i="4"/>
  <c r="M220" i="4"/>
  <c r="K220" i="4"/>
  <c r="I220" i="4"/>
  <c r="G220" i="4"/>
  <c r="E220" i="4"/>
  <c r="C220" i="4"/>
  <c r="M219" i="4"/>
  <c r="K219" i="4"/>
  <c r="I219" i="4"/>
  <c r="G219" i="4"/>
  <c r="E219" i="4"/>
  <c r="C219" i="4"/>
  <c r="C215" i="4"/>
  <c r="C289" i="4" s="1"/>
  <c r="C214" i="4"/>
  <c r="C213" i="4"/>
  <c r="C287" i="4" s="1"/>
  <c r="C212" i="4"/>
  <c r="C211" i="4"/>
  <c r="C285" i="4" s="1"/>
  <c r="C210" i="4"/>
  <c r="M209" i="4"/>
  <c r="K209" i="4"/>
  <c r="I209" i="4"/>
  <c r="G209" i="4"/>
  <c r="E209" i="4"/>
  <c r="M208" i="4"/>
  <c r="K208" i="4"/>
  <c r="I208" i="4"/>
  <c r="G208" i="4"/>
  <c r="E208" i="4"/>
  <c r="M207" i="4"/>
  <c r="K207" i="4"/>
  <c r="I207" i="4"/>
  <c r="G207" i="4"/>
  <c r="E207" i="4"/>
  <c r="H201" i="4"/>
  <c r="J200" i="4"/>
  <c r="H199" i="4"/>
  <c r="J198" i="4"/>
  <c r="H197" i="4"/>
  <c r="J196" i="4"/>
  <c r="I195" i="4"/>
  <c r="G195" i="4"/>
  <c r="E195" i="4"/>
  <c r="I194" i="4"/>
  <c r="G194" i="4"/>
  <c r="E194" i="4"/>
  <c r="I193" i="4"/>
  <c r="G193" i="4"/>
  <c r="E193" i="4"/>
  <c r="F173" i="4"/>
  <c r="D173" i="4"/>
  <c r="F172" i="4"/>
  <c r="D172" i="4"/>
  <c r="F171" i="4"/>
  <c r="D171" i="4"/>
  <c r="F170" i="4"/>
  <c r="D170" i="4"/>
  <c r="F169" i="4"/>
  <c r="D169" i="4"/>
  <c r="F168" i="4"/>
  <c r="D168" i="4"/>
  <c r="E167" i="4"/>
  <c r="F167" i="4" s="1"/>
  <c r="D167" i="4"/>
  <c r="E166" i="4"/>
  <c r="F166" i="4" s="1"/>
  <c r="D166" i="4"/>
  <c r="E165" i="4"/>
  <c r="F165" i="4" s="1"/>
  <c r="D165" i="4"/>
  <c r="I139" i="4"/>
  <c r="G139" i="4"/>
  <c r="E139" i="4"/>
  <c r="C139" i="4"/>
  <c r="I138" i="4"/>
  <c r="G138" i="4"/>
  <c r="E138" i="4"/>
  <c r="C138" i="4"/>
  <c r="I137" i="4"/>
  <c r="G137" i="4"/>
  <c r="E137" i="4"/>
  <c r="J145" i="4"/>
  <c r="J144" i="4"/>
  <c r="J143" i="4"/>
  <c r="J142" i="4"/>
  <c r="J141" i="4"/>
  <c r="J140" i="4"/>
  <c r="M127" i="4"/>
  <c r="K127" i="4"/>
  <c r="I127" i="4"/>
  <c r="G127" i="4"/>
  <c r="E127" i="4"/>
  <c r="M126" i="4"/>
  <c r="K126" i="4"/>
  <c r="I126" i="4"/>
  <c r="G126" i="4"/>
  <c r="E126" i="4"/>
  <c r="M125" i="4"/>
  <c r="K125" i="4"/>
  <c r="I125" i="4"/>
  <c r="G125" i="4"/>
  <c r="E125" i="4"/>
  <c r="G99" i="4"/>
  <c r="E99" i="4"/>
  <c r="C99" i="4"/>
  <c r="G98" i="4"/>
  <c r="E98" i="4"/>
  <c r="C98" i="4"/>
  <c r="G97" i="4"/>
  <c r="E97" i="4"/>
  <c r="C97" i="4"/>
  <c r="H105" i="4"/>
  <c r="D104" i="4"/>
  <c r="H103" i="4"/>
  <c r="H102" i="4"/>
  <c r="H101" i="4"/>
  <c r="D100" i="4"/>
  <c r="M87" i="4"/>
  <c r="K87" i="4"/>
  <c r="I87" i="4"/>
  <c r="G87" i="4"/>
  <c r="E87" i="4"/>
  <c r="M86" i="4"/>
  <c r="K86" i="4"/>
  <c r="I86" i="4"/>
  <c r="G86" i="4"/>
  <c r="E86" i="4"/>
  <c r="M85" i="4"/>
  <c r="K85" i="4"/>
  <c r="I85" i="4"/>
  <c r="G85" i="4"/>
  <c r="E85" i="4"/>
  <c r="E59" i="4"/>
  <c r="C59" i="4"/>
  <c r="E58" i="4"/>
  <c r="C58" i="4"/>
  <c r="E57" i="4"/>
  <c r="C57" i="4"/>
  <c r="F65" i="4"/>
  <c r="F64" i="4"/>
  <c r="F63" i="4"/>
  <c r="F62" i="4"/>
  <c r="F61" i="4"/>
  <c r="F60" i="4"/>
  <c r="M47" i="4"/>
  <c r="K47" i="4"/>
  <c r="I47" i="4"/>
  <c r="G47" i="4"/>
  <c r="E47" i="4"/>
  <c r="M46" i="4"/>
  <c r="K46" i="4"/>
  <c r="I46" i="4"/>
  <c r="G46" i="4"/>
  <c r="E46" i="4"/>
  <c r="M45" i="4"/>
  <c r="K45" i="4"/>
  <c r="I45" i="4"/>
  <c r="G45" i="4"/>
  <c r="E45" i="4"/>
  <c r="I7" i="4"/>
  <c r="G7" i="4"/>
  <c r="E7" i="4"/>
  <c r="I6" i="4"/>
  <c r="G6" i="4"/>
  <c r="E6" i="4"/>
  <c r="I5" i="4"/>
  <c r="G5" i="4"/>
  <c r="E5" i="4"/>
  <c r="H268" i="5" l="1"/>
  <c r="C282" i="5"/>
  <c r="H267" i="5"/>
  <c r="C281" i="5"/>
  <c r="D289" i="5"/>
  <c r="L289" i="5"/>
  <c r="F289" i="5"/>
  <c r="N289" i="5"/>
  <c r="H289" i="5"/>
  <c r="J289" i="5"/>
  <c r="D284" i="5"/>
  <c r="L284" i="5"/>
  <c r="J284" i="5"/>
  <c r="H284" i="5"/>
  <c r="F284" i="5"/>
  <c r="N284" i="5"/>
  <c r="D288" i="5"/>
  <c r="L288" i="5"/>
  <c r="J288" i="5"/>
  <c r="H288" i="5"/>
  <c r="F288" i="5"/>
  <c r="N288" i="5"/>
  <c r="D286" i="5"/>
  <c r="L286" i="5"/>
  <c r="J286" i="5"/>
  <c r="H286" i="5"/>
  <c r="F286" i="5"/>
  <c r="N286" i="5"/>
  <c r="H269" i="5"/>
  <c r="C283" i="5"/>
  <c r="F271" i="5"/>
  <c r="C285" i="5"/>
  <c r="N222" i="4"/>
  <c r="C284" i="4"/>
  <c r="N224" i="4"/>
  <c r="C286" i="4"/>
  <c r="N226" i="4"/>
  <c r="C288" i="4"/>
  <c r="N285" i="4"/>
  <c r="H285" i="4"/>
  <c r="F285" i="4"/>
  <c r="D285" i="4"/>
  <c r="J285" i="4"/>
  <c r="L285" i="4"/>
  <c r="D287" i="4"/>
  <c r="L287" i="4"/>
  <c r="F287" i="4"/>
  <c r="N287" i="4"/>
  <c r="H287" i="4"/>
  <c r="J287" i="4"/>
  <c r="D289" i="4"/>
  <c r="H289" i="4"/>
  <c r="J289" i="4"/>
  <c r="L289" i="4"/>
  <c r="F289" i="4"/>
  <c r="N289" i="4"/>
  <c r="J7" i="5"/>
  <c r="H7" i="5"/>
  <c r="H17" i="5"/>
  <c r="C7" i="4"/>
  <c r="J207" i="5"/>
  <c r="H207" i="5"/>
  <c r="F19" i="5"/>
  <c r="L7" i="5"/>
  <c r="F7" i="5"/>
  <c r="N7" i="5"/>
  <c r="D19" i="5"/>
  <c r="D12" i="5"/>
  <c r="D10" i="5"/>
  <c r="D8" i="5"/>
  <c r="D243" i="5"/>
  <c r="D13" i="5"/>
  <c r="D11" i="5"/>
  <c r="D9" i="5"/>
  <c r="D7" i="5"/>
  <c r="L231" i="5"/>
  <c r="H18" i="5"/>
  <c r="F18" i="5"/>
  <c r="D18" i="5"/>
  <c r="C5" i="4"/>
  <c r="F5" i="4" s="1"/>
  <c r="C6" i="4"/>
  <c r="H25" i="4"/>
  <c r="F25" i="4"/>
  <c r="F23" i="4"/>
  <c r="H23" i="4"/>
  <c r="F21" i="4"/>
  <c r="H21" i="4"/>
  <c r="H24" i="4"/>
  <c r="F24" i="4"/>
  <c r="H22" i="4"/>
  <c r="F22" i="4"/>
  <c r="H20" i="4"/>
  <c r="F20" i="4"/>
  <c r="N85" i="5"/>
  <c r="F85" i="5"/>
  <c r="F8" i="4"/>
  <c r="F10" i="4"/>
  <c r="F12" i="4"/>
  <c r="H9" i="4"/>
  <c r="H11" i="4"/>
  <c r="H13" i="4"/>
  <c r="J8" i="4"/>
  <c r="J10" i="4"/>
  <c r="J12" i="4"/>
  <c r="L9" i="4"/>
  <c r="L11" i="4"/>
  <c r="L13" i="4"/>
  <c r="N8" i="4"/>
  <c r="N10" i="4"/>
  <c r="N12" i="4"/>
  <c r="F9" i="4"/>
  <c r="F11" i="4"/>
  <c r="F13" i="4"/>
  <c r="H8" i="4"/>
  <c r="H10" i="4"/>
  <c r="H12" i="4"/>
  <c r="J9" i="4"/>
  <c r="J11" i="4"/>
  <c r="J13" i="4"/>
  <c r="L8" i="4"/>
  <c r="L10" i="4"/>
  <c r="L12" i="4"/>
  <c r="N9" i="4"/>
  <c r="N11" i="4"/>
  <c r="N13" i="4"/>
  <c r="J257" i="5"/>
  <c r="H245" i="5"/>
  <c r="L235" i="5"/>
  <c r="F219" i="5"/>
  <c r="F233" i="5"/>
  <c r="H247" i="5"/>
  <c r="D259" i="5"/>
  <c r="N233" i="5"/>
  <c r="H221" i="5"/>
  <c r="D269" i="5"/>
  <c r="N257" i="5"/>
  <c r="F257" i="5"/>
  <c r="L245" i="5"/>
  <c r="D245" i="5"/>
  <c r="J233" i="5"/>
  <c r="L221" i="5"/>
  <c r="D221" i="5"/>
  <c r="L259" i="5"/>
  <c r="N235" i="5"/>
  <c r="N223" i="5"/>
  <c r="J211" i="5"/>
  <c r="D223" i="5"/>
  <c r="L223" i="5"/>
  <c r="H235" i="5"/>
  <c r="D247" i="5"/>
  <c r="L247" i="5"/>
  <c r="H259" i="5"/>
  <c r="H256" i="5"/>
  <c r="F268" i="5"/>
  <c r="H232" i="5"/>
  <c r="J244" i="5"/>
  <c r="J220" i="5"/>
  <c r="H255" i="5"/>
  <c r="J243" i="5"/>
  <c r="H231" i="5"/>
  <c r="N219" i="5"/>
  <c r="L256" i="5"/>
  <c r="D256" i="5"/>
  <c r="N244" i="5"/>
  <c r="F244" i="5"/>
  <c r="L232" i="5"/>
  <c r="D232" i="5"/>
  <c r="N220" i="5"/>
  <c r="F267" i="5"/>
  <c r="L255" i="5"/>
  <c r="D255" i="5"/>
  <c r="N243" i="5"/>
  <c r="F243" i="5"/>
  <c r="D231" i="5"/>
  <c r="J219" i="5"/>
  <c r="F220" i="5"/>
  <c r="F139" i="5"/>
  <c r="J127" i="5"/>
  <c r="D138" i="5"/>
  <c r="D137" i="5"/>
  <c r="H137" i="5"/>
  <c r="J125" i="5"/>
  <c r="N125" i="5"/>
  <c r="F125" i="5"/>
  <c r="J87" i="5"/>
  <c r="N87" i="5"/>
  <c r="F87" i="5"/>
  <c r="D57" i="5"/>
  <c r="L45" i="5"/>
  <c r="J193" i="5"/>
  <c r="J208" i="5"/>
  <c r="H208" i="5"/>
  <c r="F269" i="5"/>
  <c r="L257" i="5"/>
  <c r="H257" i="5"/>
  <c r="D257" i="5"/>
  <c r="N245" i="5"/>
  <c r="J245" i="5"/>
  <c r="F245" i="5"/>
  <c r="L233" i="5"/>
  <c r="H233" i="5"/>
  <c r="D233" i="5"/>
  <c r="N221" i="5"/>
  <c r="J221" i="5"/>
  <c r="F221" i="5"/>
  <c r="H195" i="5"/>
  <c r="H139" i="5"/>
  <c r="D139" i="5"/>
  <c r="F138" i="5"/>
  <c r="F97" i="5"/>
  <c r="L47" i="5"/>
  <c r="H47" i="5"/>
  <c r="L85" i="5"/>
  <c r="H85" i="5"/>
  <c r="L127" i="5"/>
  <c r="H127" i="5"/>
  <c r="N209" i="5"/>
  <c r="F209" i="5"/>
  <c r="H209" i="5"/>
  <c r="D268" i="5"/>
  <c r="D267" i="5"/>
  <c r="N256" i="5"/>
  <c r="J256" i="5"/>
  <c r="F256" i="5"/>
  <c r="N255" i="5"/>
  <c r="J255" i="5"/>
  <c r="F255" i="5"/>
  <c r="L244" i="5"/>
  <c r="H244" i="5"/>
  <c r="D244" i="5"/>
  <c r="L243" i="5"/>
  <c r="H243" i="5"/>
  <c r="N232" i="5"/>
  <c r="J232" i="5"/>
  <c r="F232" i="5"/>
  <c r="N231" i="5"/>
  <c r="J231" i="5"/>
  <c r="F231" i="5"/>
  <c r="L220" i="5"/>
  <c r="H220" i="5"/>
  <c r="D220" i="5"/>
  <c r="L219" i="5"/>
  <c r="H219" i="5"/>
  <c r="D219" i="5"/>
  <c r="F137" i="5"/>
  <c r="F99" i="5"/>
  <c r="F98" i="5"/>
  <c r="F57" i="5"/>
  <c r="J45" i="5"/>
  <c r="L87" i="5"/>
  <c r="H87" i="5"/>
  <c r="L125" i="5"/>
  <c r="H125" i="5"/>
  <c r="H194" i="5"/>
  <c r="N207" i="5"/>
  <c r="F207" i="5"/>
  <c r="L207" i="5"/>
  <c r="D58" i="5"/>
  <c r="J194" i="5"/>
  <c r="F58" i="5"/>
  <c r="H193" i="5"/>
  <c r="N208" i="5"/>
  <c r="F208" i="5"/>
  <c r="L208" i="5"/>
  <c r="H46" i="5"/>
  <c r="F46" i="5"/>
  <c r="L86" i="5"/>
  <c r="F86" i="5"/>
  <c r="N126" i="5"/>
  <c r="H126" i="5"/>
  <c r="N86" i="5"/>
  <c r="F126" i="5"/>
  <c r="N6" i="5"/>
  <c r="H6" i="5"/>
  <c r="J6" i="5"/>
  <c r="L6" i="5"/>
  <c r="J126" i="5"/>
  <c r="L126" i="5"/>
  <c r="H86" i="5"/>
  <c r="J86" i="5"/>
  <c r="J46" i="5"/>
  <c r="L5" i="5"/>
  <c r="F5" i="5"/>
  <c r="J5" i="5"/>
  <c r="N5" i="5"/>
  <c r="H5" i="5"/>
  <c r="D214" i="5"/>
  <c r="D212" i="5"/>
  <c r="D213" i="5"/>
  <c r="D211" i="5"/>
  <c r="D210" i="5"/>
  <c r="D215" i="5"/>
  <c r="C207" i="4"/>
  <c r="C209" i="4"/>
  <c r="C208" i="4"/>
  <c r="L212" i="4"/>
  <c r="H207" i="4"/>
  <c r="H209" i="4"/>
  <c r="L207" i="4"/>
  <c r="F209" i="4"/>
  <c r="L210" i="4"/>
  <c r="H212" i="4"/>
  <c r="L214" i="4"/>
  <c r="H210" i="4"/>
  <c r="H214" i="4"/>
  <c r="F221" i="4"/>
  <c r="F195" i="4"/>
  <c r="H196" i="4"/>
  <c r="H198" i="4"/>
  <c r="H200" i="4"/>
  <c r="H125" i="4"/>
  <c r="F125" i="4"/>
  <c r="J125" i="4"/>
  <c r="N125" i="4"/>
  <c r="F126" i="4"/>
  <c r="J126" i="4"/>
  <c r="N126" i="4"/>
  <c r="F127" i="4"/>
  <c r="J127" i="4"/>
  <c r="N127" i="4"/>
  <c r="H129" i="4"/>
  <c r="L131" i="4"/>
  <c r="H133" i="4"/>
  <c r="D137" i="4"/>
  <c r="H137" i="4"/>
  <c r="D138" i="4"/>
  <c r="H138" i="4"/>
  <c r="D139" i="4"/>
  <c r="H139" i="4"/>
  <c r="D143" i="4"/>
  <c r="H145" i="4"/>
  <c r="L125" i="4"/>
  <c r="H126" i="4"/>
  <c r="L126" i="4"/>
  <c r="H127" i="4"/>
  <c r="L127" i="4"/>
  <c r="L129" i="4"/>
  <c r="H131" i="4"/>
  <c r="L133" i="4"/>
  <c r="F137" i="4"/>
  <c r="J137" i="4"/>
  <c r="F138" i="4"/>
  <c r="J138" i="4"/>
  <c r="F139" i="4"/>
  <c r="J139" i="4"/>
  <c r="D145" i="4"/>
  <c r="N85" i="4"/>
  <c r="L89" i="4"/>
  <c r="F90" i="4"/>
  <c r="L93" i="4"/>
  <c r="F85" i="4"/>
  <c r="F88" i="4"/>
  <c r="H89" i="4"/>
  <c r="N90" i="4"/>
  <c r="L91" i="4"/>
  <c r="F92" i="4"/>
  <c r="H93" i="4"/>
  <c r="F101" i="4"/>
  <c r="F103" i="4"/>
  <c r="F105" i="4"/>
  <c r="H85" i="4"/>
  <c r="N88" i="4"/>
  <c r="H91" i="4"/>
  <c r="N92" i="4"/>
  <c r="L49" i="4"/>
  <c r="L53" i="4"/>
  <c r="H49" i="4"/>
  <c r="L51" i="4"/>
  <c r="H53" i="4"/>
  <c r="D61" i="4"/>
  <c r="D65" i="4"/>
  <c r="H51" i="4"/>
  <c r="D63" i="4"/>
  <c r="D19" i="4"/>
  <c r="D18" i="4"/>
  <c r="F48" i="4"/>
  <c r="N48" i="4"/>
  <c r="F50" i="4"/>
  <c r="J50" i="4"/>
  <c r="N50" i="4"/>
  <c r="F52" i="4"/>
  <c r="J52" i="4"/>
  <c r="N52" i="4"/>
  <c r="D60" i="4"/>
  <c r="D62" i="4"/>
  <c r="D64" i="4"/>
  <c r="J85" i="4"/>
  <c r="J48" i="4"/>
  <c r="H48" i="4"/>
  <c r="L48" i="4"/>
  <c r="F49" i="4"/>
  <c r="J49" i="4"/>
  <c r="N49" i="4"/>
  <c r="H50" i="4"/>
  <c r="L50" i="4"/>
  <c r="F51" i="4"/>
  <c r="J51" i="4"/>
  <c r="N51" i="4"/>
  <c r="H52" i="4"/>
  <c r="L52" i="4"/>
  <c r="F53" i="4"/>
  <c r="J53" i="4"/>
  <c r="N53" i="4"/>
  <c r="L85" i="4"/>
  <c r="L87" i="4"/>
  <c r="F100" i="4"/>
  <c r="L88" i="4"/>
  <c r="H88" i="4"/>
  <c r="J88" i="4"/>
  <c r="F102" i="4"/>
  <c r="L90" i="4"/>
  <c r="H90" i="4"/>
  <c r="J90" i="4"/>
  <c r="F104" i="4"/>
  <c r="L92" i="4"/>
  <c r="H92" i="4"/>
  <c r="H104" i="4"/>
  <c r="J92" i="4"/>
  <c r="D97" i="4"/>
  <c r="H100" i="4"/>
  <c r="D102" i="4"/>
  <c r="F128" i="4"/>
  <c r="J128" i="4"/>
  <c r="N128" i="4"/>
  <c r="F130" i="4"/>
  <c r="J130" i="4"/>
  <c r="N130" i="4"/>
  <c r="F132" i="4"/>
  <c r="J132" i="4"/>
  <c r="N132" i="4"/>
  <c r="D140" i="4"/>
  <c r="H140" i="4"/>
  <c r="D141" i="4"/>
  <c r="H141" i="4"/>
  <c r="D142" i="4"/>
  <c r="H142" i="4"/>
  <c r="H143" i="4"/>
  <c r="D144" i="4"/>
  <c r="H144" i="4"/>
  <c r="F197" i="4"/>
  <c r="J197" i="4"/>
  <c r="F199" i="4"/>
  <c r="J199" i="4"/>
  <c r="F201" i="4"/>
  <c r="J201" i="4"/>
  <c r="H271" i="4"/>
  <c r="D271" i="4"/>
  <c r="N259" i="4"/>
  <c r="J259" i="4"/>
  <c r="F259" i="4"/>
  <c r="N247" i="4"/>
  <c r="J247" i="4"/>
  <c r="F247" i="4"/>
  <c r="F271" i="4"/>
  <c r="L259" i="4"/>
  <c r="D259" i="4"/>
  <c r="L247" i="4"/>
  <c r="D247" i="4"/>
  <c r="L235" i="4"/>
  <c r="H235" i="4"/>
  <c r="D235" i="4"/>
  <c r="H259" i="4"/>
  <c r="H247" i="4"/>
  <c r="N235" i="4"/>
  <c r="J235" i="4"/>
  <c r="F235" i="4"/>
  <c r="F211" i="4"/>
  <c r="J211" i="4"/>
  <c r="N211" i="4"/>
  <c r="H273" i="4"/>
  <c r="D273" i="4"/>
  <c r="N261" i="4"/>
  <c r="J261" i="4"/>
  <c r="F261" i="4"/>
  <c r="N249" i="4"/>
  <c r="J249" i="4"/>
  <c r="F249" i="4"/>
  <c r="L261" i="4"/>
  <c r="D261" i="4"/>
  <c r="L249" i="4"/>
  <c r="D249" i="4"/>
  <c r="L237" i="4"/>
  <c r="H237" i="4"/>
  <c r="D237" i="4"/>
  <c r="F273" i="4"/>
  <c r="H261" i="4"/>
  <c r="H249" i="4"/>
  <c r="N237" i="4"/>
  <c r="J237" i="4"/>
  <c r="F237" i="4"/>
  <c r="F213" i="4"/>
  <c r="J213" i="4"/>
  <c r="N213" i="4"/>
  <c r="H275" i="4"/>
  <c r="D275" i="4"/>
  <c r="N263" i="4"/>
  <c r="J263" i="4"/>
  <c r="F263" i="4"/>
  <c r="N251" i="4"/>
  <c r="J251" i="4"/>
  <c r="F251" i="4"/>
  <c r="F275" i="4"/>
  <c r="L263" i="4"/>
  <c r="D263" i="4"/>
  <c r="L251" i="4"/>
  <c r="D251" i="4"/>
  <c r="L239" i="4"/>
  <c r="H239" i="4"/>
  <c r="D239" i="4"/>
  <c r="H263" i="4"/>
  <c r="H251" i="4"/>
  <c r="N239" i="4"/>
  <c r="J239" i="4"/>
  <c r="F239" i="4"/>
  <c r="N227" i="4"/>
  <c r="J227" i="4"/>
  <c r="F215" i="4"/>
  <c r="J215" i="4"/>
  <c r="N215" i="4"/>
  <c r="F219" i="4"/>
  <c r="F222" i="4"/>
  <c r="J222" i="4"/>
  <c r="F223" i="4"/>
  <c r="J223" i="4"/>
  <c r="N223" i="4"/>
  <c r="F224" i="4"/>
  <c r="J224" i="4"/>
  <c r="F225" i="4"/>
  <c r="J225" i="4"/>
  <c r="N225" i="4"/>
  <c r="F226" i="4"/>
  <c r="J226" i="4"/>
  <c r="F227" i="4"/>
  <c r="L227" i="4"/>
  <c r="F89" i="4"/>
  <c r="J89" i="4"/>
  <c r="N89" i="4"/>
  <c r="F91" i="4"/>
  <c r="J91" i="4"/>
  <c r="N91" i="4"/>
  <c r="F93" i="4"/>
  <c r="J93" i="4"/>
  <c r="N93" i="4"/>
  <c r="D101" i="4"/>
  <c r="D103" i="4"/>
  <c r="D105" i="4"/>
  <c r="H128" i="4"/>
  <c r="L128" i="4"/>
  <c r="F129" i="4"/>
  <c r="J129" i="4"/>
  <c r="N129" i="4"/>
  <c r="H130" i="4"/>
  <c r="L130" i="4"/>
  <c r="F131" i="4"/>
  <c r="J131" i="4"/>
  <c r="N131" i="4"/>
  <c r="H132" i="4"/>
  <c r="L132" i="4"/>
  <c r="F133" i="4"/>
  <c r="J133" i="4"/>
  <c r="N133" i="4"/>
  <c r="F140" i="4"/>
  <c r="F141" i="4"/>
  <c r="F142" i="4"/>
  <c r="F143" i="4"/>
  <c r="F144" i="4"/>
  <c r="F145" i="4"/>
  <c r="F196" i="4"/>
  <c r="F198" i="4"/>
  <c r="F200" i="4"/>
  <c r="F270" i="4"/>
  <c r="N258" i="4"/>
  <c r="J258" i="4"/>
  <c r="F258" i="4"/>
  <c r="N246" i="4"/>
  <c r="J246" i="4"/>
  <c r="F246" i="4"/>
  <c r="D270" i="4"/>
  <c r="H258" i="4"/>
  <c r="H246" i="4"/>
  <c r="L234" i="4"/>
  <c r="H234" i="4"/>
  <c r="D234" i="4"/>
  <c r="H270" i="4"/>
  <c r="L258" i="4"/>
  <c r="D258" i="4"/>
  <c r="L246" i="4"/>
  <c r="D246" i="4"/>
  <c r="N234" i="4"/>
  <c r="J234" i="4"/>
  <c r="F234" i="4"/>
  <c r="F210" i="4"/>
  <c r="J210" i="4"/>
  <c r="N210" i="4"/>
  <c r="H211" i="4"/>
  <c r="L211" i="4"/>
  <c r="F272" i="4"/>
  <c r="N260" i="4"/>
  <c r="J260" i="4"/>
  <c r="F260" i="4"/>
  <c r="N248" i="4"/>
  <c r="J248" i="4"/>
  <c r="F248" i="4"/>
  <c r="H272" i="4"/>
  <c r="H260" i="4"/>
  <c r="H248" i="4"/>
  <c r="L236" i="4"/>
  <c r="H236" i="4"/>
  <c r="D236" i="4"/>
  <c r="D272" i="4"/>
  <c r="L260" i="4"/>
  <c r="D260" i="4"/>
  <c r="L248" i="4"/>
  <c r="D248" i="4"/>
  <c r="N236" i="4"/>
  <c r="J236" i="4"/>
  <c r="F236" i="4"/>
  <c r="F212" i="4"/>
  <c r="J212" i="4"/>
  <c r="N212" i="4"/>
  <c r="H213" i="4"/>
  <c r="L213" i="4"/>
  <c r="F274" i="4"/>
  <c r="N262" i="4"/>
  <c r="J262" i="4"/>
  <c r="F262" i="4"/>
  <c r="N250" i="4"/>
  <c r="J250" i="4"/>
  <c r="F250" i="4"/>
  <c r="D274" i="4"/>
  <c r="H262" i="4"/>
  <c r="H250" i="4"/>
  <c r="L238" i="4"/>
  <c r="H238" i="4"/>
  <c r="D238" i="4"/>
  <c r="H274" i="4"/>
  <c r="L262" i="4"/>
  <c r="D262" i="4"/>
  <c r="L250" i="4"/>
  <c r="D250" i="4"/>
  <c r="N238" i="4"/>
  <c r="J238" i="4"/>
  <c r="F238" i="4"/>
  <c r="F214" i="4"/>
  <c r="J214" i="4"/>
  <c r="N214" i="4"/>
  <c r="H215" i="4"/>
  <c r="L215" i="4"/>
  <c r="D222" i="4"/>
  <c r="H222" i="4"/>
  <c r="L222" i="4"/>
  <c r="D223" i="4"/>
  <c r="H223" i="4"/>
  <c r="L223" i="4"/>
  <c r="D224" i="4"/>
  <c r="H224" i="4"/>
  <c r="L224" i="4"/>
  <c r="D225" i="4"/>
  <c r="H225" i="4"/>
  <c r="L225" i="4"/>
  <c r="D226" i="4"/>
  <c r="H226" i="4"/>
  <c r="L226" i="4"/>
  <c r="D227" i="4"/>
  <c r="H227" i="4"/>
  <c r="D231" i="4"/>
  <c r="L231" i="4"/>
  <c r="D243" i="4"/>
  <c r="D255" i="4"/>
  <c r="L255" i="4"/>
  <c r="D267" i="4"/>
  <c r="N243" i="4"/>
  <c r="F255" i="4"/>
  <c r="N255" i="4"/>
  <c r="F257" i="4"/>
  <c r="F267" i="4"/>
  <c r="C213" i="1"/>
  <c r="C286" i="1" s="1"/>
  <c r="C214" i="1"/>
  <c r="C287" i="1" s="1"/>
  <c r="C215" i="1"/>
  <c r="C288" i="1" s="1"/>
  <c r="C216" i="1"/>
  <c r="C289" i="1" s="1"/>
  <c r="C217" i="1"/>
  <c r="C290" i="1" s="1"/>
  <c r="C218" i="1"/>
  <c r="C291" i="1" s="1"/>
  <c r="C222" i="1"/>
  <c r="C223" i="1"/>
  <c r="G272" i="1"/>
  <c r="E272" i="1"/>
  <c r="C272" i="1"/>
  <c r="G271" i="1"/>
  <c r="E271" i="1"/>
  <c r="C271" i="1"/>
  <c r="E270" i="1"/>
  <c r="C270" i="1"/>
  <c r="M260" i="1"/>
  <c r="K260" i="1"/>
  <c r="I260" i="1"/>
  <c r="G260" i="1"/>
  <c r="E260" i="1"/>
  <c r="C260" i="1"/>
  <c r="M259" i="1"/>
  <c r="K259" i="1"/>
  <c r="I259" i="1"/>
  <c r="G259" i="1"/>
  <c r="E259" i="1"/>
  <c r="C259" i="1"/>
  <c r="M258" i="1"/>
  <c r="K258" i="1"/>
  <c r="I258" i="1"/>
  <c r="G258" i="1"/>
  <c r="E258" i="1"/>
  <c r="C258" i="1"/>
  <c r="M248" i="1"/>
  <c r="K248" i="1"/>
  <c r="I248" i="1"/>
  <c r="G248" i="1"/>
  <c r="E248" i="1"/>
  <c r="C248" i="1"/>
  <c r="M247" i="1"/>
  <c r="K247" i="1"/>
  <c r="I247" i="1"/>
  <c r="G247" i="1"/>
  <c r="E247" i="1"/>
  <c r="C247" i="1"/>
  <c r="M246" i="1"/>
  <c r="K246" i="1"/>
  <c r="I246" i="1"/>
  <c r="G246" i="1"/>
  <c r="E246" i="1"/>
  <c r="C246" i="1"/>
  <c r="M236" i="1"/>
  <c r="K236" i="1"/>
  <c r="I236" i="1"/>
  <c r="G236" i="1"/>
  <c r="E236" i="1"/>
  <c r="C236" i="1"/>
  <c r="M235" i="1"/>
  <c r="K235" i="1"/>
  <c r="I235" i="1"/>
  <c r="G235" i="1"/>
  <c r="E235" i="1"/>
  <c r="C235" i="1"/>
  <c r="M234" i="1"/>
  <c r="K234" i="1"/>
  <c r="I234" i="1"/>
  <c r="G234" i="1"/>
  <c r="E234" i="1"/>
  <c r="C234" i="1"/>
  <c r="M224" i="1"/>
  <c r="K224" i="1"/>
  <c r="M223" i="1"/>
  <c r="K223" i="1"/>
  <c r="M222" i="1"/>
  <c r="K222" i="1"/>
  <c r="I224" i="1"/>
  <c r="G224" i="1"/>
  <c r="E224" i="1"/>
  <c r="C224" i="1"/>
  <c r="I223" i="1"/>
  <c r="G223" i="1"/>
  <c r="E223" i="1"/>
  <c r="I222" i="1"/>
  <c r="G222" i="1"/>
  <c r="E222" i="1"/>
  <c r="M212" i="1"/>
  <c r="K212" i="1"/>
  <c r="I212" i="1"/>
  <c r="G212" i="1"/>
  <c r="E212" i="1"/>
  <c r="M211" i="1"/>
  <c r="K211" i="1"/>
  <c r="I211" i="1"/>
  <c r="G211" i="1"/>
  <c r="E211" i="1"/>
  <c r="M210" i="1"/>
  <c r="K210" i="1"/>
  <c r="I210" i="1"/>
  <c r="G210" i="1"/>
  <c r="E210" i="1"/>
  <c r="H199" i="1"/>
  <c r="J200" i="1"/>
  <c r="H201" i="1"/>
  <c r="J202" i="1"/>
  <c r="H203" i="1"/>
  <c r="J204" i="1"/>
  <c r="E196" i="1"/>
  <c r="F171" i="1"/>
  <c r="F172" i="1"/>
  <c r="F173" i="1"/>
  <c r="F174" i="1"/>
  <c r="F175" i="1"/>
  <c r="F176" i="1"/>
  <c r="D169" i="1"/>
  <c r="D170" i="1"/>
  <c r="D171" i="1"/>
  <c r="D172" i="1"/>
  <c r="D173" i="1"/>
  <c r="D174" i="1"/>
  <c r="D175" i="1"/>
  <c r="D176" i="1"/>
  <c r="D168" i="1"/>
  <c r="H143" i="1"/>
  <c r="J144" i="1"/>
  <c r="H145" i="1"/>
  <c r="J146" i="1"/>
  <c r="H147" i="1"/>
  <c r="J148" i="1"/>
  <c r="J95" i="1"/>
  <c r="D108" i="1"/>
  <c r="F91" i="1"/>
  <c r="H92" i="1"/>
  <c r="L94" i="1"/>
  <c r="F63" i="1"/>
  <c r="F64" i="1"/>
  <c r="F65" i="1"/>
  <c r="N54" i="1"/>
  <c r="F67" i="1"/>
  <c r="F68" i="1"/>
  <c r="E170" i="1"/>
  <c r="F170" i="1" s="1"/>
  <c r="E169" i="1"/>
  <c r="F169" i="1" s="1"/>
  <c r="E168" i="1"/>
  <c r="F168" i="1" s="1"/>
  <c r="I198" i="1"/>
  <c r="G198" i="1"/>
  <c r="E198" i="1"/>
  <c r="I197" i="1"/>
  <c r="G197" i="1"/>
  <c r="E197" i="1"/>
  <c r="I196" i="1"/>
  <c r="G196" i="1"/>
  <c r="G142" i="1"/>
  <c r="G141" i="1"/>
  <c r="G140" i="1"/>
  <c r="I142" i="1"/>
  <c r="E142" i="1"/>
  <c r="C142" i="1"/>
  <c r="I141" i="1"/>
  <c r="E141" i="1"/>
  <c r="C141" i="1"/>
  <c r="I140" i="1"/>
  <c r="E140" i="1"/>
  <c r="C140" i="1"/>
  <c r="M130" i="1"/>
  <c r="K130" i="1"/>
  <c r="I130" i="1"/>
  <c r="G130" i="1"/>
  <c r="E130" i="1"/>
  <c r="M129" i="1"/>
  <c r="K129" i="1"/>
  <c r="I129" i="1"/>
  <c r="G129" i="1"/>
  <c r="E129" i="1"/>
  <c r="M128" i="1"/>
  <c r="K128" i="1"/>
  <c r="I128" i="1"/>
  <c r="G128" i="1"/>
  <c r="E128" i="1"/>
  <c r="G102" i="1"/>
  <c r="G101" i="1"/>
  <c r="G100" i="1"/>
  <c r="E102" i="1"/>
  <c r="E101" i="1"/>
  <c r="E100" i="1"/>
  <c r="C102" i="1"/>
  <c r="C101" i="1"/>
  <c r="C100" i="1"/>
  <c r="G88" i="1"/>
  <c r="I88" i="1"/>
  <c r="K88" i="1"/>
  <c r="M88" i="1"/>
  <c r="G89" i="1"/>
  <c r="I89" i="1"/>
  <c r="K89" i="1"/>
  <c r="M89" i="1"/>
  <c r="G90" i="1"/>
  <c r="I90" i="1"/>
  <c r="K90" i="1"/>
  <c r="M90" i="1"/>
  <c r="E90" i="1"/>
  <c r="E89" i="1"/>
  <c r="E88" i="1"/>
  <c r="D285" i="5" l="1"/>
  <c r="L285" i="5"/>
  <c r="F285" i="5"/>
  <c r="N285" i="5"/>
  <c r="H285" i="5"/>
  <c r="J285" i="5"/>
  <c r="D283" i="5"/>
  <c r="L283" i="5"/>
  <c r="F283" i="5"/>
  <c r="N283" i="5"/>
  <c r="H283" i="5"/>
  <c r="J283" i="5"/>
  <c r="D281" i="5"/>
  <c r="L281" i="5"/>
  <c r="F281" i="5"/>
  <c r="N281" i="5"/>
  <c r="H281" i="5"/>
  <c r="J281" i="5"/>
  <c r="D282" i="5"/>
  <c r="L282" i="5"/>
  <c r="J282" i="5"/>
  <c r="H282" i="5"/>
  <c r="F282" i="5"/>
  <c r="N282" i="5"/>
  <c r="D221" i="4"/>
  <c r="C283" i="4"/>
  <c r="D288" i="4"/>
  <c r="J288" i="4"/>
  <c r="L288" i="4"/>
  <c r="F288" i="4"/>
  <c r="N288" i="4"/>
  <c r="H288" i="4"/>
  <c r="D286" i="4"/>
  <c r="F286" i="4"/>
  <c r="N286" i="4"/>
  <c r="H286" i="4"/>
  <c r="J286" i="4"/>
  <c r="L286" i="4"/>
  <c r="N284" i="4"/>
  <c r="F284" i="4"/>
  <c r="H284" i="4"/>
  <c r="J284" i="4"/>
  <c r="D284" i="4"/>
  <c r="L284" i="4"/>
  <c r="N220" i="4"/>
  <c r="C282" i="4"/>
  <c r="N219" i="4"/>
  <c r="J291" i="1"/>
  <c r="N291" i="1"/>
  <c r="F291" i="1"/>
  <c r="D291" i="1"/>
  <c r="H291" i="1"/>
  <c r="L291" i="1"/>
  <c r="J289" i="1"/>
  <c r="F289" i="1"/>
  <c r="D289" i="1"/>
  <c r="N289" i="1"/>
  <c r="L289" i="1"/>
  <c r="H289" i="1"/>
  <c r="J287" i="1"/>
  <c r="N287" i="1"/>
  <c r="F287" i="1"/>
  <c r="D287" i="1"/>
  <c r="H287" i="1"/>
  <c r="L287" i="1"/>
  <c r="J290" i="1"/>
  <c r="N290" i="1"/>
  <c r="L290" i="1"/>
  <c r="F290" i="1"/>
  <c r="D290" i="1"/>
  <c r="H290" i="1"/>
  <c r="N288" i="1"/>
  <c r="L288" i="1"/>
  <c r="F288" i="1"/>
  <c r="D288" i="1"/>
  <c r="J288" i="1"/>
  <c r="H288" i="1"/>
  <c r="H286" i="1"/>
  <c r="J286" i="1"/>
  <c r="N286" i="1"/>
  <c r="L286" i="1"/>
  <c r="F286" i="1"/>
  <c r="D286" i="1"/>
  <c r="H278" i="1"/>
  <c r="H276" i="1"/>
  <c r="H274" i="1"/>
  <c r="H277" i="1"/>
  <c r="H275" i="1"/>
  <c r="H273" i="1"/>
  <c r="L257" i="4"/>
  <c r="D6" i="5"/>
  <c r="D5" i="5"/>
  <c r="D17" i="4"/>
  <c r="D11" i="4"/>
  <c r="D12" i="4"/>
  <c r="D8" i="4"/>
  <c r="D13" i="4"/>
  <c r="D9" i="4"/>
  <c r="D10" i="4"/>
  <c r="F18" i="4"/>
  <c r="H18" i="4"/>
  <c r="H19" i="4"/>
  <c r="F19" i="4"/>
  <c r="H17" i="4"/>
  <c r="F17" i="4"/>
  <c r="N245" i="4"/>
  <c r="D245" i="4"/>
  <c r="L233" i="4"/>
  <c r="J233" i="4"/>
  <c r="F97" i="4"/>
  <c r="H97" i="4"/>
  <c r="N6" i="4"/>
  <c r="L5" i="4"/>
  <c r="J7" i="4"/>
  <c r="J6" i="4"/>
  <c r="J5" i="4"/>
  <c r="N5" i="4"/>
  <c r="H7" i="4"/>
  <c r="H6" i="4"/>
  <c r="H5" i="4"/>
  <c r="L7" i="4"/>
  <c r="F7" i="4"/>
  <c r="F6" i="4"/>
  <c r="N7" i="4"/>
  <c r="L6" i="4"/>
  <c r="C210" i="1"/>
  <c r="C283" i="1" s="1"/>
  <c r="N226" i="1"/>
  <c r="J238" i="1"/>
  <c r="H230" i="1"/>
  <c r="L254" i="1"/>
  <c r="D230" i="1"/>
  <c r="L226" i="1"/>
  <c r="H238" i="1"/>
  <c r="D250" i="1"/>
  <c r="H266" i="1"/>
  <c r="F218" i="1"/>
  <c r="F230" i="1"/>
  <c r="D242" i="1"/>
  <c r="H254" i="1"/>
  <c r="D266" i="1"/>
  <c r="N266" i="1"/>
  <c r="F214" i="1"/>
  <c r="D226" i="1"/>
  <c r="F226" i="1"/>
  <c r="H226" i="1"/>
  <c r="J226" i="1"/>
  <c r="L230" i="1"/>
  <c r="D238" i="1"/>
  <c r="F238" i="1"/>
  <c r="H242" i="1"/>
  <c r="L242" i="1"/>
  <c r="H250" i="1"/>
  <c r="J250" i="1"/>
  <c r="D262" i="1"/>
  <c r="F262" i="1"/>
  <c r="L262" i="1"/>
  <c r="F274" i="1"/>
  <c r="D209" i="5"/>
  <c r="D208" i="5"/>
  <c r="D207" i="5"/>
  <c r="H243" i="4"/>
  <c r="F231" i="4"/>
  <c r="J255" i="4"/>
  <c r="H267" i="4"/>
  <c r="H255" i="4"/>
  <c r="H231" i="4"/>
  <c r="L243" i="4"/>
  <c r="N231" i="4"/>
  <c r="J219" i="4"/>
  <c r="F269" i="4"/>
  <c r="N257" i="4"/>
  <c r="F245" i="4"/>
  <c r="H269" i="4"/>
  <c r="D257" i="4"/>
  <c r="L245" i="4"/>
  <c r="D233" i="4"/>
  <c r="N221" i="4"/>
  <c r="H221" i="4"/>
  <c r="N209" i="4"/>
  <c r="F243" i="4"/>
  <c r="J243" i="4"/>
  <c r="J231" i="4"/>
  <c r="L219" i="4"/>
  <c r="H219" i="4"/>
  <c r="D219" i="4"/>
  <c r="J207" i="4"/>
  <c r="N207" i="4"/>
  <c r="F207" i="4"/>
  <c r="D207" i="4" s="1"/>
  <c r="J257" i="4"/>
  <c r="J245" i="4"/>
  <c r="D269" i="4"/>
  <c r="H257" i="4"/>
  <c r="H245" i="4"/>
  <c r="H233" i="4"/>
  <c r="N233" i="4"/>
  <c r="F233" i="4"/>
  <c r="J221" i="4"/>
  <c r="L221" i="4"/>
  <c r="J209" i="4"/>
  <c r="L209" i="4"/>
  <c r="D268" i="4"/>
  <c r="D256" i="4"/>
  <c r="N244" i="4"/>
  <c r="L232" i="4"/>
  <c r="J256" i="4"/>
  <c r="F244" i="4"/>
  <c r="F268" i="4"/>
  <c r="L256" i="4"/>
  <c r="H244" i="4"/>
  <c r="D232" i="4"/>
  <c r="H268" i="4"/>
  <c r="N256" i="4"/>
  <c r="F256" i="4"/>
  <c r="J244" i="4"/>
  <c r="H256" i="4"/>
  <c r="L244" i="4"/>
  <c r="D244" i="4"/>
  <c r="H232" i="4"/>
  <c r="F220" i="4"/>
  <c r="J232" i="4"/>
  <c r="J220" i="4"/>
  <c r="J208" i="4"/>
  <c r="N232" i="4"/>
  <c r="F232" i="4"/>
  <c r="L220" i="4"/>
  <c r="H220" i="4"/>
  <c r="D220" i="4"/>
  <c r="L208" i="4"/>
  <c r="N208" i="4"/>
  <c r="F208" i="4"/>
  <c r="H208" i="4"/>
  <c r="D214" i="4"/>
  <c r="D212" i="4"/>
  <c r="D210" i="4"/>
  <c r="D215" i="4"/>
  <c r="D213" i="4"/>
  <c r="D211" i="4"/>
  <c r="J195" i="4"/>
  <c r="H195" i="4"/>
  <c r="J193" i="4"/>
  <c r="H193" i="4"/>
  <c r="F193" i="4"/>
  <c r="J194" i="4"/>
  <c r="H194" i="4"/>
  <c r="F194" i="4"/>
  <c r="D99" i="4"/>
  <c r="H99" i="4"/>
  <c r="F98" i="4"/>
  <c r="H87" i="4"/>
  <c r="L86" i="4"/>
  <c r="J87" i="4"/>
  <c r="F58" i="4"/>
  <c r="J46" i="4"/>
  <c r="L46" i="4"/>
  <c r="D59" i="4"/>
  <c r="F47" i="4"/>
  <c r="L47" i="4"/>
  <c r="D58" i="4"/>
  <c r="H46" i="4"/>
  <c r="N46" i="4"/>
  <c r="N47" i="4"/>
  <c r="F59" i="4"/>
  <c r="F46" i="4"/>
  <c r="H98" i="4"/>
  <c r="N86" i="4"/>
  <c r="F86" i="4"/>
  <c r="H45" i="4"/>
  <c r="N45" i="4"/>
  <c r="H86" i="4"/>
  <c r="F99" i="4"/>
  <c r="D98" i="4"/>
  <c r="N87" i="4"/>
  <c r="F87" i="4"/>
  <c r="J86" i="4"/>
  <c r="D57" i="4"/>
  <c r="J47" i="4"/>
  <c r="L45" i="4"/>
  <c r="J45" i="4"/>
  <c r="F57" i="4"/>
  <c r="H47" i="4"/>
  <c r="F45" i="4"/>
  <c r="L238" i="1"/>
  <c r="N238" i="1"/>
  <c r="F250" i="1"/>
  <c r="L250" i="1"/>
  <c r="N250" i="1"/>
  <c r="H262" i="1"/>
  <c r="J262" i="1"/>
  <c r="N262" i="1"/>
  <c r="D274" i="1"/>
  <c r="F228" i="1"/>
  <c r="F216" i="1"/>
  <c r="J228" i="1"/>
  <c r="L228" i="1"/>
  <c r="F240" i="1"/>
  <c r="H240" i="1"/>
  <c r="N240" i="1"/>
  <c r="D252" i="1"/>
  <c r="F252" i="1"/>
  <c r="H252" i="1"/>
  <c r="N252" i="1"/>
  <c r="D264" i="1"/>
  <c r="J264" i="1"/>
  <c r="L264" i="1"/>
  <c r="N264" i="1"/>
  <c r="D228" i="1"/>
  <c r="H228" i="1"/>
  <c r="N228" i="1"/>
  <c r="D240" i="1"/>
  <c r="J240" i="1"/>
  <c r="L240" i="1"/>
  <c r="J252" i="1"/>
  <c r="L252" i="1"/>
  <c r="F264" i="1"/>
  <c r="H264" i="1"/>
  <c r="D276" i="1"/>
  <c r="F276" i="1"/>
  <c r="J249" i="1"/>
  <c r="D261" i="1"/>
  <c r="F261" i="1"/>
  <c r="L261" i="1"/>
  <c r="J230" i="1"/>
  <c r="N230" i="1"/>
  <c r="F242" i="1"/>
  <c r="J242" i="1"/>
  <c r="D254" i="1"/>
  <c r="F278" i="1"/>
  <c r="D225" i="1"/>
  <c r="F225" i="1"/>
  <c r="L225" i="1"/>
  <c r="N225" i="1"/>
  <c r="D237" i="1"/>
  <c r="N237" i="1"/>
  <c r="F217" i="1"/>
  <c r="J229" i="1"/>
  <c r="L241" i="1"/>
  <c r="D273" i="1"/>
  <c r="C211" i="1"/>
  <c r="C284" i="1" s="1"/>
  <c r="F253" i="1"/>
  <c r="F229" i="1"/>
  <c r="D241" i="1"/>
  <c r="H253" i="1"/>
  <c r="D275" i="1"/>
  <c r="F213" i="1"/>
  <c r="H225" i="1"/>
  <c r="J225" i="1"/>
  <c r="F237" i="1"/>
  <c r="H237" i="1"/>
  <c r="J237" i="1"/>
  <c r="L237" i="1"/>
  <c r="D249" i="1"/>
  <c r="F249" i="1"/>
  <c r="H249" i="1"/>
  <c r="L249" i="1"/>
  <c r="N249" i="1"/>
  <c r="H261" i="1"/>
  <c r="J261" i="1"/>
  <c r="D229" i="1"/>
  <c r="H229" i="1"/>
  <c r="L229" i="1"/>
  <c r="H241" i="1"/>
  <c r="N229" i="1"/>
  <c r="F241" i="1"/>
  <c r="J241" i="1"/>
  <c r="N241" i="1"/>
  <c r="D253" i="1"/>
  <c r="J253" i="1"/>
  <c r="L253" i="1"/>
  <c r="F265" i="1"/>
  <c r="H265" i="1"/>
  <c r="N253" i="1"/>
  <c r="D265" i="1"/>
  <c r="J265" i="1"/>
  <c r="N242" i="1"/>
  <c r="F254" i="1"/>
  <c r="J254" i="1"/>
  <c r="N254" i="1"/>
  <c r="F266" i="1"/>
  <c r="J266" i="1"/>
  <c r="L266" i="1"/>
  <c r="D278" i="1"/>
  <c r="F215" i="1"/>
  <c r="D227" i="1"/>
  <c r="F227" i="1"/>
  <c r="H227" i="1"/>
  <c r="J227" i="1"/>
  <c r="L227" i="1"/>
  <c r="N227" i="1"/>
  <c r="D239" i="1"/>
  <c r="F239" i="1"/>
  <c r="H239" i="1"/>
  <c r="J239" i="1"/>
  <c r="L239" i="1"/>
  <c r="N239" i="1"/>
  <c r="D251" i="1"/>
  <c r="F251" i="1"/>
  <c r="H251" i="1"/>
  <c r="J251" i="1"/>
  <c r="L251" i="1"/>
  <c r="N251" i="1"/>
  <c r="D263" i="1"/>
  <c r="F263" i="1"/>
  <c r="H263" i="1"/>
  <c r="J263" i="1"/>
  <c r="L263" i="1"/>
  <c r="N263" i="1"/>
  <c r="N261" i="1"/>
  <c r="F273" i="1"/>
  <c r="C212" i="1"/>
  <c r="C285" i="1" s="1"/>
  <c r="L265" i="1"/>
  <c r="N265" i="1"/>
  <c r="D277" i="1"/>
  <c r="F275" i="1"/>
  <c r="F277" i="1"/>
  <c r="D89" i="1"/>
  <c r="D53" i="1"/>
  <c r="F55" i="1"/>
  <c r="F51" i="1"/>
  <c r="H53" i="1"/>
  <c r="J55" i="1"/>
  <c r="J51" i="1"/>
  <c r="L53" i="1"/>
  <c r="D67" i="1"/>
  <c r="D63" i="1"/>
  <c r="D94" i="1"/>
  <c r="H94" i="1"/>
  <c r="L96" i="1"/>
  <c r="L92" i="1"/>
  <c r="D106" i="1"/>
  <c r="D55" i="1"/>
  <c r="D51" i="1"/>
  <c r="F53" i="1"/>
  <c r="H55" i="1"/>
  <c r="H51" i="1"/>
  <c r="J53" i="1"/>
  <c r="L55" i="1"/>
  <c r="L51" i="1"/>
  <c r="D65" i="1"/>
  <c r="D96" i="1"/>
  <c r="D92" i="1"/>
  <c r="H96" i="1"/>
  <c r="D129" i="1"/>
  <c r="D196" i="1"/>
  <c r="D197" i="1"/>
  <c r="H105" i="1"/>
  <c r="D105" i="1"/>
  <c r="F105" i="1"/>
  <c r="L93" i="1"/>
  <c r="H93" i="1"/>
  <c r="D93" i="1"/>
  <c r="H103" i="1"/>
  <c r="D103" i="1"/>
  <c r="F103" i="1"/>
  <c r="L91" i="1"/>
  <c r="H91" i="1"/>
  <c r="D91" i="1"/>
  <c r="F93" i="1"/>
  <c r="F89" i="1"/>
  <c r="J91" i="1"/>
  <c r="N93" i="1"/>
  <c r="D90" i="1"/>
  <c r="L89" i="1"/>
  <c r="H101" i="1"/>
  <c r="D68" i="1"/>
  <c r="L56" i="1"/>
  <c r="J56" i="1"/>
  <c r="H56" i="1"/>
  <c r="F56" i="1"/>
  <c r="D56" i="1"/>
  <c r="D66" i="1"/>
  <c r="L54" i="1"/>
  <c r="J54" i="1"/>
  <c r="H54" i="1"/>
  <c r="F54" i="1"/>
  <c r="D54" i="1"/>
  <c r="D64" i="1"/>
  <c r="L52" i="1"/>
  <c r="J52" i="1"/>
  <c r="H52" i="1"/>
  <c r="F52" i="1"/>
  <c r="D52" i="1"/>
  <c r="N56" i="1"/>
  <c r="N52" i="1"/>
  <c r="F66" i="1"/>
  <c r="H107" i="1"/>
  <c r="F107" i="1"/>
  <c r="D107" i="1"/>
  <c r="L95" i="1"/>
  <c r="H95" i="1"/>
  <c r="D95" i="1"/>
  <c r="F95" i="1"/>
  <c r="J93" i="1"/>
  <c r="N95" i="1"/>
  <c r="N91" i="1"/>
  <c r="H129" i="1"/>
  <c r="D130" i="1"/>
  <c r="J141" i="1"/>
  <c r="D198" i="1"/>
  <c r="N55" i="1"/>
  <c r="N53" i="1"/>
  <c r="N51" i="1"/>
  <c r="F106" i="1"/>
  <c r="H106" i="1"/>
  <c r="F104" i="1"/>
  <c r="H104" i="1"/>
  <c r="F108" i="1"/>
  <c r="H108" i="1"/>
  <c r="F96" i="1"/>
  <c r="F94" i="1"/>
  <c r="F92" i="1"/>
  <c r="J96" i="1"/>
  <c r="J94" i="1"/>
  <c r="J92" i="1"/>
  <c r="N96" i="1"/>
  <c r="N94" i="1"/>
  <c r="N92" i="1"/>
  <c r="D104" i="1"/>
  <c r="F196" i="1"/>
  <c r="D136" i="1"/>
  <c r="D134" i="1"/>
  <c r="D132" i="1"/>
  <c r="F135" i="1"/>
  <c r="F133" i="1"/>
  <c r="F131" i="1"/>
  <c r="H136" i="1"/>
  <c r="H134" i="1"/>
  <c r="H132" i="1"/>
  <c r="J135" i="1"/>
  <c r="J133" i="1"/>
  <c r="J131" i="1"/>
  <c r="L136" i="1"/>
  <c r="L134" i="1"/>
  <c r="L132" i="1"/>
  <c r="N135" i="1"/>
  <c r="N133" i="1"/>
  <c r="N131" i="1"/>
  <c r="D148" i="1"/>
  <c r="D146" i="1"/>
  <c r="D144" i="1"/>
  <c r="F147" i="1"/>
  <c r="F145" i="1"/>
  <c r="F143" i="1"/>
  <c r="H148" i="1"/>
  <c r="H146" i="1"/>
  <c r="H144" i="1"/>
  <c r="J147" i="1"/>
  <c r="J145" i="1"/>
  <c r="J143" i="1"/>
  <c r="D204" i="1"/>
  <c r="D202" i="1"/>
  <c r="D200" i="1"/>
  <c r="F203" i="1"/>
  <c r="F201" i="1"/>
  <c r="F199" i="1"/>
  <c r="H204" i="1"/>
  <c r="H202" i="1"/>
  <c r="H200" i="1"/>
  <c r="J203" i="1"/>
  <c r="J201" i="1"/>
  <c r="J199" i="1"/>
  <c r="D135" i="1"/>
  <c r="D133" i="1"/>
  <c r="D131" i="1"/>
  <c r="F136" i="1"/>
  <c r="F134" i="1"/>
  <c r="F132" i="1"/>
  <c r="H135" i="1"/>
  <c r="H133" i="1"/>
  <c r="H131" i="1"/>
  <c r="J136" i="1"/>
  <c r="J134" i="1"/>
  <c r="J132" i="1"/>
  <c r="L135" i="1"/>
  <c r="L133" i="1"/>
  <c r="L131" i="1"/>
  <c r="N136" i="1"/>
  <c r="N134" i="1"/>
  <c r="N132" i="1"/>
  <c r="D147" i="1"/>
  <c r="D145" i="1"/>
  <c r="D143" i="1"/>
  <c r="F148" i="1"/>
  <c r="F146" i="1"/>
  <c r="F144" i="1"/>
  <c r="D203" i="1"/>
  <c r="D201" i="1"/>
  <c r="D199" i="1"/>
  <c r="F204" i="1"/>
  <c r="F202" i="1"/>
  <c r="F200" i="1"/>
  <c r="D214" i="1"/>
  <c r="D218" i="1"/>
  <c r="L214" i="1"/>
  <c r="L218" i="1"/>
  <c r="H214" i="1"/>
  <c r="D216" i="1"/>
  <c r="L216" i="1"/>
  <c r="H218" i="1"/>
  <c r="H216" i="1"/>
  <c r="J213" i="1"/>
  <c r="N213" i="1"/>
  <c r="J215" i="1"/>
  <c r="N215" i="1"/>
  <c r="J217" i="1"/>
  <c r="N217" i="1"/>
  <c r="D213" i="1"/>
  <c r="H213" i="1"/>
  <c r="L213" i="1"/>
  <c r="J214" i="1"/>
  <c r="N214" i="1"/>
  <c r="D215" i="1"/>
  <c r="H215" i="1"/>
  <c r="L215" i="1"/>
  <c r="J216" i="1"/>
  <c r="N216" i="1"/>
  <c r="D217" i="1"/>
  <c r="H217" i="1"/>
  <c r="L217" i="1"/>
  <c r="J218" i="1"/>
  <c r="N218" i="1"/>
  <c r="E61" i="1"/>
  <c r="E62" i="1"/>
  <c r="E60" i="1"/>
  <c r="C61" i="1"/>
  <c r="C62" i="1"/>
  <c r="C60" i="1"/>
  <c r="G50" i="1"/>
  <c r="I50" i="1"/>
  <c r="K50" i="1"/>
  <c r="M50" i="1"/>
  <c r="G49" i="1"/>
  <c r="I49" i="1"/>
  <c r="K49" i="1"/>
  <c r="M49" i="1"/>
  <c r="G48" i="1"/>
  <c r="I48" i="1"/>
  <c r="K48" i="1"/>
  <c r="M48" i="1"/>
  <c r="E49" i="1"/>
  <c r="E50" i="1"/>
  <c r="E48" i="1"/>
  <c r="G7" i="1"/>
  <c r="C7" i="1" s="1"/>
  <c r="K7" i="1"/>
  <c r="E8" i="1"/>
  <c r="G8" i="1"/>
  <c r="I8" i="1"/>
  <c r="K8" i="1"/>
  <c r="E9" i="1"/>
  <c r="G9" i="1"/>
  <c r="I9" i="1"/>
  <c r="K9" i="1"/>
  <c r="D281" i="4" l="1"/>
  <c r="J281" i="4"/>
  <c r="N281" i="4"/>
  <c r="H281" i="4"/>
  <c r="F281" i="4"/>
  <c r="L281" i="4"/>
  <c r="D282" i="4"/>
  <c r="J282" i="4"/>
  <c r="H282" i="4"/>
  <c r="F282" i="4"/>
  <c r="N282" i="4"/>
  <c r="L282" i="4"/>
  <c r="D283" i="4"/>
  <c r="J283" i="4"/>
  <c r="H283" i="4"/>
  <c r="F283" i="4"/>
  <c r="N283" i="4"/>
  <c r="L283" i="4"/>
  <c r="L285" i="1"/>
  <c r="J285" i="1"/>
  <c r="F285" i="1"/>
  <c r="D285" i="1"/>
  <c r="N285" i="1"/>
  <c r="H285" i="1"/>
  <c r="F284" i="1"/>
  <c r="N284" i="1"/>
  <c r="D284" i="1"/>
  <c r="J284" i="1"/>
  <c r="L284" i="1"/>
  <c r="H284" i="1"/>
  <c r="N283" i="1"/>
  <c r="D283" i="1"/>
  <c r="F283" i="1"/>
  <c r="J283" i="1"/>
  <c r="L283" i="1"/>
  <c r="H283" i="1"/>
  <c r="F272" i="1"/>
  <c r="J223" i="1"/>
  <c r="N222" i="1"/>
  <c r="D5" i="4"/>
  <c r="D7" i="4"/>
  <c r="D6" i="4"/>
  <c r="C9" i="1"/>
  <c r="C8" i="1"/>
  <c r="F7" i="1"/>
  <c r="J7" i="1"/>
  <c r="N7" i="1"/>
  <c r="D19" i="1"/>
  <c r="F19" i="1"/>
  <c r="H19" i="1"/>
  <c r="N89" i="1"/>
  <c r="D48" i="1"/>
  <c r="D49" i="1"/>
  <c r="F210" i="1"/>
  <c r="D209" i="4"/>
  <c r="D208" i="4"/>
  <c r="H247" i="1"/>
  <c r="H211" i="1"/>
  <c r="D235" i="1"/>
  <c r="L259" i="1"/>
  <c r="L223" i="1"/>
  <c r="L235" i="1"/>
  <c r="D259" i="1"/>
  <c r="H271" i="1"/>
  <c r="D223" i="1"/>
  <c r="H235" i="1"/>
  <c r="D247" i="1"/>
  <c r="L247" i="1"/>
  <c r="H259" i="1"/>
  <c r="D271" i="1"/>
  <c r="H223" i="1"/>
  <c r="N211" i="1"/>
  <c r="D211" i="1"/>
  <c r="F211" i="1"/>
  <c r="N223" i="1"/>
  <c r="F235" i="1"/>
  <c r="J235" i="1"/>
  <c r="N235" i="1"/>
  <c r="F247" i="1"/>
  <c r="J247" i="1"/>
  <c r="N247" i="1"/>
  <c r="F259" i="1"/>
  <c r="J259" i="1"/>
  <c r="N259" i="1"/>
  <c r="F271" i="1"/>
  <c r="F223" i="1"/>
  <c r="D212" i="1"/>
  <c r="D246" i="1"/>
  <c r="F258" i="1"/>
  <c r="H258" i="1"/>
  <c r="L222" i="1"/>
  <c r="J222" i="1"/>
  <c r="D270" i="1"/>
  <c r="L246" i="1"/>
  <c r="H234" i="1"/>
  <c r="D222" i="1"/>
  <c r="N234" i="1"/>
  <c r="F270" i="1"/>
  <c r="F224" i="1"/>
  <c r="J224" i="1"/>
  <c r="D224" i="1"/>
  <c r="D236" i="1"/>
  <c r="H236" i="1"/>
  <c r="L236" i="1"/>
  <c r="D248" i="1"/>
  <c r="H248" i="1"/>
  <c r="L248" i="1"/>
  <c r="D260" i="1"/>
  <c r="H260" i="1"/>
  <c r="L260" i="1"/>
  <c r="D272" i="1"/>
  <c r="H272" i="1"/>
  <c r="F212" i="1"/>
  <c r="H224" i="1"/>
  <c r="L224" i="1"/>
  <c r="N224" i="1"/>
  <c r="F236" i="1"/>
  <c r="J236" i="1"/>
  <c r="N236" i="1"/>
  <c r="F248" i="1"/>
  <c r="J248" i="1"/>
  <c r="N248" i="1"/>
  <c r="F260" i="1"/>
  <c r="J260" i="1"/>
  <c r="N260" i="1"/>
  <c r="N246" i="1"/>
  <c r="J234" i="1"/>
  <c r="J210" i="1"/>
  <c r="D210" i="1"/>
  <c r="L258" i="1"/>
  <c r="D258" i="1"/>
  <c r="H246" i="1"/>
  <c r="L234" i="1"/>
  <c r="D234" i="1"/>
  <c r="H222" i="1"/>
  <c r="N258" i="1"/>
  <c r="J246" i="1"/>
  <c r="F234" i="1"/>
  <c r="J258" i="1"/>
  <c r="F246" i="1"/>
  <c r="H270" i="1"/>
  <c r="F222" i="1"/>
  <c r="L88" i="1"/>
  <c r="H197" i="1"/>
  <c r="D141" i="1"/>
  <c r="L129" i="1"/>
  <c r="F101" i="1"/>
  <c r="F142" i="1"/>
  <c r="J211" i="1"/>
  <c r="L211" i="1"/>
  <c r="D101" i="1"/>
  <c r="H89" i="1"/>
  <c r="J89" i="1"/>
  <c r="H141" i="1"/>
  <c r="L210" i="1"/>
  <c r="H142" i="1"/>
  <c r="N130" i="1"/>
  <c r="F102" i="1"/>
  <c r="N129" i="1"/>
  <c r="N210" i="1"/>
  <c r="H210" i="1"/>
  <c r="J198" i="1"/>
  <c r="F198" i="1"/>
  <c r="J196" i="1"/>
  <c r="H140" i="1"/>
  <c r="F140" i="1"/>
  <c r="J130" i="1"/>
  <c r="F130" i="1"/>
  <c r="N128" i="1"/>
  <c r="F100" i="1"/>
  <c r="H88" i="1"/>
  <c r="H49" i="1"/>
  <c r="F61" i="1"/>
  <c r="J128" i="1"/>
  <c r="F128" i="1"/>
  <c r="F90" i="1"/>
  <c r="H198" i="1"/>
  <c r="D142" i="1"/>
  <c r="J140" i="1"/>
  <c r="L130" i="1"/>
  <c r="L128" i="1"/>
  <c r="H102" i="1"/>
  <c r="D100" i="1"/>
  <c r="N90" i="1"/>
  <c r="L90" i="1"/>
  <c r="J88" i="1"/>
  <c r="D50" i="1"/>
  <c r="J49" i="1"/>
  <c r="D61" i="1"/>
  <c r="J197" i="1"/>
  <c r="F197" i="1"/>
  <c r="H196" i="1"/>
  <c r="J142" i="1"/>
  <c r="F141" i="1"/>
  <c r="D140" i="1"/>
  <c r="H130" i="1"/>
  <c r="J129" i="1"/>
  <c r="F129" i="1"/>
  <c r="H128" i="1"/>
  <c r="H100" i="1"/>
  <c r="D102" i="1"/>
  <c r="J90" i="1"/>
  <c r="H90" i="1"/>
  <c r="F88" i="1"/>
  <c r="N88" i="1"/>
  <c r="N212" i="1"/>
  <c r="H212" i="1"/>
  <c r="J212" i="1"/>
  <c r="L212" i="1"/>
  <c r="H20" i="1" l="1"/>
  <c r="F20" i="1"/>
  <c r="N8" i="1"/>
  <c r="D20" i="1"/>
  <c r="J8" i="1"/>
  <c r="F21" i="1"/>
  <c r="D21" i="1"/>
  <c r="H21" i="1"/>
  <c r="N9" i="1"/>
  <c r="H8" i="1"/>
  <c r="H9" i="1"/>
  <c r="F8" i="1"/>
  <c r="F9" i="1"/>
  <c r="J9" i="1"/>
  <c r="L8" i="1"/>
  <c r="L9" i="1"/>
  <c r="L48" i="1"/>
  <c r="L7" i="1"/>
  <c r="H7" i="1"/>
  <c r="D60" i="1"/>
  <c r="J48" i="1"/>
  <c r="N48" i="1"/>
  <c r="F60" i="1"/>
  <c r="H48" i="1"/>
  <c r="N49" i="1"/>
  <c r="L49" i="1"/>
  <c r="F49" i="1"/>
  <c r="F48" i="1"/>
  <c r="J50" i="1"/>
  <c r="H50" i="1"/>
  <c r="F62" i="1"/>
  <c r="N50" i="1"/>
  <c r="F50" i="1"/>
  <c r="D62" i="1"/>
  <c r="L50" i="1"/>
  <c r="D7" i="1" l="1"/>
  <c r="D9" i="1"/>
  <c r="D8" i="1"/>
</calcChain>
</file>

<file path=xl/sharedStrings.xml><?xml version="1.0" encoding="utf-8"?>
<sst xmlns="http://schemas.openxmlformats.org/spreadsheetml/2006/main" count="1834" uniqueCount="138">
  <si>
    <t>人</t>
  </si>
  <si>
    <t>％</t>
  </si>
  <si>
    <t>男</t>
    <rPh sb="0" eb="1">
      <t>オトコ</t>
    </rPh>
    <phoneticPr fontId="5"/>
  </si>
  <si>
    <t>女</t>
    <rPh sb="0" eb="1">
      <t>オンナ</t>
    </rPh>
    <phoneticPr fontId="5"/>
  </si>
  <si>
    <t>全県</t>
    <rPh sb="0" eb="2">
      <t>ゼンケン</t>
    </rPh>
    <phoneticPr fontId="5"/>
  </si>
  <si>
    <t>総数</t>
    <rPh sb="0" eb="2">
      <t>ソウスウ</t>
    </rPh>
    <phoneticPr fontId="2"/>
  </si>
  <si>
    <t>性・年齢別</t>
    <rPh sb="0" eb="1">
      <t>セイ</t>
    </rPh>
    <rPh sb="2" eb="5">
      <t>ネンレイベツ</t>
    </rPh>
    <phoneticPr fontId="5"/>
  </si>
  <si>
    <t>30～49歳</t>
    <rPh sb="5" eb="6">
      <t>サイ</t>
    </rPh>
    <phoneticPr fontId="2"/>
  </si>
  <si>
    <t>50～69歳</t>
    <rPh sb="5" eb="6">
      <t>サイ</t>
    </rPh>
    <phoneticPr fontId="2"/>
  </si>
  <si>
    <t>１　家庭食</t>
    <rPh sb="2" eb="4">
      <t>カテイ</t>
    </rPh>
    <rPh sb="4" eb="5">
      <t>ショク</t>
    </rPh>
    <phoneticPr fontId="4"/>
  </si>
  <si>
    <t>２　調理済み食</t>
    <rPh sb="2" eb="4">
      <t>チョウリ</t>
    </rPh>
    <rPh sb="4" eb="5">
      <t>ズ</t>
    </rPh>
    <rPh sb="6" eb="7">
      <t>ショク</t>
    </rPh>
    <phoneticPr fontId="5"/>
  </si>
  <si>
    <t>３　外食</t>
    <rPh sb="2" eb="4">
      <t>ガイショク</t>
    </rPh>
    <phoneticPr fontId="5"/>
  </si>
  <si>
    <t>６　菓子・果物・乳製品・嗜好飲料などの食品のみ</t>
    <rPh sb="2" eb="4">
      <t>カシ</t>
    </rPh>
    <rPh sb="5" eb="7">
      <t>クダモノ</t>
    </rPh>
    <rPh sb="8" eb="11">
      <t>ニュウセイヒン</t>
    </rPh>
    <rPh sb="12" eb="14">
      <t>シコウ</t>
    </rPh>
    <rPh sb="14" eb="16">
      <t>インリョウ</t>
    </rPh>
    <rPh sb="19" eb="21">
      <t>ショクヒン</t>
    </rPh>
    <phoneticPr fontId="5"/>
  </si>
  <si>
    <t>７　錠剤・カプセル嗜好飲料などの食品のみ</t>
    <rPh sb="2" eb="4">
      <t>ジョウザイ</t>
    </rPh>
    <rPh sb="9" eb="11">
      <t>シコウ</t>
    </rPh>
    <rPh sb="11" eb="13">
      <t>インリョウ</t>
    </rPh>
    <rPh sb="16" eb="18">
      <t>ショクヒン</t>
    </rPh>
    <phoneticPr fontId="5"/>
  </si>
  <si>
    <t>８　何も口にしなかった</t>
    <rPh sb="2" eb="3">
      <t>ナニ</t>
    </rPh>
    <rPh sb="4" eb="5">
      <t>クチ</t>
    </rPh>
    <phoneticPr fontId="5"/>
  </si>
  <si>
    <t>総数</t>
    <rPh sb="0" eb="2">
      <t>ソウスウ</t>
    </rPh>
    <phoneticPr fontId="5"/>
  </si>
  <si>
    <t>１.飯（味なし）</t>
    <rPh sb="2" eb="3">
      <t>メシ</t>
    </rPh>
    <rPh sb="4" eb="5">
      <t>アジ</t>
    </rPh>
    <phoneticPr fontId="5"/>
  </si>
  <si>
    <t>２.味付きご飯</t>
    <rPh sb="2" eb="3">
      <t>アジ</t>
    </rPh>
    <rPh sb="3" eb="4">
      <t>ツ</t>
    </rPh>
    <rPh sb="6" eb="7">
      <t>ハン</t>
    </rPh>
    <phoneticPr fontId="5"/>
  </si>
  <si>
    <t>３.汁あり麺</t>
    <rPh sb="2" eb="3">
      <t>シル</t>
    </rPh>
    <rPh sb="5" eb="6">
      <t>メン</t>
    </rPh>
    <phoneticPr fontId="3"/>
  </si>
  <si>
    <t>４.汁なし麺</t>
    <rPh sb="2" eb="3">
      <t>シル</t>
    </rPh>
    <rPh sb="5" eb="6">
      <t>メン</t>
    </rPh>
    <phoneticPr fontId="5"/>
  </si>
  <si>
    <t>５.パン</t>
    <phoneticPr fontId="5"/>
  </si>
  <si>
    <t>６.菓子パン</t>
    <rPh sb="2" eb="4">
      <t>カシ</t>
    </rPh>
    <phoneticPr fontId="5"/>
  </si>
  <si>
    <t>７.その他穀類</t>
    <rPh sb="4" eb="5">
      <t>ホカ</t>
    </rPh>
    <rPh sb="5" eb="7">
      <t>コクルイ</t>
    </rPh>
    <phoneticPr fontId="5"/>
  </si>
  <si>
    <t>１.揚げ物</t>
    <rPh sb="2" eb="3">
      <t>ア</t>
    </rPh>
    <rPh sb="4" eb="5">
      <t>モノ</t>
    </rPh>
    <phoneticPr fontId="5"/>
  </si>
  <si>
    <t>２.焼き物</t>
    <rPh sb="2" eb="3">
      <t>ヤ</t>
    </rPh>
    <rPh sb="4" eb="5">
      <t>モノ</t>
    </rPh>
    <phoneticPr fontId="5"/>
  </si>
  <si>
    <t>３.炒め物</t>
    <rPh sb="2" eb="3">
      <t>イタ</t>
    </rPh>
    <rPh sb="4" eb="5">
      <t>モノ</t>
    </rPh>
    <phoneticPr fontId="3"/>
  </si>
  <si>
    <t>４.生もの</t>
    <rPh sb="2" eb="3">
      <t>ナマ</t>
    </rPh>
    <phoneticPr fontId="5"/>
  </si>
  <si>
    <t>５.和風）煮物</t>
    <rPh sb="2" eb="4">
      <t>ワフウ</t>
    </rPh>
    <rPh sb="5" eb="7">
      <t>ニモノ</t>
    </rPh>
    <phoneticPr fontId="5"/>
  </si>
  <si>
    <t>６.鍋物</t>
    <rPh sb="2" eb="4">
      <t>ナベモノ</t>
    </rPh>
    <phoneticPr fontId="5"/>
  </si>
  <si>
    <t>７.洋風）煮物</t>
    <rPh sb="2" eb="4">
      <t>ヨウフウ</t>
    </rPh>
    <rPh sb="5" eb="7">
      <t>ニモノ</t>
    </rPh>
    <phoneticPr fontId="5"/>
  </si>
  <si>
    <t>８.蒸し物</t>
    <rPh sb="2" eb="3">
      <t>ム</t>
    </rPh>
    <rPh sb="4" eb="5">
      <t>モノ</t>
    </rPh>
    <phoneticPr fontId="5"/>
  </si>
  <si>
    <t>２.炒め物</t>
    <rPh sb="2" eb="3">
      <t>イタ</t>
    </rPh>
    <rPh sb="4" eb="5">
      <t>モノ</t>
    </rPh>
    <phoneticPr fontId="5"/>
  </si>
  <si>
    <t>３.和風）煮物</t>
    <rPh sb="2" eb="4">
      <t>ワフウ</t>
    </rPh>
    <rPh sb="5" eb="7">
      <t>ニモノ</t>
    </rPh>
    <phoneticPr fontId="3"/>
  </si>
  <si>
    <t>４.洋風）煮物</t>
    <rPh sb="2" eb="4">
      <t>ヨウフウ</t>
    </rPh>
    <rPh sb="5" eb="7">
      <t>ニモノ</t>
    </rPh>
    <phoneticPr fontId="5"/>
  </si>
  <si>
    <t>５.和え物</t>
    <rPh sb="2" eb="3">
      <t>ア</t>
    </rPh>
    <rPh sb="4" eb="5">
      <t>モノ</t>
    </rPh>
    <phoneticPr fontId="5"/>
  </si>
  <si>
    <t>６.サラダ</t>
    <phoneticPr fontId="5"/>
  </si>
  <si>
    <t>７.酢の物</t>
    <rPh sb="2" eb="5">
      <t>スノモノ</t>
    </rPh>
    <phoneticPr fontId="5"/>
  </si>
  <si>
    <t>１.漬け物(長期漬け)</t>
    <rPh sb="2" eb="3">
      <t>ツ</t>
    </rPh>
    <rPh sb="4" eb="5">
      <t>モノ</t>
    </rPh>
    <rPh sb="6" eb="8">
      <t>チョウキ</t>
    </rPh>
    <rPh sb="8" eb="9">
      <t>ヅ</t>
    </rPh>
    <phoneticPr fontId="5"/>
  </si>
  <si>
    <t>２.佃煮</t>
    <rPh sb="2" eb="4">
      <t>ツクダニ</t>
    </rPh>
    <phoneticPr fontId="5"/>
  </si>
  <si>
    <t>３.ふりかけ</t>
    <phoneticPr fontId="3"/>
  </si>
  <si>
    <t>１.汁物全般</t>
    <rPh sb="2" eb="4">
      <t>シルモノ</t>
    </rPh>
    <rPh sb="4" eb="6">
      <t>ゼンパン</t>
    </rPh>
    <phoneticPr fontId="5"/>
  </si>
  <si>
    <t>１.主食のみ</t>
    <rPh sb="2" eb="4">
      <t>シュショク</t>
    </rPh>
    <phoneticPr fontId="5"/>
  </si>
  <si>
    <t>２.主菜のみ</t>
    <rPh sb="2" eb="4">
      <t>シュサイ</t>
    </rPh>
    <phoneticPr fontId="5"/>
  </si>
  <si>
    <t>３.副菜のみ</t>
    <rPh sb="2" eb="4">
      <t>フクサイ</t>
    </rPh>
    <phoneticPr fontId="3"/>
  </si>
  <si>
    <t>４.汁物のみ</t>
    <rPh sb="2" eb="4">
      <t>シルモノ</t>
    </rPh>
    <phoneticPr fontId="5"/>
  </si>
  <si>
    <t>５.その他のみ</t>
    <rPh sb="4" eb="5">
      <t>タ</t>
    </rPh>
    <phoneticPr fontId="5"/>
  </si>
  <si>
    <t>６.主食＋主菜</t>
    <rPh sb="2" eb="4">
      <t>シュショク</t>
    </rPh>
    <rPh sb="5" eb="7">
      <t>シュサイ</t>
    </rPh>
    <phoneticPr fontId="5"/>
  </si>
  <si>
    <t>７.主食＋副菜</t>
    <rPh sb="2" eb="4">
      <t>シュショク</t>
    </rPh>
    <rPh sb="5" eb="7">
      <t>フクサイ</t>
    </rPh>
    <phoneticPr fontId="5"/>
  </si>
  <si>
    <t>８.主食＋汁物</t>
    <rPh sb="2" eb="4">
      <t>シュショク</t>
    </rPh>
    <rPh sb="5" eb="7">
      <t>シルモノ</t>
    </rPh>
    <phoneticPr fontId="5"/>
  </si>
  <si>
    <t>９.主食＋その他</t>
    <rPh sb="2" eb="4">
      <t>シュショク</t>
    </rPh>
    <rPh sb="7" eb="8">
      <t>タ</t>
    </rPh>
    <phoneticPr fontId="5"/>
  </si>
  <si>
    <t>１０.主菜＋副菜</t>
    <rPh sb="3" eb="5">
      <t>シュサイ</t>
    </rPh>
    <rPh sb="6" eb="8">
      <t>フクサイ</t>
    </rPh>
    <phoneticPr fontId="5"/>
  </si>
  <si>
    <t>１１.主菜＋汁物</t>
    <rPh sb="3" eb="5">
      <t>シュサイ</t>
    </rPh>
    <rPh sb="6" eb="8">
      <t>シルモノ</t>
    </rPh>
    <phoneticPr fontId="5"/>
  </si>
  <si>
    <t>１２.主菜＋その他</t>
    <rPh sb="3" eb="5">
      <t>シュサイ</t>
    </rPh>
    <rPh sb="8" eb="9">
      <t>タ</t>
    </rPh>
    <phoneticPr fontId="5"/>
  </si>
  <si>
    <t>１３.副菜＋汁物</t>
    <rPh sb="3" eb="5">
      <t>フクサイ</t>
    </rPh>
    <rPh sb="6" eb="8">
      <t>シルモノ</t>
    </rPh>
    <phoneticPr fontId="5"/>
  </si>
  <si>
    <t>１４.副菜＋その他</t>
    <rPh sb="3" eb="5">
      <t>フクサイ</t>
    </rPh>
    <rPh sb="8" eb="9">
      <t>タ</t>
    </rPh>
    <phoneticPr fontId="5"/>
  </si>
  <si>
    <t>１５.汁物＋その他</t>
    <rPh sb="3" eb="5">
      <t>シルモノ</t>
    </rPh>
    <rPh sb="8" eb="9">
      <t>タ</t>
    </rPh>
    <phoneticPr fontId="5"/>
  </si>
  <si>
    <t>１６.主食＋主菜＋副菜</t>
    <rPh sb="3" eb="5">
      <t>シュショク</t>
    </rPh>
    <rPh sb="6" eb="8">
      <t>シュサイ</t>
    </rPh>
    <rPh sb="9" eb="11">
      <t>フクサイ</t>
    </rPh>
    <phoneticPr fontId="5"/>
  </si>
  <si>
    <t>１７.主食＋主菜＋汁物</t>
    <rPh sb="3" eb="5">
      <t>シュショク</t>
    </rPh>
    <rPh sb="6" eb="8">
      <t>シュサイ</t>
    </rPh>
    <rPh sb="9" eb="11">
      <t>シルモノ</t>
    </rPh>
    <phoneticPr fontId="5"/>
  </si>
  <si>
    <t>１８.主食＋主菜＋その他</t>
    <rPh sb="3" eb="5">
      <t>シュショク</t>
    </rPh>
    <rPh sb="6" eb="8">
      <t>シュサイ</t>
    </rPh>
    <rPh sb="11" eb="12">
      <t>タ</t>
    </rPh>
    <phoneticPr fontId="5"/>
  </si>
  <si>
    <t>１９.主食＋副菜＋汁物</t>
    <rPh sb="3" eb="5">
      <t>シュショク</t>
    </rPh>
    <rPh sb="6" eb="8">
      <t>フクサイ</t>
    </rPh>
    <rPh sb="9" eb="11">
      <t>シルモノ</t>
    </rPh>
    <phoneticPr fontId="5"/>
  </si>
  <si>
    <t>２０.主食＋副菜＋その他</t>
    <rPh sb="3" eb="5">
      <t>シュショク</t>
    </rPh>
    <rPh sb="6" eb="8">
      <t>フクサイ</t>
    </rPh>
    <rPh sb="11" eb="12">
      <t>タ</t>
    </rPh>
    <phoneticPr fontId="5"/>
  </si>
  <si>
    <t>２１.主食＋汁物＋その他</t>
    <rPh sb="3" eb="5">
      <t>シュショク</t>
    </rPh>
    <rPh sb="6" eb="8">
      <t>シルモノ</t>
    </rPh>
    <rPh sb="11" eb="12">
      <t>タ</t>
    </rPh>
    <phoneticPr fontId="5"/>
  </si>
  <si>
    <t>２２.主菜＋副菜＋汁物</t>
    <rPh sb="3" eb="5">
      <t>シュサイ</t>
    </rPh>
    <rPh sb="6" eb="8">
      <t>フクサイ</t>
    </rPh>
    <rPh sb="9" eb="11">
      <t>シルモノ</t>
    </rPh>
    <phoneticPr fontId="5"/>
  </si>
  <si>
    <t>２３.主菜＋副菜＋その他</t>
    <rPh sb="3" eb="5">
      <t>シュサイ</t>
    </rPh>
    <rPh sb="6" eb="8">
      <t>フクサイ</t>
    </rPh>
    <rPh sb="11" eb="12">
      <t>タ</t>
    </rPh>
    <phoneticPr fontId="5"/>
  </si>
  <si>
    <t>２４.主菜＋汁物＋その他</t>
    <rPh sb="3" eb="5">
      <t>シュサイ</t>
    </rPh>
    <rPh sb="6" eb="8">
      <t>シルモノ</t>
    </rPh>
    <rPh sb="11" eb="12">
      <t>タ</t>
    </rPh>
    <phoneticPr fontId="5"/>
  </si>
  <si>
    <t>２５.副菜＋汁物＋その他</t>
    <rPh sb="3" eb="5">
      <t>フクサイ</t>
    </rPh>
    <rPh sb="6" eb="8">
      <t>シルモノ</t>
    </rPh>
    <rPh sb="11" eb="12">
      <t>タ</t>
    </rPh>
    <phoneticPr fontId="5"/>
  </si>
  <si>
    <t>２６.主食＋主菜＋副菜＋汁物</t>
    <rPh sb="3" eb="5">
      <t>シュショク</t>
    </rPh>
    <rPh sb="6" eb="8">
      <t>シュサイ</t>
    </rPh>
    <rPh sb="9" eb="11">
      <t>フクサイ</t>
    </rPh>
    <rPh sb="12" eb="14">
      <t>シルモノ</t>
    </rPh>
    <phoneticPr fontId="5"/>
  </si>
  <si>
    <t>２７.主食＋主菜＋副菜＋その他</t>
    <rPh sb="3" eb="5">
      <t>シュショク</t>
    </rPh>
    <rPh sb="6" eb="8">
      <t>シュサイ</t>
    </rPh>
    <rPh sb="9" eb="11">
      <t>フクサイ</t>
    </rPh>
    <rPh sb="14" eb="15">
      <t>タ</t>
    </rPh>
    <phoneticPr fontId="5"/>
  </si>
  <si>
    <t>２８.主食＋主菜＋汁物＋その他</t>
    <rPh sb="3" eb="5">
      <t>シュショク</t>
    </rPh>
    <rPh sb="6" eb="8">
      <t>シュサイ</t>
    </rPh>
    <rPh sb="9" eb="11">
      <t>シルモノ</t>
    </rPh>
    <rPh sb="14" eb="15">
      <t>タ</t>
    </rPh>
    <phoneticPr fontId="5"/>
  </si>
  <si>
    <t>２９.主食＋副菜＋汁物＋その他</t>
    <rPh sb="3" eb="5">
      <t>シュショク</t>
    </rPh>
    <rPh sb="6" eb="8">
      <t>フクサイ</t>
    </rPh>
    <rPh sb="9" eb="11">
      <t>シルモノ</t>
    </rPh>
    <rPh sb="14" eb="15">
      <t>タ</t>
    </rPh>
    <phoneticPr fontId="5"/>
  </si>
  <si>
    <t>３０.主菜＋副菜＋汁物＋その他</t>
    <rPh sb="3" eb="5">
      <t>シュサイ</t>
    </rPh>
    <rPh sb="6" eb="8">
      <t>フクサイ</t>
    </rPh>
    <rPh sb="9" eb="11">
      <t>シルモノ</t>
    </rPh>
    <rPh sb="14" eb="15">
      <t>タ</t>
    </rPh>
    <phoneticPr fontId="5"/>
  </si>
  <si>
    <t>３１.主食＋主菜＋副菜＋汁物＋その他</t>
    <rPh sb="3" eb="5">
      <t>シュショク</t>
    </rPh>
    <rPh sb="6" eb="8">
      <t>シュサイ</t>
    </rPh>
    <rPh sb="9" eb="11">
      <t>フクサイ</t>
    </rPh>
    <rPh sb="12" eb="14">
      <t>シルモノ</t>
    </rPh>
    <rPh sb="17" eb="18">
      <t>タ</t>
    </rPh>
    <phoneticPr fontId="5"/>
  </si>
  <si>
    <t>４　保育所・幼稚園、学校給食</t>
    <rPh sb="2" eb="5">
      <t>ホイクショ</t>
    </rPh>
    <rPh sb="6" eb="9">
      <t>ヨウチエン</t>
    </rPh>
    <rPh sb="10" eb="12">
      <t>ガッコウ</t>
    </rPh>
    <rPh sb="12" eb="14">
      <t>キュウショク</t>
    </rPh>
    <phoneticPr fontId="3"/>
  </si>
  <si>
    <t>５　職場給食</t>
    <rPh sb="2" eb="4">
      <t>ショクバ</t>
    </rPh>
    <rPh sb="4" eb="6">
      <t>キュウショク</t>
    </rPh>
    <phoneticPr fontId="3"/>
  </si>
  <si>
    <t>主菜あり</t>
    <rPh sb="0" eb="2">
      <t>シュサイ</t>
    </rPh>
    <phoneticPr fontId="5"/>
  </si>
  <si>
    <t>主菜なし</t>
    <rPh sb="0" eb="2">
      <t>シュサイ</t>
    </rPh>
    <phoneticPr fontId="5"/>
  </si>
  <si>
    <t>主食あり</t>
    <rPh sb="0" eb="2">
      <t>シュショク</t>
    </rPh>
    <phoneticPr fontId="5"/>
  </si>
  <si>
    <t>主食なし</t>
    <rPh sb="0" eb="2">
      <t>シュショク</t>
    </rPh>
    <phoneticPr fontId="5"/>
  </si>
  <si>
    <t>副菜あり</t>
    <rPh sb="0" eb="2">
      <t>フクサイ</t>
    </rPh>
    <phoneticPr fontId="5"/>
  </si>
  <si>
    <t>副菜なし</t>
    <rPh sb="0" eb="2">
      <t>フクサイ</t>
    </rPh>
    <phoneticPr fontId="5"/>
  </si>
  <si>
    <t>汁物あり</t>
    <rPh sb="0" eb="2">
      <t>シルモノ</t>
    </rPh>
    <phoneticPr fontId="5"/>
  </si>
  <si>
    <t>汁物なし</t>
    <rPh sb="0" eb="2">
      <t>シルモノ</t>
    </rPh>
    <phoneticPr fontId="5"/>
  </si>
  <si>
    <t>その他あり</t>
    <rPh sb="2" eb="3">
      <t>ホカ</t>
    </rPh>
    <phoneticPr fontId="5"/>
  </si>
  <si>
    <t>その他なし</t>
    <rPh sb="2" eb="3">
      <t>ホカ</t>
    </rPh>
    <phoneticPr fontId="5"/>
  </si>
  <si>
    <t>（１）食事の状況</t>
    <rPh sb="3" eb="5">
      <t>ショクジ</t>
    </rPh>
    <rPh sb="6" eb="8">
      <t>ジョウキョウ</t>
    </rPh>
    <phoneticPr fontId="2"/>
  </si>
  <si>
    <t>（２）食事の内容・料理の内容</t>
    <rPh sb="3" eb="5">
      <t>ショクジ</t>
    </rPh>
    <rPh sb="6" eb="8">
      <t>ナイヨウ</t>
    </rPh>
    <rPh sb="9" eb="11">
      <t>リョウリ</t>
    </rPh>
    <rPh sb="12" eb="14">
      <t>ナイヨウ</t>
    </rPh>
    <phoneticPr fontId="2"/>
  </si>
  <si>
    <t>　１）主食</t>
    <rPh sb="3" eb="5">
      <t>シュショク</t>
    </rPh>
    <phoneticPr fontId="4"/>
  </si>
  <si>
    <t>　　①主食の有無</t>
    <rPh sb="3" eb="5">
      <t>シュショク</t>
    </rPh>
    <rPh sb="6" eb="8">
      <t>ウム</t>
    </rPh>
    <phoneticPr fontId="5"/>
  </si>
  <si>
    <t>　２）主菜</t>
    <rPh sb="3" eb="5">
      <t>シュサイ</t>
    </rPh>
    <phoneticPr fontId="4"/>
  </si>
  <si>
    <t>　　①主菜の有無</t>
    <rPh sb="3" eb="5">
      <t>シュサイ</t>
    </rPh>
    <rPh sb="6" eb="8">
      <t>ウム</t>
    </rPh>
    <phoneticPr fontId="5"/>
  </si>
  <si>
    <t>　３）副菜</t>
    <rPh sb="3" eb="5">
      <t>フクサイ</t>
    </rPh>
    <phoneticPr fontId="4"/>
  </si>
  <si>
    <t>　　①副菜の有無</t>
    <rPh sb="3" eb="5">
      <t>フクサイ</t>
    </rPh>
    <rPh sb="6" eb="8">
      <t>ウム</t>
    </rPh>
    <phoneticPr fontId="5"/>
  </si>
  <si>
    <t>　４）汁物</t>
    <rPh sb="3" eb="5">
      <t>シルモノ</t>
    </rPh>
    <phoneticPr fontId="4"/>
  </si>
  <si>
    <t>　　①汁物の有無</t>
    <rPh sb="3" eb="5">
      <t>シルモノ</t>
    </rPh>
    <rPh sb="6" eb="8">
      <t>ウム</t>
    </rPh>
    <phoneticPr fontId="5"/>
  </si>
  <si>
    <t>　　②汁物の内容</t>
    <rPh sb="3" eb="5">
      <t>シルモノ</t>
    </rPh>
    <rPh sb="6" eb="8">
      <t>ナイヨウ</t>
    </rPh>
    <phoneticPr fontId="5"/>
  </si>
  <si>
    <t>　５）その他</t>
    <rPh sb="5" eb="6">
      <t>ホカ</t>
    </rPh>
    <phoneticPr fontId="4"/>
  </si>
  <si>
    <t>　　①その他の有無</t>
    <rPh sb="5" eb="6">
      <t>ホカ</t>
    </rPh>
    <rPh sb="7" eb="9">
      <t>ウム</t>
    </rPh>
    <phoneticPr fontId="5"/>
  </si>
  <si>
    <t>　６）組み合わせ</t>
    <rPh sb="3" eb="4">
      <t>ク</t>
    </rPh>
    <rPh sb="5" eb="6">
      <t>ア</t>
    </rPh>
    <phoneticPr fontId="4"/>
  </si>
  <si>
    <t>４　保育所・幼稚園給食、学校給食</t>
    <rPh sb="2" eb="5">
      <t>ホイクショ</t>
    </rPh>
    <rPh sb="6" eb="9">
      <t>ヨウチエン</t>
    </rPh>
    <rPh sb="9" eb="11">
      <t>キュウショク</t>
    </rPh>
    <rPh sb="12" eb="14">
      <t>ガッコウ</t>
    </rPh>
    <rPh sb="14" eb="16">
      <t>キュウショク</t>
    </rPh>
    <phoneticPr fontId="5"/>
  </si>
  <si>
    <t>５　職場給食</t>
    <rPh sb="2" eb="4">
      <t>ショクバ</t>
    </rPh>
    <rPh sb="4" eb="6">
      <t>キュウショク</t>
    </rPh>
    <phoneticPr fontId="5"/>
  </si>
  <si>
    <t>８.蒸し物、茹で物</t>
    <rPh sb="2" eb="3">
      <t>ム</t>
    </rPh>
    <rPh sb="4" eb="5">
      <t>モノ</t>
    </rPh>
    <rPh sb="6" eb="7">
      <t>ユ</t>
    </rPh>
    <rPh sb="8" eb="9">
      <t>ブツ</t>
    </rPh>
    <phoneticPr fontId="5"/>
  </si>
  <si>
    <t>９.漬け物(浅漬け)</t>
    <rPh sb="2" eb="3">
      <t>ツ</t>
    </rPh>
    <rPh sb="4" eb="5">
      <t>モノ</t>
    </rPh>
    <rPh sb="6" eb="7">
      <t>アサ</t>
    </rPh>
    <rPh sb="7" eb="8">
      <t>ヅ</t>
    </rPh>
    <phoneticPr fontId="5"/>
  </si>
  <si>
    <t>６　菓子・果物・乳製品・嗜好飲料などの食品のみ</t>
    <phoneticPr fontId="5"/>
  </si>
  <si>
    <t>５　職場給食</t>
    <phoneticPr fontId="3"/>
  </si>
  <si>
    <t>４　保育所・幼稚園給食、学校給食</t>
    <phoneticPr fontId="3"/>
  </si>
  <si>
    <t>　　②主食の内容　（複数回答可）</t>
    <rPh sb="3" eb="5">
      <t>シュショク</t>
    </rPh>
    <rPh sb="6" eb="8">
      <t>ナイヨウ</t>
    </rPh>
    <rPh sb="10" eb="12">
      <t>フクスウ</t>
    </rPh>
    <rPh sb="12" eb="14">
      <t>カイトウ</t>
    </rPh>
    <rPh sb="14" eb="15">
      <t>カ</t>
    </rPh>
    <phoneticPr fontId="5"/>
  </si>
  <si>
    <t>　　②主菜の内容　（複数回答可）</t>
    <rPh sb="3" eb="5">
      <t>シュサイ</t>
    </rPh>
    <rPh sb="6" eb="8">
      <t>ナイヨウ</t>
    </rPh>
    <phoneticPr fontId="5"/>
  </si>
  <si>
    <t>　　②副菜の内容　（複数回答可）</t>
    <rPh sb="3" eb="5">
      <t>フクサイ</t>
    </rPh>
    <rPh sb="6" eb="8">
      <t>ナイヨウ</t>
    </rPh>
    <phoneticPr fontId="5"/>
  </si>
  <si>
    <t>　　②その他の内容　（複数回答可）</t>
    <rPh sb="5" eb="6">
      <t>ホカ</t>
    </rPh>
    <rPh sb="7" eb="9">
      <t>ナイヨウ</t>
    </rPh>
    <phoneticPr fontId="5"/>
  </si>
  <si>
    <t>　　②主食の内容　（複数回答可）</t>
    <rPh sb="3" eb="5">
      <t>シュショク</t>
    </rPh>
    <rPh sb="6" eb="8">
      <t>ナイヨウ</t>
    </rPh>
    <phoneticPr fontId="5"/>
  </si>
  <si>
    <t>３２.何も食べていない</t>
    <rPh sb="3" eb="4">
      <t>ナニ</t>
    </rPh>
    <rPh sb="5" eb="6">
      <t>タ</t>
    </rPh>
    <phoneticPr fontId="5"/>
  </si>
  <si>
    <t>１．朝食の状況</t>
    <rPh sb="2" eb="4">
      <t>チョウショク</t>
    </rPh>
    <rPh sb="5" eb="7">
      <t>ジョウキョウ</t>
    </rPh>
    <phoneticPr fontId="2"/>
  </si>
  <si>
    <t>２．昼食の状況</t>
    <rPh sb="2" eb="4">
      <t>チュウショク</t>
    </rPh>
    <rPh sb="5" eb="7">
      <t>ジョウキョウ</t>
    </rPh>
    <phoneticPr fontId="2"/>
  </si>
  <si>
    <t>３．夕食の状況</t>
    <rPh sb="2" eb="4">
      <t>ユウショク</t>
    </rPh>
    <rPh sb="5" eb="7">
      <t>ジョウキョウ</t>
    </rPh>
    <phoneticPr fontId="2"/>
  </si>
  <si>
    <t>第９表　　食事の組合せと料理（調理）の状況　</t>
    <rPh sb="0" eb="1">
      <t>ダイ</t>
    </rPh>
    <rPh sb="2" eb="3">
      <t>ヒョウ</t>
    </rPh>
    <rPh sb="5" eb="7">
      <t>ショクジ</t>
    </rPh>
    <rPh sb="8" eb="10">
      <t>クミアワ</t>
    </rPh>
    <rPh sb="12" eb="14">
      <t>リョウリ</t>
    </rPh>
    <rPh sb="15" eb="17">
      <t>チョウリ</t>
    </rPh>
    <rPh sb="19" eb="21">
      <t>ジョウキョウ</t>
    </rPh>
    <phoneticPr fontId="5"/>
  </si>
  <si>
    <t>主食のみ</t>
    <rPh sb="0" eb="2">
      <t>シュショク</t>
    </rPh>
    <phoneticPr fontId="5"/>
  </si>
  <si>
    <t>副食のみ</t>
    <rPh sb="0" eb="2">
      <t>フクショク</t>
    </rPh>
    <phoneticPr fontId="5"/>
  </si>
  <si>
    <t>主食＋主菜</t>
    <rPh sb="0" eb="2">
      <t>シュショク</t>
    </rPh>
    <rPh sb="3" eb="5">
      <t>シュサイ</t>
    </rPh>
    <phoneticPr fontId="5"/>
  </si>
  <si>
    <t>主食＋副菜</t>
    <rPh sb="0" eb="2">
      <t>シュショク</t>
    </rPh>
    <rPh sb="3" eb="5">
      <t>フクサイ</t>
    </rPh>
    <phoneticPr fontId="5"/>
  </si>
  <si>
    <t>主食＋主菜＋副菜</t>
    <rPh sb="0" eb="2">
      <t>シュショク</t>
    </rPh>
    <rPh sb="3" eb="5">
      <t>シュサイ</t>
    </rPh>
    <rPh sb="6" eb="8">
      <t>フクサイ</t>
    </rPh>
    <phoneticPr fontId="5"/>
  </si>
  <si>
    <t>　　①すべての組合せ</t>
    <rPh sb="7" eb="9">
      <t>クミアワ</t>
    </rPh>
    <phoneticPr fontId="4"/>
  </si>
  <si>
    <t>　　②組合せの整理</t>
    <rPh sb="3" eb="5">
      <t>クミアワ</t>
    </rPh>
    <rPh sb="7" eb="9">
      <t>セイリ</t>
    </rPh>
    <phoneticPr fontId="4"/>
  </si>
  <si>
    <t>主食のみ</t>
    <rPh sb="0" eb="2">
      <t>シュショク</t>
    </rPh>
    <phoneticPr fontId="5"/>
  </si>
  <si>
    <t>副食のみ</t>
    <rPh sb="0" eb="2">
      <t>フクショク</t>
    </rPh>
    <phoneticPr fontId="5"/>
  </si>
  <si>
    <t>主食＋主菜</t>
    <rPh sb="0" eb="2">
      <t>シュショク</t>
    </rPh>
    <rPh sb="3" eb="5">
      <t>シュサイ</t>
    </rPh>
    <phoneticPr fontId="5"/>
  </si>
  <si>
    <t>主食＋副菜</t>
    <rPh sb="0" eb="2">
      <t>シュショク</t>
    </rPh>
    <rPh sb="3" eb="5">
      <t>フクサイ</t>
    </rPh>
    <phoneticPr fontId="5"/>
  </si>
  <si>
    <t>主食＋主菜＋副菜</t>
    <rPh sb="0" eb="2">
      <t>シュショク</t>
    </rPh>
    <rPh sb="3" eb="5">
      <t>シュサイ</t>
    </rPh>
    <rPh sb="6" eb="8">
      <t>フクサイ</t>
    </rPh>
    <phoneticPr fontId="5"/>
  </si>
  <si>
    <t>「1.主食のみ」、「９.主食+その他」</t>
    <rPh sb="3" eb="5">
      <t>シュショク</t>
    </rPh>
    <rPh sb="12" eb="14">
      <t>シュショク</t>
    </rPh>
    <rPh sb="17" eb="18">
      <t>ホカ</t>
    </rPh>
    <phoneticPr fontId="5"/>
  </si>
  <si>
    <t>「６.主食+主菜」、「18.主食+主菜+その他」</t>
    <rPh sb="3" eb="5">
      <t>シュショク</t>
    </rPh>
    <rPh sb="6" eb="8">
      <t>シュサイ</t>
    </rPh>
    <rPh sb="14" eb="16">
      <t>シュショク</t>
    </rPh>
    <rPh sb="17" eb="19">
      <t>シュサイ</t>
    </rPh>
    <rPh sb="22" eb="23">
      <t>ホカ</t>
    </rPh>
    <phoneticPr fontId="5"/>
  </si>
  <si>
    <t>「７.主食+副菜」、「８.主食+汁物」、「19.主食+副菜+汁物」、「20.主食+副菜+その他」、「21.主食+汁物+その他」、</t>
    <rPh sb="3" eb="5">
      <t>シュショク</t>
    </rPh>
    <rPh sb="6" eb="8">
      <t>フクサイ</t>
    </rPh>
    <rPh sb="13" eb="15">
      <t>シュショク</t>
    </rPh>
    <rPh sb="16" eb="18">
      <t>シルモノ</t>
    </rPh>
    <rPh sb="24" eb="26">
      <t>シュショク</t>
    </rPh>
    <rPh sb="27" eb="29">
      <t>フクサイ</t>
    </rPh>
    <rPh sb="30" eb="32">
      <t>シルモノ</t>
    </rPh>
    <rPh sb="38" eb="40">
      <t>シュショク</t>
    </rPh>
    <rPh sb="41" eb="43">
      <t>フクサイ</t>
    </rPh>
    <rPh sb="46" eb="47">
      <t>ホカ</t>
    </rPh>
    <rPh sb="53" eb="55">
      <t>シュショク</t>
    </rPh>
    <rPh sb="56" eb="58">
      <t>シルモノ</t>
    </rPh>
    <rPh sb="61" eb="62">
      <t>ホカ</t>
    </rPh>
    <phoneticPr fontId="5"/>
  </si>
  <si>
    <t>「29.主食+副菜+汁物+その他」</t>
    <rPh sb="4" eb="6">
      <t>シュショク</t>
    </rPh>
    <rPh sb="7" eb="9">
      <t>フクサイ</t>
    </rPh>
    <rPh sb="10" eb="12">
      <t>シルモノ</t>
    </rPh>
    <rPh sb="15" eb="16">
      <t>ホカ</t>
    </rPh>
    <phoneticPr fontId="5"/>
  </si>
  <si>
    <t>「16.主食+主菜+副菜」、「17.主食+主菜+汁物」、「26.主食+主菜+副菜+汁物」、「27.主食+主菜+副菜+その他」、</t>
    <rPh sb="4" eb="6">
      <t>シュショク</t>
    </rPh>
    <rPh sb="7" eb="9">
      <t>シュサイ</t>
    </rPh>
    <rPh sb="10" eb="12">
      <t>フクサイ</t>
    </rPh>
    <rPh sb="18" eb="20">
      <t>シュショク</t>
    </rPh>
    <rPh sb="21" eb="23">
      <t>シュサイ</t>
    </rPh>
    <rPh sb="24" eb="26">
      <t>シルモノ</t>
    </rPh>
    <rPh sb="32" eb="34">
      <t>シュショク</t>
    </rPh>
    <rPh sb="35" eb="37">
      <t>シュサイ</t>
    </rPh>
    <rPh sb="38" eb="40">
      <t>フクサイ</t>
    </rPh>
    <rPh sb="41" eb="43">
      <t>シルモノ</t>
    </rPh>
    <rPh sb="49" eb="51">
      <t>シュショク</t>
    </rPh>
    <rPh sb="52" eb="54">
      <t>シュサイ</t>
    </rPh>
    <rPh sb="55" eb="57">
      <t>フクサイ</t>
    </rPh>
    <rPh sb="60" eb="61">
      <t>ホカ</t>
    </rPh>
    <phoneticPr fontId="5"/>
  </si>
  <si>
    <t>「28.主食+主菜+汁物+その他」、「31.主食+主菜+副菜+汁物+その他」</t>
    <rPh sb="4" eb="6">
      <t>シュショク</t>
    </rPh>
    <rPh sb="7" eb="9">
      <t>シュサイ</t>
    </rPh>
    <rPh sb="10" eb="12">
      <t>シルモノ</t>
    </rPh>
    <rPh sb="15" eb="16">
      <t>ホカ</t>
    </rPh>
    <rPh sb="22" eb="24">
      <t>シュショク</t>
    </rPh>
    <rPh sb="25" eb="27">
      <t>シュサイ</t>
    </rPh>
    <rPh sb="28" eb="30">
      <t>フクサイ</t>
    </rPh>
    <rPh sb="31" eb="33">
      <t>シルモノ</t>
    </rPh>
    <rPh sb="36" eb="37">
      <t>ホカ</t>
    </rPh>
    <phoneticPr fontId="5"/>
  </si>
  <si>
    <t>「２.主菜単品のみ」、「12.主菜+その他」、</t>
    <rPh sb="3" eb="5">
      <t>シュサイ</t>
    </rPh>
    <rPh sb="5" eb="7">
      <t>タンピン</t>
    </rPh>
    <rPh sb="15" eb="17">
      <t>シュサイ</t>
    </rPh>
    <rPh sb="20" eb="21">
      <t>ホカ</t>
    </rPh>
    <phoneticPr fontId="5"/>
  </si>
  <si>
    <t>「３.副菜のみ」、「４.汁物のみ」、「５.その他のみ」、「14.副菜+その他」、「15.汁物+その他」、</t>
    <rPh sb="3" eb="5">
      <t>フクサイ</t>
    </rPh>
    <rPh sb="12" eb="14">
      <t>シルモノ</t>
    </rPh>
    <rPh sb="23" eb="24">
      <t>ホカ</t>
    </rPh>
    <rPh sb="32" eb="34">
      <t>フクサイ</t>
    </rPh>
    <rPh sb="37" eb="38">
      <t>ホカ</t>
    </rPh>
    <rPh sb="44" eb="46">
      <t>シルモノ</t>
    </rPh>
    <rPh sb="49" eb="50">
      <t>ホカ</t>
    </rPh>
    <phoneticPr fontId="5"/>
  </si>
  <si>
    <t>「10.主菜+副菜」、「11.主菜+汁物」、「13.副菜+汁物」、「22.主菜+副菜+汁物」、「23.主菜+副菜+その他」、</t>
    <rPh sb="4" eb="6">
      <t>シュサイ</t>
    </rPh>
    <rPh sb="7" eb="9">
      <t>フクサイ</t>
    </rPh>
    <rPh sb="15" eb="17">
      <t>シュサイ</t>
    </rPh>
    <rPh sb="18" eb="20">
      <t>シルモノ</t>
    </rPh>
    <rPh sb="26" eb="28">
      <t>フクサイ</t>
    </rPh>
    <rPh sb="29" eb="31">
      <t>シルモノ</t>
    </rPh>
    <rPh sb="37" eb="39">
      <t>シュサイ</t>
    </rPh>
    <rPh sb="40" eb="42">
      <t>フクサイ</t>
    </rPh>
    <rPh sb="43" eb="45">
      <t>シルモノ</t>
    </rPh>
    <rPh sb="51" eb="53">
      <t>シュサイ</t>
    </rPh>
    <rPh sb="54" eb="56">
      <t>フクサイ</t>
    </rPh>
    <rPh sb="59" eb="60">
      <t>ホカ</t>
    </rPh>
    <phoneticPr fontId="5"/>
  </si>
  <si>
    <t>「24.主菜+汁物+その他」、「25.副菜+汁物+その他」、「30.主菜+副菜+汁物+その他」</t>
    <rPh sb="4" eb="6">
      <t>シュサイ</t>
    </rPh>
    <rPh sb="7" eb="9">
      <t>シルモノ</t>
    </rPh>
    <rPh sb="12" eb="13">
      <t>ホカ</t>
    </rPh>
    <rPh sb="19" eb="21">
      <t>フクサイ</t>
    </rPh>
    <rPh sb="22" eb="24">
      <t>シルモノ</t>
    </rPh>
    <rPh sb="27" eb="28">
      <t>ホカ</t>
    </rPh>
    <rPh sb="34" eb="36">
      <t>シュサイ</t>
    </rPh>
    <rPh sb="37" eb="39">
      <t>フクサイ</t>
    </rPh>
    <rPh sb="40" eb="42">
      <t>シルモノ</t>
    </rPh>
    <rPh sb="45" eb="46">
      <t>ホカ</t>
    </rPh>
    <phoneticPr fontId="5"/>
  </si>
  <si>
    <t>※上記の分類</t>
    <rPh sb="1" eb="3">
      <t>ジョウキ</t>
    </rPh>
    <rPh sb="4" eb="6">
      <t>ブンルイ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</si>
</sst>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0" fillId="0" borderId="0" xfId="0" applyNumberFormat="1" applyFill="1"/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/>
    <xf numFmtId="0" fontId="9" fillId="0" borderId="34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0" fillId="0" borderId="9" xfId="2" applyNumberFormat="1" applyFont="1" applyFill="1" applyBorder="1" applyAlignment="1"/>
    <xf numFmtId="176" fontId="0" fillId="0" borderId="10" xfId="0" applyNumberFormat="1" applyFill="1" applyBorder="1"/>
    <xf numFmtId="0" fontId="0" fillId="0" borderId="10" xfId="0" applyNumberFormat="1" applyFill="1" applyBorder="1"/>
    <xf numFmtId="176" fontId="0" fillId="0" borderId="16" xfId="0" applyNumberFormat="1" applyFill="1" applyBorder="1"/>
    <xf numFmtId="0" fontId="0" fillId="0" borderId="34" xfId="0" applyNumberFormat="1" applyFill="1" applyBorder="1"/>
    <xf numFmtId="0" fontId="0" fillId="0" borderId="0" xfId="0" applyNumberFormat="1" applyFill="1" applyBorder="1"/>
    <xf numFmtId="0" fontId="0" fillId="0" borderId="20" xfId="2" applyNumberFormat="1" applyFont="1" applyFill="1" applyBorder="1" applyAlignment="1"/>
    <xf numFmtId="176" fontId="0" fillId="0" borderId="19" xfId="0" applyNumberFormat="1" applyFill="1" applyBorder="1"/>
    <xf numFmtId="0" fontId="0" fillId="0" borderId="19" xfId="0" applyNumberFormat="1" applyFill="1" applyBorder="1"/>
    <xf numFmtId="176" fontId="0" fillId="0" borderId="28" xfId="0" applyNumberFormat="1" applyFill="1" applyBorder="1"/>
    <xf numFmtId="176" fontId="0" fillId="0" borderId="14" xfId="0" applyNumberFormat="1" applyFill="1" applyBorder="1"/>
    <xf numFmtId="0" fontId="0" fillId="0" borderId="14" xfId="0" applyNumberFormat="1" applyFill="1" applyBorder="1"/>
    <xf numFmtId="176" fontId="0" fillId="0" borderId="38" xfId="0" applyNumberFormat="1" applyFill="1" applyBorder="1"/>
    <xf numFmtId="0" fontId="9" fillId="0" borderId="8" xfId="0" applyNumberFormat="1" applyFont="1" applyFill="1" applyBorder="1"/>
    <xf numFmtId="0" fontId="0" fillId="0" borderId="21" xfId="0" applyNumberFormat="1" applyFill="1" applyBorder="1"/>
    <xf numFmtId="176" fontId="0" fillId="0" borderId="11" xfId="0" applyNumberFormat="1" applyFill="1" applyBorder="1"/>
    <xf numFmtId="176" fontId="0" fillId="0" borderId="35" xfId="0" applyNumberFormat="1" applyFill="1" applyBorder="1"/>
    <xf numFmtId="176" fontId="0" fillId="0" borderId="22" xfId="0" applyNumberFormat="1" applyFill="1" applyBorder="1"/>
    <xf numFmtId="0" fontId="0" fillId="0" borderId="24" xfId="0" applyNumberFormat="1" applyFill="1" applyBorder="1"/>
    <xf numFmtId="176" fontId="0" fillId="0" borderId="36" xfId="0" applyNumberFormat="1" applyFill="1" applyBorder="1"/>
    <xf numFmtId="176" fontId="0" fillId="0" borderId="39" xfId="0" applyNumberFormat="1" applyFill="1" applyBorder="1"/>
    <xf numFmtId="176" fontId="0" fillId="0" borderId="25" xfId="0" applyNumberFormat="1" applyFill="1" applyBorder="1"/>
    <xf numFmtId="0" fontId="0" fillId="0" borderId="26" xfId="0" applyNumberFormat="1" applyFill="1" applyBorder="1"/>
    <xf numFmtId="176" fontId="0" fillId="0" borderId="37" xfId="0" applyNumberFormat="1" applyFill="1" applyBorder="1"/>
    <xf numFmtId="176" fontId="0" fillId="0" borderId="41" xfId="0" applyNumberFormat="1" applyFill="1" applyBorder="1"/>
    <xf numFmtId="176" fontId="0" fillId="0" borderId="27" xfId="0" applyNumberFormat="1" applyFill="1" applyBorder="1"/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/>
    <xf numFmtId="0" fontId="0" fillId="0" borderId="9" xfId="0" applyNumberFormat="1" applyFill="1" applyBorder="1"/>
    <xf numFmtId="0" fontId="0" fillId="0" borderId="42" xfId="0" applyNumberFormat="1" applyFill="1" applyBorder="1"/>
    <xf numFmtId="0" fontId="0" fillId="0" borderId="0" xfId="1" applyNumberFormat="1" applyFont="1" applyFill="1" applyAlignment="1"/>
    <xf numFmtId="0" fontId="7" fillId="0" borderId="0" xfId="0" applyNumberFormat="1" applyFont="1" applyFill="1" applyAlignment="1">
      <alignment vertical="center"/>
    </xf>
    <xf numFmtId="0" fontId="8" fillId="0" borderId="34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3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/>
    <xf numFmtId="0" fontId="0" fillId="0" borderId="10" xfId="2" applyNumberFormat="1" applyFont="1" applyFill="1" applyBorder="1" applyAlignment="1"/>
    <xf numFmtId="176" fontId="0" fillId="0" borderId="10" xfId="2" applyNumberFormat="1" applyFont="1" applyFill="1" applyBorder="1" applyAlignment="1"/>
    <xf numFmtId="176" fontId="0" fillId="0" borderId="16" xfId="2" applyNumberFormat="1" applyFont="1" applyFill="1" applyBorder="1" applyAlignment="1"/>
    <xf numFmtId="0" fontId="0" fillId="0" borderId="34" xfId="2" applyNumberFormat="1" applyFont="1" applyFill="1" applyBorder="1" applyAlignment="1"/>
    <xf numFmtId="176" fontId="0" fillId="0" borderId="0" xfId="2" applyNumberFormat="1" applyFont="1" applyFill="1" applyBorder="1" applyAlignment="1"/>
    <xf numFmtId="0" fontId="0" fillId="0" borderId="0" xfId="2" applyNumberFormat="1" applyFont="1" applyFill="1" applyBorder="1" applyAlignment="1"/>
    <xf numFmtId="176" fontId="0" fillId="0" borderId="19" xfId="0" applyNumberFormat="1" applyFont="1" applyFill="1" applyBorder="1"/>
    <xf numFmtId="0" fontId="0" fillId="0" borderId="19" xfId="2" applyNumberFormat="1" applyFont="1" applyFill="1" applyBorder="1" applyAlignment="1"/>
    <xf numFmtId="176" fontId="0" fillId="0" borderId="19" xfId="2" applyNumberFormat="1" applyFont="1" applyFill="1" applyBorder="1" applyAlignment="1"/>
    <xf numFmtId="176" fontId="0" fillId="0" borderId="28" xfId="2" applyNumberFormat="1" applyFont="1" applyFill="1" applyBorder="1" applyAlignment="1"/>
    <xf numFmtId="0" fontId="0" fillId="0" borderId="30" xfId="0" applyNumberFormat="1" applyFont="1" applyFill="1" applyBorder="1"/>
    <xf numFmtId="176" fontId="0" fillId="0" borderId="12" xfId="2" applyNumberFormat="1" applyFont="1" applyFill="1" applyBorder="1" applyAlignment="1"/>
    <xf numFmtId="0" fontId="0" fillId="0" borderId="34" xfId="0" applyNumberFormat="1" applyFont="1" applyFill="1" applyBorder="1"/>
    <xf numFmtId="0" fontId="0" fillId="0" borderId="0" xfId="0" applyNumberFormat="1" applyFont="1" applyFill="1" applyBorder="1"/>
    <xf numFmtId="0" fontId="0" fillId="0" borderId="40" xfId="2" applyNumberFormat="1" applyFont="1" applyFill="1" applyBorder="1" applyAlignment="1"/>
    <xf numFmtId="176" fontId="0" fillId="0" borderId="14" xfId="0" applyNumberFormat="1" applyFont="1" applyFill="1" applyBorder="1"/>
    <xf numFmtId="176" fontId="0" fillId="0" borderId="14" xfId="2" applyNumberFormat="1" applyFont="1" applyFill="1" applyBorder="1" applyAlignment="1"/>
    <xf numFmtId="176" fontId="0" fillId="0" borderId="38" xfId="2" applyNumberFormat="1" applyFont="1" applyFill="1" applyBorder="1" applyAlignment="1"/>
    <xf numFmtId="0" fontId="0" fillId="0" borderId="10" xfId="0" applyNumberFormat="1" applyFont="1" applyFill="1" applyBorder="1"/>
    <xf numFmtId="0" fontId="0" fillId="0" borderId="19" xfId="0" applyNumberFormat="1" applyFont="1" applyFill="1" applyBorder="1"/>
    <xf numFmtId="0" fontId="9" fillId="0" borderId="3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/>
    <xf numFmtId="176" fontId="0" fillId="0" borderId="23" xfId="2" applyNumberFormat="1" applyFont="1" applyFill="1" applyBorder="1" applyAlignment="1"/>
    <xf numFmtId="0" fontId="0" fillId="0" borderId="14" xfId="0" applyNumberFormat="1" applyFont="1" applyFill="1" applyBorder="1"/>
    <xf numFmtId="176" fontId="0" fillId="0" borderId="43" xfId="2" applyNumberFormat="1" applyFont="1" applyFill="1" applyBorder="1" applyAlignment="1"/>
    <xf numFmtId="0" fontId="8" fillId="0" borderId="34" xfId="0" applyNumberFormat="1" applyFont="1" applyFill="1" applyBorder="1"/>
    <xf numFmtId="176" fontId="0" fillId="0" borderId="12" xfId="0" applyNumberFormat="1" applyFont="1" applyFill="1" applyBorder="1"/>
    <xf numFmtId="177" fontId="0" fillId="0" borderId="0" xfId="0" applyNumberFormat="1" applyFont="1" applyFill="1" applyBorder="1"/>
    <xf numFmtId="176" fontId="0" fillId="0" borderId="23" xfId="0" applyNumberFormat="1" applyFont="1" applyFill="1" applyBorder="1"/>
    <xf numFmtId="0" fontId="0" fillId="0" borderId="9" xfId="0" applyNumberFormat="1" applyFont="1" applyFill="1" applyBorder="1"/>
    <xf numFmtId="0" fontId="0" fillId="0" borderId="31" xfId="0" applyNumberFormat="1" applyFont="1" applyFill="1" applyBorder="1"/>
    <xf numFmtId="176" fontId="0" fillId="0" borderId="43" xfId="0" applyNumberFormat="1" applyFont="1" applyFill="1" applyBorder="1"/>
    <xf numFmtId="0" fontId="0" fillId="0" borderId="20" xfId="0" applyNumberFormat="1" applyFont="1" applyFill="1" applyBorder="1"/>
    <xf numFmtId="0" fontId="0" fillId="0" borderId="37" xfId="0" applyNumberFormat="1" applyFont="1" applyFill="1" applyBorder="1"/>
    <xf numFmtId="0" fontId="0" fillId="0" borderId="44" xfId="0" applyNumberFormat="1" applyFont="1" applyFill="1" applyBorder="1"/>
    <xf numFmtId="0" fontId="0" fillId="0" borderId="11" xfId="0" applyNumberFormat="1" applyFont="1" applyFill="1" applyBorder="1"/>
    <xf numFmtId="0" fontId="0" fillId="0" borderId="36" xfId="0" applyNumberFormat="1" applyFont="1" applyFill="1" applyBorder="1"/>
    <xf numFmtId="0" fontId="0" fillId="0" borderId="45" xfId="0" applyNumberFormat="1" applyFont="1" applyFill="1" applyBorder="1"/>
    <xf numFmtId="0" fontId="0" fillId="0" borderId="14" xfId="2" applyNumberFormat="1" applyFont="1" applyFill="1" applyBorder="1" applyAlignment="1"/>
    <xf numFmtId="176" fontId="0" fillId="0" borderId="0" xfId="0" applyNumberFormat="1" applyFill="1" applyBorder="1"/>
    <xf numFmtId="176" fontId="0" fillId="0" borderId="12" xfId="0" applyNumberFormat="1" applyFill="1" applyBorder="1"/>
    <xf numFmtId="176" fontId="0" fillId="0" borderId="23" xfId="0" applyNumberFormat="1" applyFill="1" applyBorder="1"/>
    <xf numFmtId="176" fontId="0" fillId="0" borderId="43" xfId="0" applyNumberFormat="1" applyFill="1" applyBorder="1"/>
    <xf numFmtId="0" fontId="0" fillId="0" borderId="41" xfId="2" applyNumberFormat="1" applyFont="1" applyFill="1" applyBorder="1" applyAlignment="1"/>
    <xf numFmtId="176" fontId="0" fillId="0" borderId="41" xfId="0" applyNumberFormat="1" applyFont="1" applyFill="1" applyBorder="1"/>
    <xf numFmtId="0" fontId="0" fillId="0" borderId="41" xfId="0" applyNumberFormat="1" applyFont="1" applyFill="1" applyBorder="1"/>
    <xf numFmtId="176" fontId="0" fillId="0" borderId="41" xfId="2" applyNumberFormat="1" applyFont="1" applyFill="1" applyBorder="1" applyAlignment="1"/>
    <xf numFmtId="176" fontId="0" fillId="0" borderId="16" xfId="0" applyNumberFormat="1" applyFont="1" applyFill="1" applyBorder="1"/>
    <xf numFmtId="0" fontId="0" fillId="0" borderId="11" xfId="2" applyNumberFormat="1" applyFont="1" applyFill="1" applyBorder="1" applyAlignment="1"/>
    <xf numFmtId="176" fontId="0" fillId="0" borderId="28" xfId="0" applyNumberFormat="1" applyFont="1" applyFill="1" applyBorder="1"/>
    <xf numFmtId="0" fontId="0" fillId="0" borderId="36" xfId="2" applyNumberFormat="1" applyFont="1" applyFill="1" applyBorder="1" applyAlignment="1"/>
    <xf numFmtId="0" fontId="0" fillId="0" borderId="21" xfId="2" applyNumberFormat="1" applyFont="1" applyFill="1" applyBorder="1" applyAlignment="1"/>
    <xf numFmtId="177" fontId="0" fillId="0" borderId="10" xfId="2" applyNumberFormat="1" applyFont="1" applyFill="1" applyBorder="1" applyAlignment="1"/>
    <xf numFmtId="0" fontId="0" fillId="0" borderId="24" xfId="2" applyNumberFormat="1" applyFont="1" applyFill="1" applyBorder="1" applyAlignment="1"/>
    <xf numFmtId="177" fontId="0" fillId="0" borderId="19" xfId="2" applyNumberFormat="1" applyFont="1" applyFill="1" applyBorder="1" applyAlignment="1"/>
    <xf numFmtId="0" fontId="0" fillId="0" borderId="26" xfId="2" applyNumberFormat="1" applyFont="1" applyFill="1" applyBorder="1" applyAlignment="1"/>
    <xf numFmtId="177" fontId="0" fillId="0" borderId="14" xfId="2" applyNumberFormat="1" applyFont="1" applyFill="1" applyBorder="1" applyAlignment="1"/>
    <xf numFmtId="0" fontId="0" fillId="0" borderId="16" xfId="0" applyNumberFormat="1" applyFill="1" applyBorder="1"/>
    <xf numFmtId="0" fontId="0" fillId="0" borderId="28" xfId="0" applyNumberFormat="1" applyFill="1" applyBorder="1"/>
    <xf numFmtId="0" fontId="6" fillId="0" borderId="0" xfId="0" applyNumberFormat="1" applyFont="1" applyFill="1"/>
    <xf numFmtId="0" fontId="9" fillId="0" borderId="47" xfId="0" applyNumberFormat="1" applyFont="1" applyFill="1" applyBorder="1"/>
    <xf numFmtId="0" fontId="9" fillId="0" borderId="48" xfId="0" applyNumberFormat="1" applyFont="1" applyFill="1" applyBorder="1"/>
    <xf numFmtId="0" fontId="9" fillId="0" borderId="1" xfId="0" applyNumberFormat="1" applyFont="1" applyFill="1" applyBorder="1"/>
    <xf numFmtId="0" fontId="9" fillId="0" borderId="5" xfId="0" applyNumberFormat="1" applyFont="1" applyFill="1" applyBorder="1"/>
    <xf numFmtId="0" fontId="9" fillId="2" borderId="3" xfId="0" applyNumberFormat="1" applyFont="1" applyFill="1" applyBorder="1" applyAlignment="1">
      <alignment horizontal="left" vertical="top"/>
    </xf>
    <xf numFmtId="0" fontId="9" fillId="2" borderId="2" xfId="0" applyNumberFormat="1" applyFont="1" applyFill="1" applyBorder="1" applyAlignment="1">
      <alignment horizontal="left" vertical="top"/>
    </xf>
    <xf numFmtId="0" fontId="9" fillId="2" borderId="17" xfId="0" applyNumberFormat="1" applyFont="1" applyFill="1" applyBorder="1" applyAlignment="1">
      <alignment horizontal="center"/>
    </xf>
    <xf numFmtId="0" fontId="9" fillId="2" borderId="29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center"/>
    </xf>
    <xf numFmtId="0" fontId="0" fillId="0" borderId="40" xfId="0" applyNumberFormat="1" applyFill="1" applyBorder="1"/>
    <xf numFmtId="0" fontId="0" fillId="0" borderId="20" xfId="0" applyNumberFormat="1" applyFill="1" applyBorder="1"/>
    <xf numFmtId="0" fontId="0" fillId="0" borderId="49" xfId="0" applyNumberFormat="1" applyFill="1" applyBorder="1"/>
    <xf numFmtId="0" fontId="8" fillId="2" borderId="17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0" fontId="8" fillId="2" borderId="29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0" fillId="0" borderId="40" xfId="0" applyNumberFormat="1" applyFont="1" applyFill="1" applyBorder="1"/>
    <xf numFmtId="176" fontId="0" fillId="0" borderId="38" xfId="0" applyNumberFormat="1" applyFont="1" applyFill="1" applyBorder="1"/>
    <xf numFmtId="0" fontId="0" fillId="0" borderId="37" xfId="2" applyNumberFormat="1" applyFont="1" applyFill="1" applyBorder="1" applyAlignment="1"/>
    <xf numFmtId="0" fontId="8" fillId="2" borderId="33" xfId="0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/>
    <xf numFmtId="0" fontId="8" fillId="2" borderId="13" xfId="0" applyNumberFormat="1" applyFont="1" applyFill="1" applyBorder="1"/>
    <xf numFmtId="0" fontId="0" fillId="0" borderId="38" xfId="0" applyNumberFormat="1" applyFill="1" applyBorder="1"/>
    <xf numFmtId="0" fontId="8" fillId="2" borderId="3" xfId="0" applyNumberFormat="1" applyFont="1" applyFill="1" applyBorder="1"/>
    <xf numFmtId="0" fontId="9" fillId="0" borderId="41" xfId="0" applyNumberFormat="1" applyFont="1" applyFill="1" applyBorder="1"/>
    <xf numFmtId="0" fontId="0" fillId="0" borderId="41" xfId="0" applyNumberFormat="1" applyFill="1" applyBorder="1"/>
    <xf numFmtId="0" fontId="9" fillId="0" borderId="0" xfId="0" applyNumberFormat="1" applyFont="1" applyFill="1"/>
    <xf numFmtId="0" fontId="9" fillId="0" borderId="26" xfId="0" applyNumberFormat="1" applyFont="1" applyFill="1" applyBorder="1"/>
    <xf numFmtId="0" fontId="0" fillId="0" borderId="27" xfId="0" applyNumberFormat="1" applyFill="1" applyBorder="1"/>
    <xf numFmtId="0" fontId="9" fillId="0" borderId="26" xfId="0" applyNumberFormat="1" applyFont="1" applyFill="1" applyBorder="1" applyAlignment="1"/>
    <xf numFmtId="0" fontId="0" fillId="0" borderId="27" xfId="0" applyBorder="1" applyAlignment="1"/>
    <xf numFmtId="0" fontId="9" fillId="0" borderId="34" xfId="0" applyNumberFormat="1" applyFont="1" applyFill="1" applyBorder="1" applyAlignment="1"/>
    <xf numFmtId="0" fontId="0" fillId="0" borderId="46" xfId="0" applyBorder="1" applyAlignment="1"/>
    <xf numFmtId="0" fontId="9" fillId="0" borderId="26" xfId="0" applyNumberFormat="1" applyFont="1" applyFill="1" applyBorder="1" applyAlignment="1"/>
    <xf numFmtId="0" fontId="0" fillId="0" borderId="41" xfId="0" applyBorder="1" applyAlignment="1"/>
    <xf numFmtId="0" fontId="0" fillId="0" borderId="27" xfId="0" applyBorder="1" applyAlignment="1"/>
    <xf numFmtId="0" fontId="8" fillId="2" borderId="3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24" xfId="0" applyNumberFormat="1" applyFont="1" applyFill="1" applyBorder="1" applyAlignment="1"/>
    <xf numFmtId="0" fontId="0" fillId="0" borderId="39" xfId="0" applyBorder="1" applyAlignment="1"/>
    <xf numFmtId="0" fontId="9" fillId="0" borderId="24" xfId="0" applyNumberFormat="1" applyFont="1" applyFill="1" applyBorder="1" applyAlignment="1"/>
    <xf numFmtId="0" fontId="0" fillId="0" borderId="25" xfId="0" applyBorder="1" applyAlignment="1"/>
    <xf numFmtId="0" fontId="9" fillId="0" borderId="21" xfId="0" applyNumberFormat="1" applyFont="1" applyFill="1" applyBorder="1" applyAlignment="1"/>
    <xf numFmtId="0" fontId="0" fillId="0" borderId="22" xfId="0" applyBorder="1" applyAlignment="1"/>
    <xf numFmtId="0" fontId="9" fillId="0" borderId="34" xfId="0" applyNumberFormat="1" applyFont="1" applyFill="1" applyBorder="1" applyAlignment="1"/>
    <xf numFmtId="0" fontId="0" fillId="0" borderId="0" xfId="0" applyBorder="1" applyAlignment="1"/>
    <xf numFmtId="0" fontId="0" fillId="0" borderId="46" xfId="0" applyBorder="1" applyAlignment="1"/>
    <xf numFmtId="0" fontId="8" fillId="2" borderId="24" xfId="0" applyNumberFormat="1" applyFont="1" applyFill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0" fontId="8" fillId="2" borderId="20" xfId="0" applyNumberFormat="1" applyFont="1" applyFill="1" applyBorder="1" applyAlignment="1">
      <alignment vertical="top" wrapText="1"/>
    </xf>
    <xf numFmtId="0" fontId="8" fillId="2" borderId="28" xfId="0" applyNumberFormat="1" applyFont="1" applyFill="1" applyBorder="1" applyAlignment="1">
      <alignment vertical="top" wrapText="1"/>
    </xf>
    <xf numFmtId="0" fontId="8" fillId="2" borderId="19" xfId="0" applyNumberFormat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vertical="top" wrapText="1"/>
    </xf>
    <xf numFmtId="0" fontId="11" fillId="2" borderId="19" xfId="0" applyNumberFormat="1" applyFont="1" applyFill="1" applyBorder="1" applyAlignment="1">
      <alignment vertical="top" wrapText="1"/>
    </xf>
    <xf numFmtId="0" fontId="9" fillId="2" borderId="23" xfId="0" applyNumberFormat="1" applyFont="1" applyFill="1" applyBorder="1" applyAlignment="1">
      <alignment vertical="top" wrapText="1"/>
    </xf>
    <xf numFmtId="0" fontId="8" fillId="2" borderId="23" xfId="0" applyNumberFormat="1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20" xfId="0" applyNumberFormat="1" applyFont="1" applyFill="1" applyBorder="1" applyAlignment="1">
      <alignment vertical="top"/>
    </xf>
    <xf numFmtId="0" fontId="8" fillId="2" borderId="19" xfId="0" applyNumberFormat="1" applyFont="1" applyFill="1" applyBorder="1" applyAlignment="1">
      <alignment vertical="top"/>
    </xf>
    <xf numFmtId="0" fontId="8" fillId="2" borderId="3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/>
    </xf>
    <xf numFmtId="0" fontId="8" fillId="2" borderId="19" xfId="0" applyNumberFormat="1" applyFont="1" applyFill="1" applyBorder="1"/>
    <xf numFmtId="0" fontId="8" fillId="2" borderId="23" xfId="0" applyNumberFormat="1" applyFont="1" applyFill="1" applyBorder="1"/>
    <xf numFmtId="0" fontId="8" fillId="2" borderId="20" xfId="0" applyNumberFormat="1" applyFont="1" applyFill="1" applyBorder="1"/>
    <xf numFmtId="0" fontId="8" fillId="2" borderId="3" xfId="0" applyNumberFormat="1" applyFont="1" applyFill="1" applyBorder="1"/>
    <xf numFmtId="0" fontId="8" fillId="2" borderId="2" xfId="0" applyNumberFormat="1" applyFont="1" applyFill="1" applyBorder="1"/>
    <xf numFmtId="0" fontId="8" fillId="0" borderId="0" xfId="0" applyNumberFormat="1" applyFont="1" applyFill="1" applyBorder="1"/>
    <xf numFmtId="0" fontId="8" fillId="2" borderId="28" xfId="0" applyNumberFormat="1" applyFont="1" applyFill="1" applyBorder="1"/>
    <xf numFmtId="0" fontId="8" fillId="2" borderId="36" xfId="0" applyNumberFormat="1" applyFont="1" applyFill="1" applyBorder="1"/>
    <xf numFmtId="0" fontId="8" fillId="2" borderId="3" xfId="0" applyNumberFormat="1" applyFont="1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8" fillId="0" borderId="1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left" vertical="top"/>
    </xf>
    <xf numFmtId="0" fontId="9" fillId="2" borderId="32" xfId="0" applyNumberFormat="1" applyFont="1" applyFill="1" applyBorder="1" applyAlignment="1">
      <alignment horizontal="left" vertical="top"/>
    </xf>
    <xf numFmtId="0" fontId="8" fillId="2" borderId="3" xfId="0" applyNumberFormat="1" applyFont="1" applyFill="1" applyBorder="1" applyAlignment="1">
      <alignment horizontal="left" vertical="top"/>
    </xf>
    <xf numFmtId="0" fontId="9" fillId="2" borderId="2" xfId="0" applyNumberFormat="1" applyFont="1" applyFill="1" applyBorder="1" applyAlignment="1">
      <alignment horizontal="left" vertical="top"/>
    </xf>
    <xf numFmtId="0" fontId="9" fillId="2" borderId="3" xfId="0" applyNumberFormat="1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9" fillId="2" borderId="3" xfId="0" applyNumberFormat="1" applyFont="1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8" fillId="2" borderId="25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>
      <alignment horizontal="center" vertical="center"/>
    </xf>
    <xf numFmtId="0" fontId="9" fillId="2" borderId="32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8" fillId="2" borderId="18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9" fillId="0" borderId="34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zoomScaleNormal="100" workbookViewId="0">
      <selection activeCell="F305" sqref="F305"/>
    </sheetView>
  </sheetViews>
  <sheetFormatPr defaultRowHeight="13.5" x14ac:dyDescent="0.15"/>
  <cols>
    <col min="1" max="16" width="7.125" style="1" customWidth="1"/>
    <col min="17" max="22" width="6.625" style="1" customWidth="1"/>
    <col min="23" max="16384" width="9" style="1"/>
  </cols>
  <sheetData>
    <row r="1" spans="1:14" x14ac:dyDescent="0.15">
      <c r="A1" s="104" t="s">
        <v>114</v>
      </c>
    </row>
    <row r="2" spans="1:14" x14ac:dyDescent="0.15">
      <c r="A2" s="2"/>
    </row>
    <row r="3" spans="1:14" x14ac:dyDescent="0.15">
      <c r="A3" s="3" t="s">
        <v>111</v>
      </c>
    </row>
    <row r="4" spans="1:14" x14ac:dyDescent="0.15">
      <c r="A4" s="3" t="s">
        <v>84</v>
      </c>
    </row>
    <row r="5" spans="1:14" ht="27" customHeight="1" x14ac:dyDescent="0.15">
      <c r="A5" s="153" t="s">
        <v>6</v>
      </c>
      <c r="B5" s="197"/>
      <c r="C5" s="189" t="s">
        <v>15</v>
      </c>
      <c r="D5" s="190"/>
      <c r="E5" s="191" t="s">
        <v>9</v>
      </c>
      <c r="F5" s="192"/>
      <c r="G5" s="109" t="s">
        <v>10</v>
      </c>
      <c r="H5" s="110"/>
      <c r="I5" s="193" t="s">
        <v>11</v>
      </c>
      <c r="J5" s="194"/>
      <c r="K5" s="195" t="s">
        <v>98</v>
      </c>
      <c r="L5" s="196"/>
      <c r="M5" s="195" t="s">
        <v>99</v>
      </c>
      <c r="N5" s="201"/>
    </row>
    <row r="6" spans="1:14" x14ac:dyDescent="0.15">
      <c r="A6" s="198"/>
      <c r="B6" s="199"/>
      <c r="C6" s="111" t="s">
        <v>0</v>
      </c>
      <c r="D6" s="112" t="s">
        <v>1</v>
      </c>
      <c r="E6" s="113" t="s">
        <v>0</v>
      </c>
      <c r="F6" s="113" t="s">
        <v>1</v>
      </c>
      <c r="G6" s="113" t="s">
        <v>0</v>
      </c>
      <c r="H6" s="113" t="s">
        <v>1</v>
      </c>
      <c r="I6" s="113" t="s">
        <v>0</v>
      </c>
      <c r="J6" s="113" t="s">
        <v>1</v>
      </c>
      <c r="K6" s="113" t="s">
        <v>0</v>
      </c>
      <c r="L6" s="112" t="s">
        <v>1</v>
      </c>
      <c r="M6" s="113" t="s">
        <v>0</v>
      </c>
      <c r="N6" s="114" t="s">
        <v>1</v>
      </c>
    </row>
    <row r="7" spans="1:14" x14ac:dyDescent="0.15">
      <c r="A7" s="186" t="s">
        <v>4</v>
      </c>
      <c r="B7" s="19" t="s">
        <v>5</v>
      </c>
      <c r="C7" s="20">
        <f>SUM(E7,G7,I7,K7,M7,C19,E19,G19)</f>
        <v>772</v>
      </c>
      <c r="D7" s="9">
        <f>F7+H7+J7+L7+N7+D19+F19+H19</f>
        <v>100</v>
      </c>
      <c r="E7" s="8">
        <f>E10+E13</f>
        <v>607</v>
      </c>
      <c r="F7" s="21">
        <f>E7/C7*100</f>
        <v>78.626943005181346</v>
      </c>
      <c r="G7" s="8">
        <f>G10+G13</f>
        <v>61</v>
      </c>
      <c r="H7" s="7">
        <f>G7/C7*100</f>
        <v>7.9015544041450783</v>
      </c>
      <c r="I7" s="8">
        <f>I10+I13</f>
        <v>5</v>
      </c>
      <c r="J7" s="7">
        <f>I7/C7*100</f>
        <v>0.64766839378238339</v>
      </c>
      <c r="K7" s="8">
        <f t="shared" ref="K7:M7" si="0">K10+K13</f>
        <v>0</v>
      </c>
      <c r="L7" s="22">
        <f>K7/C7*100</f>
        <v>0</v>
      </c>
      <c r="M7" s="8">
        <f t="shared" si="0"/>
        <v>0</v>
      </c>
      <c r="N7" s="23">
        <f>M7/C7*100</f>
        <v>0</v>
      </c>
    </row>
    <row r="8" spans="1:14" x14ac:dyDescent="0.15">
      <c r="A8" s="187"/>
      <c r="B8" s="105" t="s">
        <v>7</v>
      </c>
      <c r="C8" s="24">
        <f t="shared" ref="C8:C15" si="1">SUM(E8,G8,I8,K8,M8,C20,E20,G20)</f>
        <v>357</v>
      </c>
      <c r="D8" s="15">
        <f t="shared" ref="D8:D15" si="2">F8+H8+J8+L8+N8+D20+F20+H20</f>
        <v>100</v>
      </c>
      <c r="E8" s="14">
        <f>E11+E14</f>
        <v>254</v>
      </c>
      <c r="F8" s="25">
        <f t="shared" ref="F8:F15" si="3">E8/C8*100</f>
        <v>71.148459383753504</v>
      </c>
      <c r="G8" s="14">
        <f t="shared" ref="G8" si="4">G11+G14</f>
        <v>31</v>
      </c>
      <c r="H8" s="13">
        <f t="shared" ref="H8:H15" si="5">G8/C8*100</f>
        <v>8.6834733893557416</v>
      </c>
      <c r="I8" s="14">
        <f t="shared" ref="I8" si="6">I11+I14</f>
        <v>4</v>
      </c>
      <c r="J8" s="13">
        <f t="shared" ref="J8:J15" si="7">I8/C8*100</f>
        <v>1.1204481792717087</v>
      </c>
      <c r="K8" s="14">
        <f t="shared" ref="K8:M8" si="8">K11+K14</f>
        <v>0</v>
      </c>
      <c r="L8" s="26">
        <f t="shared" ref="L8:L15" si="9">K8/C8*100</f>
        <v>0</v>
      </c>
      <c r="M8" s="14">
        <f t="shared" si="8"/>
        <v>0</v>
      </c>
      <c r="N8" s="27">
        <f t="shared" ref="N8:N15" si="10">M8/C8*100</f>
        <v>0</v>
      </c>
    </row>
    <row r="9" spans="1:14" x14ac:dyDescent="0.15">
      <c r="A9" s="187"/>
      <c r="B9" s="106" t="s">
        <v>8</v>
      </c>
      <c r="C9" s="28">
        <f t="shared" si="1"/>
        <v>415</v>
      </c>
      <c r="D9" s="18">
        <f t="shared" si="2"/>
        <v>100.00000000000001</v>
      </c>
      <c r="E9" s="17">
        <f t="shared" ref="E9" si="11">E12+E15</f>
        <v>353</v>
      </c>
      <c r="F9" s="29">
        <f t="shared" si="3"/>
        <v>85.060240963855421</v>
      </c>
      <c r="G9" s="17">
        <f t="shared" ref="G9" si="12">G12+G15</f>
        <v>30</v>
      </c>
      <c r="H9" s="16">
        <f t="shared" si="5"/>
        <v>7.2289156626506017</v>
      </c>
      <c r="I9" s="17">
        <f t="shared" ref="I9" si="13">I12+I15</f>
        <v>1</v>
      </c>
      <c r="J9" s="16">
        <f t="shared" si="7"/>
        <v>0.24096385542168677</v>
      </c>
      <c r="K9" s="17">
        <f t="shared" ref="K9:M9" si="14">K12+K15</f>
        <v>0</v>
      </c>
      <c r="L9" s="30">
        <f t="shared" si="9"/>
        <v>0</v>
      </c>
      <c r="M9" s="17">
        <f t="shared" si="14"/>
        <v>0</v>
      </c>
      <c r="N9" s="31">
        <f t="shared" si="10"/>
        <v>0</v>
      </c>
    </row>
    <row r="10" spans="1:14" x14ac:dyDescent="0.15">
      <c r="A10" s="186" t="s">
        <v>2</v>
      </c>
      <c r="B10" s="19" t="s">
        <v>5</v>
      </c>
      <c r="C10" s="20">
        <f t="shared" si="1"/>
        <v>375</v>
      </c>
      <c r="D10" s="9">
        <f t="shared" si="2"/>
        <v>100</v>
      </c>
      <c r="E10" s="8">
        <v>277</v>
      </c>
      <c r="F10" s="21">
        <f t="shared" si="3"/>
        <v>73.866666666666674</v>
      </c>
      <c r="G10" s="8">
        <v>30</v>
      </c>
      <c r="H10" s="7">
        <f t="shared" si="5"/>
        <v>8</v>
      </c>
      <c r="I10" s="8">
        <v>5</v>
      </c>
      <c r="J10" s="7">
        <f t="shared" si="7"/>
        <v>1.3333333333333335</v>
      </c>
      <c r="K10" s="8">
        <v>0</v>
      </c>
      <c r="L10" s="22">
        <f t="shared" si="9"/>
        <v>0</v>
      </c>
      <c r="M10" s="8">
        <v>0</v>
      </c>
      <c r="N10" s="23">
        <f t="shared" si="10"/>
        <v>0</v>
      </c>
    </row>
    <row r="11" spans="1:14" x14ac:dyDescent="0.15">
      <c r="A11" s="187"/>
      <c r="B11" s="105" t="s">
        <v>7</v>
      </c>
      <c r="C11" s="24">
        <f t="shared" si="1"/>
        <v>174</v>
      </c>
      <c r="D11" s="15">
        <f t="shared" si="2"/>
        <v>99.999999999999986</v>
      </c>
      <c r="E11" s="14">
        <v>112</v>
      </c>
      <c r="F11" s="25">
        <f t="shared" si="3"/>
        <v>64.367816091954026</v>
      </c>
      <c r="G11" s="14">
        <v>17</v>
      </c>
      <c r="H11" s="13">
        <f t="shared" si="5"/>
        <v>9.7701149425287355</v>
      </c>
      <c r="I11" s="14">
        <v>4</v>
      </c>
      <c r="J11" s="13">
        <f t="shared" si="7"/>
        <v>2.2988505747126435</v>
      </c>
      <c r="K11" s="14">
        <v>0</v>
      </c>
      <c r="L11" s="26">
        <f t="shared" si="9"/>
        <v>0</v>
      </c>
      <c r="M11" s="14">
        <v>0</v>
      </c>
      <c r="N11" s="27">
        <f t="shared" si="10"/>
        <v>0</v>
      </c>
    </row>
    <row r="12" spans="1:14" x14ac:dyDescent="0.15">
      <c r="A12" s="187"/>
      <c r="B12" s="106" t="s">
        <v>8</v>
      </c>
      <c r="C12" s="28">
        <f t="shared" si="1"/>
        <v>201</v>
      </c>
      <c r="D12" s="18">
        <f t="shared" si="2"/>
        <v>100</v>
      </c>
      <c r="E12" s="17">
        <v>165</v>
      </c>
      <c r="F12" s="29">
        <f t="shared" si="3"/>
        <v>82.089552238805979</v>
      </c>
      <c r="G12" s="17">
        <v>13</v>
      </c>
      <c r="H12" s="16">
        <f t="shared" si="5"/>
        <v>6.467661691542288</v>
      </c>
      <c r="I12" s="17">
        <v>1</v>
      </c>
      <c r="J12" s="16">
        <f t="shared" si="7"/>
        <v>0.49751243781094528</v>
      </c>
      <c r="K12" s="17">
        <v>0</v>
      </c>
      <c r="L12" s="30">
        <f t="shared" si="9"/>
        <v>0</v>
      </c>
      <c r="M12" s="17">
        <v>0</v>
      </c>
      <c r="N12" s="31">
        <f t="shared" si="10"/>
        <v>0</v>
      </c>
    </row>
    <row r="13" spans="1:14" x14ac:dyDescent="0.15">
      <c r="A13" s="186" t="s">
        <v>3</v>
      </c>
      <c r="B13" s="19" t="s">
        <v>5</v>
      </c>
      <c r="C13" s="20">
        <f t="shared" si="1"/>
        <v>397</v>
      </c>
      <c r="D13" s="9">
        <f t="shared" si="2"/>
        <v>100</v>
      </c>
      <c r="E13" s="8">
        <v>330</v>
      </c>
      <c r="F13" s="21">
        <f t="shared" si="3"/>
        <v>83.123425692695221</v>
      </c>
      <c r="G13" s="8">
        <v>31</v>
      </c>
      <c r="H13" s="7">
        <f t="shared" si="5"/>
        <v>7.8085642317380355</v>
      </c>
      <c r="I13" s="8">
        <v>0</v>
      </c>
      <c r="J13" s="7">
        <f t="shared" si="7"/>
        <v>0</v>
      </c>
      <c r="K13" s="8">
        <v>0</v>
      </c>
      <c r="L13" s="22">
        <f t="shared" si="9"/>
        <v>0</v>
      </c>
      <c r="M13" s="8">
        <v>0</v>
      </c>
      <c r="N13" s="23">
        <f t="shared" si="10"/>
        <v>0</v>
      </c>
    </row>
    <row r="14" spans="1:14" x14ac:dyDescent="0.15">
      <c r="A14" s="187"/>
      <c r="B14" s="107" t="s">
        <v>7</v>
      </c>
      <c r="C14" s="24">
        <f t="shared" si="1"/>
        <v>183</v>
      </c>
      <c r="D14" s="15">
        <f t="shared" si="2"/>
        <v>100</v>
      </c>
      <c r="E14" s="14">
        <v>142</v>
      </c>
      <c r="F14" s="25">
        <f t="shared" si="3"/>
        <v>77.595628415300538</v>
      </c>
      <c r="G14" s="14">
        <v>14</v>
      </c>
      <c r="H14" s="13">
        <f t="shared" si="5"/>
        <v>7.6502732240437163</v>
      </c>
      <c r="I14" s="14">
        <v>0</v>
      </c>
      <c r="J14" s="13">
        <f t="shared" si="7"/>
        <v>0</v>
      </c>
      <c r="K14" s="14">
        <v>0</v>
      </c>
      <c r="L14" s="26">
        <f t="shared" si="9"/>
        <v>0</v>
      </c>
      <c r="M14" s="14">
        <v>0</v>
      </c>
      <c r="N14" s="27">
        <f t="shared" si="10"/>
        <v>0</v>
      </c>
    </row>
    <row r="15" spans="1:14" x14ac:dyDescent="0.15">
      <c r="A15" s="188"/>
      <c r="B15" s="108" t="s">
        <v>8</v>
      </c>
      <c r="C15" s="28">
        <f t="shared" si="1"/>
        <v>214</v>
      </c>
      <c r="D15" s="18">
        <f t="shared" si="2"/>
        <v>100</v>
      </c>
      <c r="E15" s="17">
        <v>188</v>
      </c>
      <c r="F15" s="29">
        <f t="shared" si="3"/>
        <v>87.850467289719631</v>
      </c>
      <c r="G15" s="17">
        <v>17</v>
      </c>
      <c r="H15" s="16">
        <f t="shared" si="5"/>
        <v>7.9439252336448591</v>
      </c>
      <c r="I15" s="17">
        <v>0</v>
      </c>
      <c r="J15" s="16">
        <f t="shared" si="7"/>
        <v>0</v>
      </c>
      <c r="K15" s="17">
        <v>0</v>
      </c>
      <c r="L15" s="30">
        <f t="shared" si="9"/>
        <v>0</v>
      </c>
      <c r="M15" s="17">
        <v>0</v>
      </c>
      <c r="N15" s="31">
        <f t="shared" si="10"/>
        <v>0</v>
      </c>
    </row>
    <row r="16" spans="1:14" x14ac:dyDescent="0.15">
      <c r="A16" s="32"/>
      <c r="B16" s="3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38.25" customHeight="1" x14ac:dyDescent="0.15">
      <c r="A17" s="153" t="s">
        <v>6</v>
      </c>
      <c r="B17" s="197"/>
      <c r="C17" s="195" t="s">
        <v>12</v>
      </c>
      <c r="D17" s="196"/>
      <c r="E17" s="195" t="s">
        <v>13</v>
      </c>
      <c r="F17" s="200"/>
      <c r="G17" s="195" t="s">
        <v>14</v>
      </c>
      <c r="H17" s="201"/>
      <c r="I17" s="11"/>
      <c r="J17" s="11"/>
      <c r="K17" s="11"/>
      <c r="L17" s="11"/>
      <c r="M17" s="11"/>
      <c r="N17" s="11"/>
    </row>
    <row r="18" spans="1:14" x14ac:dyDescent="0.15">
      <c r="A18" s="198"/>
      <c r="B18" s="199"/>
      <c r="C18" s="113" t="s">
        <v>0</v>
      </c>
      <c r="D18" s="112" t="s">
        <v>1</v>
      </c>
      <c r="E18" s="113" t="s">
        <v>0</v>
      </c>
      <c r="F18" s="112" t="s">
        <v>1</v>
      </c>
      <c r="G18" s="113" t="s">
        <v>0</v>
      </c>
      <c r="H18" s="114" t="s">
        <v>1</v>
      </c>
      <c r="I18" s="11"/>
      <c r="J18" s="11"/>
      <c r="K18" s="11"/>
      <c r="L18" s="11"/>
      <c r="M18" s="11"/>
      <c r="N18" s="11"/>
    </row>
    <row r="19" spans="1:14" x14ac:dyDescent="0.15">
      <c r="A19" s="186" t="s">
        <v>4</v>
      </c>
      <c r="B19" s="19" t="s">
        <v>5</v>
      </c>
      <c r="C19" s="8">
        <f>C22+C25</f>
        <v>62</v>
      </c>
      <c r="D19" s="22">
        <f>C19/C7*100</f>
        <v>8.0310880829015545</v>
      </c>
      <c r="E19" s="8">
        <f>E22+E25</f>
        <v>4</v>
      </c>
      <c r="F19" s="7">
        <f>E19/C7*100</f>
        <v>0.5181347150259068</v>
      </c>
      <c r="G19" s="8">
        <f>G22+G25</f>
        <v>33</v>
      </c>
      <c r="H19" s="23">
        <f>G19/C7*100</f>
        <v>4.2746113989637307</v>
      </c>
      <c r="I19" s="11"/>
      <c r="J19" s="11"/>
      <c r="K19" s="11"/>
      <c r="L19" s="11"/>
      <c r="M19" s="11"/>
      <c r="N19" s="11"/>
    </row>
    <row r="20" spans="1:14" x14ac:dyDescent="0.15">
      <c r="A20" s="187"/>
      <c r="B20" s="105" t="s">
        <v>7</v>
      </c>
      <c r="C20" s="14">
        <f t="shared" ref="C20:C21" si="15">C23+C26</f>
        <v>39</v>
      </c>
      <c r="D20" s="26">
        <f t="shared" ref="D20:D27" si="16">C20/C8*100</f>
        <v>10.92436974789916</v>
      </c>
      <c r="E20" s="14">
        <f t="shared" ref="E20" si="17">E23+E26</f>
        <v>2</v>
      </c>
      <c r="F20" s="13">
        <f t="shared" ref="F20:F27" si="18">E20/C8*100</f>
        <v>0.56022408963585435</v>
      </c>
      <c r="G20" s="14">
        <f t="shared" ref="G20" si="19">G23+G26</f>
        <v>27</v>
      </c>
      <c r="H20" s="27">
        <f t="shared" ref="H20:H27" si="20">G20/C8*100</f>
        <v>7.5630252100840334</v>
      </c>
      <c r="I20" s="11"/>
      <c r="J20" s="11"/>
      <c r="K20" s="11"/>
      <c r="L20" s="11"/>
      <c r="M20" s="11"/>
      <c r="N20" s="11"/>
    </row>
    <row r="21" spans="1:14" x14ac:dyDescent="0.15">
      <c r="A21" s="187"/>
      <c r="B21" s="106" t="s">
        <v>8</v>
      </c>
      <c r="C21" s="115">
        <f t="shared" si="15"/>
        <v>23</v>
      </c>
      <c r="D21" s="30">
        <f t="shared" si="16"/>
        <v>5.5421686746987948</v>
      </c>
      <c r="E21" s="17">
        <f t="shared" ref="E21" si="21">E24+E27</f>
        <v>2</v>
      </c>
      <c r="F21" s="16">
        <f t="shared" si="18"/>
        <v>0.48192771084337355</v>
      </c>
      <c r="G21" s="17">
        <f t="shared" ref="G21" si="22">G24+G27</f>
        <v>6</v>
      </c>
      <c r="H21" s="31">
        <f t="shared" si="20"/>
        <v>1.4457831325301205</v>
      </c>
      <c r="I21" s="11"/>
      <c r="J21" s="11"/>
      <c r="K21" s="11"/>
      <c r="L21" s="11"/>
      <c r="M21" s="11"/>
      <c r="N21" s="11"/>
    </row>
    <row r="22" spans="1:14" x14ac:dyDescent="0.15">
      <c r="A22" s="186" t="s">
        <v>2</v>
      </c>
      <c r="B22" s="19" t="s">
        <v>5</v>
      </c>
      <c r="C22" s="34">
        <v>36</v>
      </c>
      <c r="D22" s="22">
        <f t="shared" si="16"/>
        <v>9.6</v>
      </c>
      <c r="E22" s="8">
        <v>2</v>
      </c>
      <c r="F22" s="7">
        <f t="shared" si="18"/>
        <v>0.53333333333333333</v>
      </c>
      <c r="G22" s="8">
        <v>25</v>
      </c>
      <c r="H22" s="23">
        <f t="shared" si="20"/>
        <v>6.666666666666667</v>
      </c>
      <c r="I22" s="11"/>
      <c r="J22" s="11"/>
      <c r="K22" s="11"/>
      <c r="L22" s="11"/>
      <c r="M22" s="11"/>
      <c r="N22" s="11"/>
    </row>
    <row r="23" spans="1:14" x14ac:dyDescent="0.15">
      <c r="A23" s="187"/>
      <c r="B23" s="105" t="s">
        <v>7</v>
      </c>
      <c r="C23" s="116">
        <v>20</v>
      </c>
      <c r="D23" s="26">
        <f t="shared" si="16"/>
        <v>11.494252873563218</v>
      </c>
      <c r="E23" s="117">
        <v>1</v>
      </c>
      <c r="F23" s="13">
        <f t="shared" si="18"/>
        <v>0.57471264367816088</v>
      </c>
      <c r="G23" s="117">
        <v>20</v>
      </c>
      <c r="H23" s="27">
        <f t="shared" si="20"/>
        <v>11.494252873563218</v>
      </c>
      <c r="I23" s="11"/>
      <c r="J23" s="11"/>
      <c r="K23" s="11"/>
      <c r="L23" s="11"/>
      <c r="M23" s="11"/>
      <c r="N23" s="11"/>
    </row>
    <row r="24" spans="1:14" x14ac:dyDescent="0.15">
      <c r="A24" s="187"/>
      <c r="B24" s="106" t="s">
        <v>8</v>
      </c>
      <c r="C24" s="17">
        <v>16</v>
      </c>
      <c r="D24" s="30">
        <f t="shared" si="16"/>
        <v>7.9601990049751246</v>
      </c>
      <c r="E24" s="35">
        <v>1</v>
      </c>
      <c r="F24" s="16">
        <f t="shared" si="18"/>
        <v>0.49751243781094528</v>
      </c>
      <c r="G24" s="35">
        <v>5</v>
      </c>
      <c r="H24" s="31">
        <f t="shared" si="20"/>
        <v>2.4875621890547266</v>
      </c>
      <c r="I24" s="11"/>
      <c r="J24" s="11"/>
      <c r="K24" s="11"/>
      <c r="L24" s="11"/>
      <c r="M24" s="11"/>
      <c r="N24" s="11"/>
    </row>
    <row r="25" spans="1:14" x14ac:dyDescent="0.15">
      <c r="A25" s="186" t="s">
        <v>3</v>
      </c>
      <c r="B25" s="19" t="s">
        <v>5</v>
      </c>
      <c r="C25" s="8">
        <v>26</v>
      </c>
      <c r="D25" s="22">
        <f t="shared" si="16"/>
        <v>6.5491183879093198</v>
      </c>
      <c r="E25" s="8">
        <v>2</v>
      </c>
      <c r="F25" s="7">
        <f t="shared" si="18"/>
        <v>0.50377833753148615</v>
      </c>
      <c r="G25" s="8">
        <v>8</v>
      </c>
      <c r="H25" s="23">
        <f t="shared" si="20"/>
        <v>2.0151133501259446</v>
      </c>
      <c r="I25" s="11"/>
      <c r="J25" s="11"/>
      <c r="K25" s="11"/>
      <c r="L25" s="11"/>
      <c r="M25" s="11"/>
      <c r="N25" s="11"/>
    </row>
    <row r="26" spans="1:14" x14ac:dyDescent="0.15">
      <c r="A26" s="187"/>
      <c r="B26" s="107" t="s">
        <v>7</v>
      </c>
      <c r="C26" s="14">
        <v>19</v>
      </c>
      <c r="D26" s="26">
        <f t="shared" si="16"/>
        <v>10.382513661202186</v>
      </c>
      <c r="E26" s="14">
        <v>1</v>
      </c>
      <c r="F26" s="13">
        <f t="shared" si="18"/>
        <v>0.54644808743169404</v>
      </c>
      <c r="G26" s="14">
        <v>7</v>
      </c>
      <c r="H26" s="27">
        <f t="shared" si="20"/>
        <v>3.8251366120218582</v>
      </c>
      <c r="I26" s="11"/>
      <c r="J26" s="11"/>
      <c r="K26" s="11"/>
      <c r="L26" s="11"/>
      <c r="M26" s="11"/>
      <c r="N26" s="11"/>
    </row>
    <row r="27" spans="1:14" x14ac:dyDescent="0.15">
      <c r="A27" s="188"/>
      <c r="B27" s="108" t="s">
        <v>8</v>
      </c>
      <c r="C27" s="115">
        <v>7</v>
      </c>
      <c r="D27" s="30">
        <f t="shared" si="16"/>
        <v>3.2710280373831773</v>
      </c>
      <c r="E27" s="17">
        <v>1</v>
      </c>
      <c r="F27" s="16">
        <f t="shared" si="18"/>
        <v>0.46728971962616817</v>
      </c>
      <c r="G27" s="17">
        <v>1</v>
      </c>
      <c r="H27" s="31">
        <f t="shared" si="20"/>
        <v>0.46728971962616817</v>
      </c>
      <c r="I27" s="11"/>
      <c r="J27" s="11"/>
      <c r="K27" s="11"/>
      <c r="L27" s="11"/>
      <c r="M27" s="11"/>
      <c r="N27" s="11"/>
    </row>
    <row r="28" spans="1:14" x14ac:dyDescent="0.15">
      <c r="A28" s="32"/>
      <c r="B28" s="3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15">
      <c r="H29" s="36"/>
    </row>
    <row r="30" spans="1:14" x14ac:dyDescent="0.15">
      <c r="A30" s="3" t="s">
        <v>85</v>
      </c>
    </row>
    <row r="31" spans="1:14" x14ac:dyDescent="0.15">
      <c r="A31" s="37" t="s">
        <v>86</v>
      </c>
    </row>
    <row r="32" spans="1:14" x14ac:dyDescent="0.15">
      <c r="A32" s="37" t="s">
        <v>87</v>
      </c>
    </row>
    <row r="33" spans="1:15" x14ac:dyDescent="0.15">
      <c r="A33" s="153" t="s">
        <v>6</v>
      </c>
      <c r="B33" s="154"/>
      <c r="C33" s="177" t="s">
        <v>15</v>
      </c>
      <c r="D33" s="175"/>
      <c r="E33" s="175" t="s">
        <v>76</v>
      </c>
      <c r="F33" s="175"/>
      <c r="G33" s="183" t="s">
        <v>77</v>
      </c>
      <c r="H33" s="184"/>
      <c r="I33" s="38"/>
      <c r="J33" s="39"/>
      <c r="K33" s="40"/>
      <c r="L33" s="40"/>
      <c r="M33" s="180"/>
      <c r="N33" s="180"/>
    </row>
    <row r="34" spans="1:15" x14ac:dyDescent="0.15">
      <c r="A34" s="155"/>
      <c r="B34" s="156"/>
      <c r="C34" s="118" t="s">
        <v>0</v>
      </c>
      <c r="D34" s="119" t="s">
        <v>1</v>
      </c>
      <c r="E34" s="119" t="s">
        <v>0</v>
      </c>
      <c r="F34" s="119" t="s">
        <v>1</v>
      </c>
      <c r="G34" s="119" t="s">
        <v>0</v>
      </c>
      <c r="H34" s="120" t="s">
        <v>1</v>
      </c>
      <c r="I34" s="42"/>
      <c r="J34" s="43"/>
      <c r="K34" s="43"/>
      <c r="L34" s="43"/>
      <c r="M34" s="43"/>
      <c r="N34" s="43"/>
    </row>
    <row r="35" spans="1:15" x14ac:dyDescent="0.15">
      <c r="A35" s="161" t="s">
        <v>4</v>
      </c>
      <c r="B35" s="19" t="s">
        <v>5</v>
      </c>
      <c r="C35" s="6">
        <f>E35+G35</f>
        <v>772</v>
      </c>
      <c r="D35" s="44">
        <f>F35+H35</f>
        <v>100</v>
      </c>
      <c r="E35" s="45">
        <f>E38+E41</f>
        <v>660</v>
      </c>
      <c r="F35" s="46">
        <f>E35/C35*100</f>
        <v>85.492227979274617</v>
      </c>
      <c r="G35" s="45">
        <f t="shared" ref="G35" si="23">G38+G41</f>
        <v>112</v>
      </c>
      <c r="H35" s="47">
        <f>G35/C35:C35*100</f>
        <v>14.507772020725387</v>
      </c>
      <c r="I35" s="48"/>
      <c r="J35" s="49"/>
      <c r="K35" s="50"/>
      <c r="L35" s="49"/>
      <c r="M35" s="50"/>
      <c r="N35" s="49"/>
    </row>
    <row r="36" spans="1:15" x14ac:dyDescent="0.15">
      <c r="A36" s="162"/>
      <c r="B36" s="105" t="s">
        <v>7</v>
      </c>
      <c r="C36" s="12">
        <f t="shared" ref="C36:C43" si="24">E36+G36</f>
        <v>357</v>
      </c>
      <c r="D36" s="51">
        <f t="shared" ref="D36:D43" si="25">F36+H36</f>
        <v>100</v>
      </c>
      <c r="E36" s="52">
        <f t="shared" ref="E36" si="26">E39+E42</f>
        <v>292</v>
      </c>
      <c r="F36" s="53">
        <f>E36/C36*100</f>
        <v>81.792717086834728</v>
      </c>
      <c r="G36" s="52">
        <f t="shared" ref="G36" si="27">G39+G42</f>
        <v>65</v>
      </c>
      <c r="H36" s="54">
        <f t="shared" ref="H36:H43" si="28">G36/C36:C36*100</f>
        <v>18.207282913165265</v>
      </c>
      <c r="I36" s="48"/>
      <c r="J36" s="49"/>
      <c r="K36" s="50"/>
      <c r="L36" s="49"/>
      <c r="M36" s="50"/>
      <c r="N36" s="49"/>
    </row>
    <row r="37" spans="1:15" x14ac:dyDescent="0.15">
      <c r="A37" s="162"/>
      <c r="B37" s="106" t="s">
        <v>8</v>
      </c>
      <c r="C37" s="59">
        <f t="shared" si="24"/>
        <v>415</v>
      </c>
      <c r="D37" s="60">
        <f t="shared" si="25"/>
        <v>100</v>
      </c>
      <c r="E37" s="83">
        <f t="shared" ref="E37" si="29">E40+E43</f>
        <v>368</v>
      </c>
      <c r="F37" s="61">
        <f t="shared" ref="F37:F43" si="30">E37/C37*100</f>
        <v>88.674698795180717</v>
      </c>
      <c r="G37" s="83">
        <f t="shared" ref="G37" si="31">G40+G43</f>
        <v>47</v>
      </c>
      <c r="H37" s="69">
        <f t="shared" si="28"/>
        <v>11.325301204819278</v>
      </c>
      <c r="I37" s="48"/>
      <c r="J37" s="49"/>
      <c r="K37" s="50"/>
      <c r="L37" s="49"/>
      <c r="M37" s="50"/>
      <c r="N37" s="49"/>
    </row>
    <row r="38" spans="1:15" x14ac:dyDescent="0.15">
      <c r="A38" s="163" t="s">
        <v>2</v>
      </c>
      <c r="B38" s="19" t="s">
        <v>5</v>
      </c>
      <c r="C38" s="6">
        <f t="shared" si="24"/>
        <v>375</v>
      </c>
      <c r="D38" s="44">
        <f t="shared" si="25"/>
        <v>100</v>
      </c>
      <c r="E38" s="55">
        <v>310</v>
      </c>
      <c r="F38" s="46">
        <f t="shared" si="30"/>
        <v>82.666666666666671</v>
      </c>
      <c r="G38" s="55">
        <v>65</v>
      </c>
      <c r="H38" s="56">
        <f t="shared" si="28"/>
        <v>17.333333333333336</v>
      </c>
      <c r="I38" s="57"/>
      <c r="J38" s="49"/>
      <c r="K38" s="58"/>
      <c r="L38" s="49"/>
      <c r="M38" s="58"/>
      <c r="N38" s="49"/>
    </row>
    <row r="39" spans="1:15" x14ac:dyDescent="0.15">
      <c r="A39" s="163"/>
      <c r="B39" s="105" t="s">
        <v>7</v>
      </c>
      <c r="C39" s="12">
        <f t="shared" si="24"/>
        <v>174</v>
      </c>
      <c r="D39" s="51">
        <f t="shared" si="25"/>
        <v>100</v>
      </c>
      <c r="E39" s="64">
        <v>135</v>
      </c>
      <c r="F39" s="53">
        <f t="shared" si="30"/>
        <v>77.58620689655173</v>
      </c>
      <c r="G39" s="64">
        <v>39</v>
      </c>
      <c r="H39" s="67">
        <f t="shared" si="28"/>
        <v>22.413793103448278</v>
      </c>
      <c r="I39" s="57"/>
      <c r="J39" s="49"/>
      <c r="K39" s="58"/>
      <c r="L39" s="49"/>
      <c r="M39" s="58"/>
      <c r="N39" s="49"/>
    </row>
    <row r="40" spans="1:15" x14ac:dyDescent="0.15">
      <c r="A40" s="163"/>
      <c r="B40" s="106" t="s">
        <v>8</v>
      </c>
      <c r="C40" s="59">
        <f t="shared" si="24"/>
        <v>201</v>
      </c>
      <c r="D40" s="60">
        <f t="shared" si="25"/>
        <v>100</v>
      </c>
      <c r="E40" s="55">
        <v>175</v>
      </c>
      <c r="F40" s="61">
        <f t="shared" si="30"/>
        <v>87.06467661691542</v>
      </c>
      <c r="G40" s="55">
        <v>26</v>
      </c>
      <c r="H40" s="62">
        <f t="shared" si="28"/>
        <v>12.935323383084576</v>
      </c>
      <c r="I40" s="57"/>
      <c r="J40" s="49"/>
      <c r="K40" s="58"/>
      <c r="L40" s="49"/>
      <c r="M40" s="58"/>
      <c r="N40" s="49"/>
    </row>
    <row r="41" spans="1:15" x14ac:dyDescent="0.15">
      <c r="A41" s="163" t="s">
        <v>3</v>
      </c>
      <c r="B41" s="19" t="s">
        <v>5</v>
      </c>
      <c r="C41" s="6">
        <f t="shared" si="24"/>
        <v>397</v>
      </c>
      <c r="D41" s="44">
        <f t="shared" si="25"/>
        <v>99.999999999999986</v>
      </c>
      <c r="E41" s="45">
        <v>350</v>
      </c>
      <c r="F41" s="46">
        <f t="shared" si="30"/>
        <v>88.161209068010066</v>
      </c>
      <c r="G41" s="63">
        <v>47</v>
      </c>
      <c r="H41" s="47">
        <f t="shared" si="28"/>
        <v>11.838790931989925</v>
      </c>
      <c r="I41" s="57"/>
      <c r="J41" s="49"/>
      <c r="K41" s="58"/>
      <c r="L41" s="49"/>
      <c r="M41" s="58"/>
      <c r="N41" s="49"/>
    </row>
    <row r="42" spans="1:15" x14ac:dyDescent="0.15">
      <c r="A42" s="163"/>
      <c r="B42" s="107" t="s">
        <v>7</v>
      </c>
      <c r="C42" s="12">
        <f t="shared" si="24"/>
        <v>183</v>
      </c>
      <c r="D42" s="51">
        <f t="shared" si="25"/>
        <v>100</v>
      </c>
      <c r="E42" s="64">
        <v>157</v>
      </c>
      <c r="F42" s="53">
        <f t="shared" si="30"/>
        <v>85.792349726775953</v>
      </c>
      <c r="G42" s="64">
        <v>26</v>
      </c>
      <c r="H42" s="54">
        <f t="shared" si="28"/>
        <v>14.207650273224044</v>
      </c>
      <c r="I42" s="57"/>
      <c r="J42" s="49"/>
      <c r="K42" s="58"/>
      <c r="L42" s="49"/>
      <c r="M42" s="58"/>
      <c r="N42" s="49"/>
    </row>
    <row r="43" spans="1:15" x14ac:dyDescent="0.15">
      <c r="A43" s="163"/>
      <c r="B43" s="108" t="s">
        <v>8</v>
      </c>
      <c r="C43" s="59">
        <f t="shared" si="24"/>
        <v>214</v>
      </c>
      <c r="D43" s="60">
        <f t="shared" si="25"/>
        <v>100</v>
      </c>
      <c r="E43" s="68">
        <v>193</v>
      </c>
      <c r="F43" s="61">
        <f t="shared" si="30"/>
        <v>90.186915887850475</v>
      </c>
      <c r="G43" s="68">
        <v>21</v>
      </c>
      <c r="H43" s="69">
        <f t="shared" si="28"/>
        <v>9.8130841121495322</v>
      </c>
      <c r="I43" s="57"/>
      <c r="J43" s="49"/>
      <c r="K43" s="58"/>
      <c r="L43" s="49"/>
      <c r="M43" s="58"/>
      <c r="N43" s="49"/>
    </row>
    <row r="44" spans="1:15" x14ac:dyDescent="0.15">
      <c r="A44" s="65"/>
      <c r="B44" s="33"/>
      <c r="C44" s="50"/>
      <c r="D44" s="66"/>
      <c r="E44" s="58"/>
      <c r="F44" s="49"/>
      <c r="G44" s="58"/>
      <c r="H44" s="49"/>
      <c r="I44" s="58"/>
      <c r="J44" s="49"/>
      <c r="K44" s="58"/>
      <c r="L44" s="49"/>
      <c r="M44" s="58"/>
      <c r="N44" s="49"/>
      <c r="O44" s="11"/>
    </row>
    <row r="45" spans="1:15" x14ac:dyDescent="0.15">
      <c r="A45" s="37" t="s">
        <v>105</v>
      </c>
    </row>
    <row r="46" spans="1:15" x14ac:dyDescent="0.15">
      <c r="A46" s="153" t="s">
        <v>6</v>
      </c>
      <c r="B46" s="154"/>
      <c r="C46" s="177" t="s">
        <v>15</v>
      </c>
      <c r="D46" s="175"/>
      <c r="E46" s="175" t="s">
        <v>16</v>
      </c>
      <c r="F46" s="175"/>
      <c r="G46" s="183" t="s">
        <v>17</v>
      </c>
      <c r="H46" s="185"/>
      <c r="I46" s="183" t="s">
        <v>18</v>
      </c>
      <c r="J46" s="185"/>
      <c r="K46" s="183" t="s">
        <v>19</v>
      </c>
      <c r="L46" s="185"/>
      <c r="M46" s="175" t="s">
        <v>20</v>
      </c>
      <c r="N46" s="176"/>
    </row>
    <row r="47" spans="1:15" x14ac:dyDescent="0.15">
      <c r="A47" s="155"/>
      <c r="B47" s="156"/>
      <c r="C47" s="118" t="s">
        <v>0</v>
      </c>
      <c r="D47" s="119" t="s">
        <v>1</v>
      </c>
      <c r="E47" s="119" t="s">
        <v>0</v>
      </c>
      <c r="F47" s="119" t="s">
        <v>1</v>
      </c>
      <c r="G47" s="119" t="s">
        <v>0</v>
      </c>
      <c r="H47" s="119" t="s">
        <v>1</v>
      </c>
      <c r="I47" s="119" t="s">
        <v>0</v>
      </c>
      <c r="J47" s="119" t="s">
        <v>1</v>
      </c>
      <c r="K47" s="119" t="s">
        <v>0</v>
      </c>
      <c r="L47" s="119" t="s">
        <v>1</v>
      </c>
      <c r="M47" s="119" t="s">
        <v>0</v>
      </c>
      <c r="N47" s="121" t="s">
        <v>1</v>
      </c>
    </row>
    <row r="48" spans="1:15" x14ac:dyDescent="0.15">
      <c r="A48" s="161" t="s">
        <v>4</v>
      </c>
      <c r="B48" s="19" t="s">
        <v>5</v>
      </c>
      <c r="C48" s="6">
        <f>C51+C54</f>
        <v>660</v>
      </c>
      <c r="D48" s="44">
        <f>C48/C48*100</f>
        <v>100</v>
      </c>
      <c r="E48" s="45">
        <f>E51+E54</f>
        <v>207</v>
      </c>
      <c r="F48" s="46">
        <f>E48/C48*100</f>
        <v>31.363636363636367</v>
      </c>
      <c r="G48" s="45">
        <f t="shared" ref="G48:M48" si="32">G51+G54</f>
        <v>26</v>
      </c>
      <c r="H48" s="46">
        <f>G48/C48:C48*100</f>
        <v>3.939393939393939</v>
      </c>
      <c r="I48" s="45">
        <f t="shared" si="32"/>
        <v>6</v>
      </c>
      <c r="J48" s="46">
        <f>I48/C48*100</f>
        <v>0.90909090909090906</v>
      </c>
      <c r="K48" s="45">
        <f t="shared" si="32"/>
        <v>3</v>
      </c>
      <c r="L48" s="46">
        <f>K48/C48*100</f>
        <v>0.45454545454545453</v>
      </c>
      <c r="M48" s="45">
        <f t="shared" si="32"/>
        <v>372</v>
      </c>
      <c r="N48" s="56">
        <f>M48/C48*100</f>
        <v>56.36363636363636</v>
      </c>
    </row>
    <row r="49" spans="1:14" x14ac:dyDescent="0.15">
      <c r="A49" s="162"/>
      <c r="B49" s="105" t="s">
        <v>7</v>
      </c>
      <c r="C49" s="12">
        <f t="shared" ref="C49:C50" si="33">C52+C55</f>
        <v>292</v>
      </c>
      <c r="D49" s="51">
        <f>C49/C49*100</f>
        <v>100</v>
      </c>
      <c r="E49" s="52">
        <f t="shared" ref="E49:M50" si="34">E52+E55</f>
        <v>90</v>
      </c>
      <c r="F49" s="53">
        <f t="shared" ref="F49:F56" si="35">E49/C49*100</f>
        <v>30.82191780821918</v>
      </c>
      <c r="G49" s="52">
        <f t="shared" si="34"/>
        <v>17</v>
      </c>
      <c r="H49" s="53">
        <f t="shared" ref="H49:H56" si="36">G49/C49:C49*100</f>
        <v>5.8219178082191778</v>
      </c>
      <c r="I49" s="52">
        <f t="shared" si="34"/>
        <v>5</v>
      </c>
      <c r="J49" s="53">
        <f t="shared" ref="J49:J56" si="37">I49/C49*100</f>
        <v>1.7123287671232876</v>
      </c>
      <c r="K49" s="52">
        <f t="shared" si="34"/>
        <v>1</v>
      </c>
      <c r="L49" s="53">
        <f t="shared" ref="L49:L56" si="38">K49/C49*100</f>
        <v>0.34246575342465752</v>
      </c>
      <c r="M49" s="52">
        <f t="shared" si="34"/>
        <v>145</v>
      </c>
      <c r="N49" s="67">
        <f t="shared" ref="N49:N56" si="39">M49/C49*100</f>
        <v>49.657534246575338</v>
      </c>
    </row>
    <row r="50" spans="1:14" x14ac:dyDescent="0.15">
      <c r="A50" s="162"/>
      <c r="B50" s="106" t="s">
        <v>8</v>
      </c>
      <c r="C50" s="59">
        <f t="shared" si="33"/>
        <v>368</v>
      </c>
      <c r="D50" s="60">
        <f t="shared" ref="D50:D56" si="40">C50/C50*100</f>
        <v>100</v>
      </c>
      <c r="E50" s="83">
        <f t="shared" si="34"/>
        <v>117</v>
      </c>
      <c r="F50" s="61">
        <f t="shared" si="35"/>
        <v>31.793478260869566</v>
      </c>
      <c r="G50" s="83">
        <f t="shared" si="34"/>
        <v>9</v>
      </c>
      <c r="H50" s="61">
        <f t="shared" si="36"/>
        <v>2.4456521739130435</v>
      </c>
      <c r="I50" s="83">
        <f t="shared" si="34"/>
        <v>1</v>
      </c>
      <c r="J50" s="61">
        <f t="shared" si="37"/>
        <v>0.27173913043478259</v>
      </c>
      <c r="K50" s="83">
        <f t="shared" si="34"/>
        <v>2</v>
      </c>
      <c r="L50" s="61">
        <f t="shared" si="38"/>
        <v>0.54347826086956519</v>
      </c>
      <c r="M50" s="83">
        <f t="shared" si="34"/>
        <v>227</v>
      </c>
      <c r="N50" s="69">
        <f t="shared" si="39"/>
        <v>61.684782608695656</v>
      </c>
    </row>
    <row r="51" spans="1:14" x14ac:dyDescent="0.15">
      <c r="A51" s="163" t="s">
        <v>2</v>
      </c>
      <c r="B51" s="19" t="s">
        <v>5</v>
      </c>
      <c r="C51" s="6">
        <v>310</v>
      </c>
      <c r="D51" s="44">
        <f t="shared" si="40"/>
        <v>100</v>
      </c>
      <c r="E51" s="55">
        <v>103</v>
      </c>
      <c r="F51" s="46">
        <f t="shared" si="35"/>
        <v>33.225806451612904</v>
      </c>
      <c r="G51" s="55">
        <v>17</v>
      </c>
      <c r="H51" s="46">
        <f t="shared" si="36"/>
        <v>5.4838709677419359</v>
      </c>
      <c r="I51" s="55">
        <v>5</v>
      </c>
      <c r="J51" s="46">
        <f t="shared" si="37"/>
        <v>1.6129032258064515</v>
      </c>
      <c r="K51" s="68">
        <v>3</v>
      </c>
      <c r="L51" s="46">
        <f t="shared" si="38"/>
        <v>0.967741935483871</v>
      </c>
      <c r="M51" s="68">
        <v>164</v>
      </c>
      <c r="N51" s="56">
        <f t="shared" si="39"/>
        <v>52.903225806451616</v>
      </c>
    </row>
    <row r="52" spans="1:14" x14ac:dyDescent="0.15">
      <c r="A52" s="163"/>
      <c r="B52" s="105" t="s">
        <v>7</v>
      </c>
      <c r="C52" s="12">
        <v>135</v>
      </c>
      <c r="D52" s="51">
        <f t="shared" si="40"/>
        <v>100</v>
      </c>
      <c r="E52" s="64">
        <v>42</v>
      </c>
      <c r="F52" s="53">
        <f t="shared" si="35"/>
        <v>31.111111111111111</v>
      </c>
      <c r="G52" s="64">
        <v>12</v>
      </c>
      <c r="H52" s="53">
        <f t="shared" si="36"/>
        <v>8.8888888888888893</v>
      </c>
      <c r="I52" s="64">
        <v>5</v>
      </c>
      <c r="J52" s="53">
        <f t="shared" si="37"/>
        <v>3.7037037037037033</v>
      </c>
      <c r="K52" s="64">
        <v>1</v>
      </c>
      <c r="L52" s="53">
        <f t="shared" si="38"/>
        <v>0.74074074074074081</v>
      </c>
      <c r="M52" s="64">
        <v>62</v>
      </c>
      <c r="N52" s="67">
        <f t="shared" si="39"/>
        <v>45.925925925925924</v>
      </c>
    </row>
    <row r="53" spans="1:14" x14ac:dyDescent="0.15">
      <c r="A53" s="163"/>
      <c r="B53" s="106" t="s">
        <v>8</v>
      </c>
      <c r="C53" s="59">
        <v>175</v>
      </c>
      <c r="D53" s="60">
        <f t="shared" si="40"/>
        <v>100</v>
      </c>
      <c r="E53" s="55">
        <v>61</v>
      </c>
      <c r="F53" s="61">
        <f t="shared" si="35"/>
        <v>34.857142857142861</v>
      </c>
      <c r="G53" s="55">
        <v>5</v>
      </c>
      <c r="H53" s="61">
        <f t="shared" si="36"/>
        <v>2.8571428571428572</v>
      </c>
      <c r="I53" s="55">
        <v>0</v>
      </c>
      <c r="J53" s="61">
        <f t="shared" si="37"/>
        <v>0</v>
      </c>
      <c r="K53" s="55">
        <v>2</v>
      </c>
      <c r="L53" s="61">
        <f t="shared" si="38"/>
        <v>1.1428571428571428</v>
      </c>
      <c r="M53" s="55">
        <v>102</v>
      </c>
      <c r="N53" s="69">
        <f t="shared" si="39"/>
        <v>58.285714285714285</v>
      </c>
    </row>
    <row r="54" spans="1:14" x14ac:dyDescent="0.15">
      <c r="A54" s="163" t="s">
        <v>3</v>
      </c>
      <c r="B54" s="19" t="s">
        <v>5</v>
      </c>
      <c r="C54" s="6">
        <v>350</v>
      </c>
      <c r="D54" s="44">
        <f t="shared" si="40"/>
        <v>100</v>
      </c>
      <c r="E54" s="45">
        <v>104</v>
      </c>
      <c r="F54" s="46">
        <f t="shared" si="35"/>
        <v>29.714285714285715</v>
      </c>
      <c r="G54" s="63">
        <v>9</v>
      </c>
      <c r="H54" s="46">
        <f t="shared" si="36"/>
        <v>2.5714285714285712</v>
      </c>
      <c r="I54" s="63">
        <v>1</v>
      </c>
      <c r="J54" s="46">
        <f t="shared" si="37"/>
        <v>0.2857142857142857</v>
      </c>
      <c r="K54" s="63">
        <v>0</v>
      </c>
      <c r="L54" s="46">
        <f t="shared" si="38"/>
        <v>0</v>
      </c>
      <c r="M54" s="63">
        <v>208</v>
      </c>
      <c r="N54" s="56">
        <f t="shared" si="39"/>
        <v>59.428571428571431</v>
      </c>
    </row>
    <row r="55" spans="1:14" x14ac:dyDescent="0.15">
      <c r="A55" s="163"/>
      <c r="B55" s="107" t="s">
        <v>7</v>
      </c>
      <c r="C55" s="12">
        <v>157</v>
      </c>
      <c r="D55" s="51">
        <f t="shared" si="40"/>
        <v>100</v>
      </c>
      <c r="E55" s="64">
        <v>48</v>
      </c>
      <c r="F55" s="53">
        <f t="shared" si="35"/>
        <v>30.573248407643312</v>
      </c>
      <c r="G55" s="64">
        <v>5</v>
      </c>
      <c r="H55" s="53">
        <f t="shared" si="36"/>
        <v>3.1847133757961785</v>
      </c>
      <c r="I55" s="55">
        <v>0</v>
      </c>
      <c r="J55" s="53">
        <f t="shared" si="37"/>
        <v>0</v>
      </c>
      <c r="K55" s="64">
        <v>0</v>
      </c>
      <c r="L55" s="53">
        <f t="shared" si="38"/>
        <v>0</v>
      </c>
      <c r="M55" s="64">
        <v>83</v>
      </c>
      <c r="N55" s="67">
        <f t="shared" si="39"/>
        <v>52.866242038216562</v>
      </c>
    </row>
    <row r="56" spans="1:14" x14ac:dyDescent="0.15">
      <c r="A56" s="163"/>
      <c r="B56" s="108" t="s">
        <v>8</v>
      </c>
      <c r="C56" s="59">
        <v>193</v>
      </c>
      <c r="D56" s="60">
        <f t="shared" si="40"/>
        <v>100</v>
      </c>
      <c r="E56" s="68">
        <v>56</v>
      </c>
      <c r="F56" s="61">
        <f t="shared" si="35"/>
        <v>29.015544041450774</v>
      </c>
      <c r="G56" s="68">
        <v>4</v>
      </c>
      <c r="H56" s="61">
        <f t="shared" si="36"/>
        <v>2.0725388601036272</v>
      </c>
      <c r="I56" s="68">
        <v>1</v>
      </c>
      <c r="J56" s="61">
        <f t="shared" si="37"/>
        <v>0.5181347150259068</v>
      </c>
      <c r="K56" s="68">
        <v>0</v>
      </c>
      <c r="L56" s="61">
        <f t="shared" si="38"/>
        <v>0</v>
      </c>
      <c r="M56" s="68">
        <v>125</v>
      </c>
      <c r="N56" s="69">
        <f t="shared" si="39"/>
        <v>64.766839378238345</v>
      </c>
    </row>
    <row r="58" spans="1:14" x14ac:dyDescent="0.15">
      <c r="A58" s="153" t="s">
        <v>6</v>
      </c>
      <c r="B58" s="154"/>
      <c r="C58" s="177" t="s">
        <v>21</v>
      </c>
      <c r="D58" s="181"/>
      <c r="E58" s="175" t="s">
        <v>22</v>
      </c>
      <c r="F58" s="176"/>
      <c r="G58" s="70"/>
      <c r="H58" s="40"/>
      <c r="I58" s="39"/>
      <c r="J58" s="39"/>
      <c r="K58" s="40"/>
      <c r="L58" s="40"/>
      <c r="M58" s="180"/>
      <c r="N58" s="180"/>
    </row>
    <row r="59" spans="1:14" x14ac:dyDescent="0.15">
      <c r="A59" s="155"/>
      <c r="B59" s="156"/>
      <c r="C59" s="118" t="s">
        <v>0</v>
      </c>
      <c r="D59" s="120" t="s">
        <v>1</v>
      </c>
      <c r="E59" s="119" t="s">
        <v>0</v>
      </c>
      <c r="F59" s="121" t="s">
        <v>1</v>
      </c>
      <c r="G59" s="42"/>
      <c r="H59" s="43"/>
      <c r="I59" s="43"/>
      <c r="J59" s="43"/>
      <c r="K59" s="43"/>
      <c r="L59" s="43"/>
      <c r="M59" s="43"/>
      <c r="N59" s="43"/>
    </row>
    <row r="60" spans="1:14" x14ac:dyDescent="0.15">
      <c r="A60" s="161" t="s">
        <v>4</v>
      </c>
      <c r="B60" s="19" t="s">
        <v>5</v>
      </c>
      <c r="C60" s="6">
        <f>C63+C66</f>
        <v>55</v>
      </c>
      <c r="D60" s="44">
        <f>C60/C48*100</f>
        <v>8.3333333333333321</v>
      </c>
      <c r="E60" s="45">
        <f>E63+E66</f>
        <v>25</v>
      </c>
      <c r="F60" s="71">
        <f>E60/C48*100</f>
        <v>3.7878787878787881</v>
      </c>
      <c r="G60" s="57"/>
      <c r="H60" s="58"/>
      <c r="I60" s="72"/>
      <c r="J60" s="58"/>
      <c r="K60" s="58"/>
      <c r="L60" s="58"/>
      <c r="M60" s="58"/>
      <c r="N60" s="58"/>
    </row>
    <row r="61" spans="1:14" x14ac:dyDescent="0.15">
      <c r="A61" s="162"/>
      <c r="B61" s="105" t="s">
        <v>7</v>
      </c>
      <c r="C61" s="12">
        <f t="shared" ref="C61:C62" si="41">C64+C67</f>
        <v>31</v>
      </c>
      <c r="D61" s="51">
        <f t="shared" ref="D61:D68" si="42">C61/C49*100</f>
        <v>10.616438356164384</v>
      </c>
      <c r="E61" s="52">
        <f t="shared" ref="E61:E62" si="43">E64+E67</f>
        <v>13</v>
      </c>
      <c r="F61" s="73">
        <f t="shared" ref="F61:F68" si="44">E61/C49*100</f>
        <v>4.4520547945205475</v>
      </c>
      <c r="G61" s="57"/>
      <c r="H61" s="58"/>
      <c r="I61" s="58"/>
      <c r="J61" s="58"/>
      <c r="K61" s="58"/>
      <c r="L61" s="58"/>
      <c r="M61" s="58"/>
      <c r="N61" s="58"/>
    </row>
    <row r="62" spans="1:14" x14ac:dyDescent="0.15">
      <c r="A62" s="162"/>
      <c r="B62" s="106" t="s">
        <v>8</v>
      </c>
      <c r="C62" s="59">
        <f t="shared" si="41"/>
        <v>24</v>
      </c>
      <c r="D62" s="60">
        <f t="shared" si="42"/>
        <v>6.5217391304347823</v>
      </c>
      <c r="E62" s="83">
        <f t="shared" si="43"/>
        <v>12</v>
      </c>
      <c r="F62" s="76">
        <f t="shared" si="44"/>
        <v>3.2608695652173911</v>
      </c>
      <c r="G62" s="57"/>
      <c r="H62" s="58"/>
      <c r="I62" s="58"/>
      <c r="J62" s="58"/>
      <c r="K62" s="58"/>
      <c r="L62" s="58"/>
      <c r="M62" s="58"/>
      <c r="N62" s="58"/>
    </row>
    <row r="63" spans="1:14" x14ac:dyDescent="0.15">
      <c r="A63" s="163" t="s">
        <v>2</v>
      </c>
      <c r="B63" s="19" t="s">
        <v>5</v>
      </c>
      <c r="C63" s="74">
        <v>21</v>
      </c>
      <c r="D63" s="44">
        <f t="shared" si="42"/>
        <v>6.7741935483870979</v>
      </c>
      <c r="E63" s="63">
        <v>11</v>
      </c>
      <c r="F63" s="71">
        <f t="shared" si="44"/>
        <v>3.5483870967741935</v>
      </c>
      <c r="G63" s="57"/>
      <c r="H63" s="58"/>
      <c r="I63" s="58"/>
      <c r="J63" s="58"/>
      <c r="K63" s="58"/>
      <c r="L63" s="58"/>
      <c r="M63" s="58"/>
      <c r="N63" s="58"/>
    </row>
    <row r="64" spans="1:14" x14ac:dyDescent="0.15">
      <c r="A64" s="163"/>
      <c r="B64" s="105" t="s">
        <v>7</v>
      </c>
      <c r="C64" s="77">
        <v>12</v>
      </c>
      <c r="D64" s="51">
        <f t="shared" si="42"/>
        <v>8.8888888888888893</v>
      </c>
      <c r="E64" s="64">
        <v>5</v>
      </c>
      <c r="F64" s="73">
        <f t="shared" si="44"/>
        <v>3.7037037037037033</v>
      </c>
      <c r="G64" s="57"/>
      <c r="H64" s="58"/>
      <c r="I64" s="58"/>
      <c r="J64" s="58"/>
      <c r="K64" s="58"/>
      <c r="L64" s="58"/>
      <c r="M64" s="58"/>
      <c r="N64" s="58"/>
    </row>
    <row r="65" spans="1:14" x14ac:dyDescent="0.15">
      <c r="A65" s="163"/>
      <c r="B65" s="106" t="s">
        <v>8</v>
      </c>
      <c r="C65" s="75">
        <v>9</v>
      </c>
      <c r="D65" s="60">
        <f t="shared" si="42"/>
        <v>5.1428571428571423</v>
      </c>
      <c r="E65" s="55">
        <v>6</v>
      </c>
      <c r="F65" s="76">
        <f t="shared" si="44"/>
        <v>3.4285714285714288</v>
      </c>
      <c r="G65" s="57"/>
      <c r="H65" s="58"/>
      <c r="I65" s="58"/>
      <c r="J65" s="58"/>
      <c r="K65" s="58"/>
      <c r="L65" s="58"/>
      <c r="M65" s="58"/>
      <c r="N65" s="58"/>
    </row>
    <row r="66" spans="1:14" x14ac:dyDescent="0.15">
      <c r="A66" s="163" t="s">
        <v>3</v>
      </c>
      <c r="B66" s="19" t="s">
        <v>5</v>
      </c>
      <c r="C66" s="6">
        <v>34</v>
      </c>
      <c r="D66" s="44">
        <f t="shared" si="42"/>
        <v>9.7142857142857135</v>
      </c>
      <c r="E66" s="45">
        <v>14</v>
      </c>
      <c r="F66" s="71">
        <f t="shared" si="44"/>
        <v>4</v>
      </c>
      <c r="G66" s="57"/>
      <c r="H66" s="58"/>
      <c r="I66" s="58"/>
      <c r="J66" s="58"/>
      <c r="K66" s="58"/>
      <c r="L66" s="58"/>
      <c r="M66" s="58"/>
      <c r="N66" s="58"/>
    </row>
    <row r="67" spans="1:14" x14ac:dyDescent="0.15">
      <c r="A67" s="163"/>
      <c r="B67" s="107" t="s">
        <v>7</v>
      </c>
      <c r="C67" s="77">
        <v>19</v>
      </c>
      <c r="D67" s="51">
        <f t="shared" si="42"/>
        <v>12.101910828025478</v>
      </c>
      <c r="E67" s="64">
        <v>8</v>
      </c>
      <c r="F67" s="73">
        <f t="shared" si="44"/>
        <v>5.095541401273886</v>
      </c>
      <c r="G67" s="57"/>
      <c r="H67" s="58"/>
      <c r="I67" s="58"/>
      <c r="J67" s="58"/>
      <c r="K67" s="58"/>
      <c r="L67" s="58"/>
      <c r="M67" s="58"/>
      <c r="N67" s="58"/>
    </row>
    <row r="68" spans="1:14" x14ac:dyDescent="0.15">
      <c r="A68" s="163"/>
      <c r="B68" s="108" t="s">
        <v>8</v>
      </c>
      <c r="C68" s="122">
        <v>15</v>
      </c>
      <c r="D68" s="60">
        <f t="shared" si="42"/>
        <v>7.7720207253886011</v>
      </c>
      <c r="E68" s="68">
        <v>6</v>
      </c>
      <c r="F68" s="76">
        <f t="shared" si="44"/>
        <v>3.1088082901554404</v>
      </c>
      <c r="G68" s="57"/>
      <c r="H68" s="58"/>
      <c r="I68" s="58"/>
      <c r="J68" s="58"/>
      <c r="K68" s="58"/>
      <c r="L68" s="58"/>
      <c r="M68" s="58"/>
      <c r="N68" s="58"/>
    </row>
    <row r="71" spans="1:14" x14ac:dyDescent="0.15">
      <c r="A71" s="37" t="s">
        <v>88</v>
      </c>
    </row>
    <row r="72" spans="1:14" x14ac:dyDescent="0.15">
      <c r="A72" s="37" t="s">
        <v>89</v>
      </c>
    </row>
    <row r="73" spans="1:14" x14ac:dyDescent="0.15">
      <c r="A73" s="153" t="s">
        <v>6</v>
      </c>
      <c r="B73" s="154"/>
      <c r="C73" s="177" t="s">
        <v>15</v>
      </c>
      <c r="D73" s="175"/>
      <c r="E73" s="175" t="s">
        <v>74</v>
      </c>
      <c r="F73" s="175"/>
      <c r="G73" s="183" t="s">
        <v>75</v>
      </c>
      <c r="H73" s="184"/>
      <c r="I73" s="38"/>
      <c r="J73" s="39"/>
      <c r="K73" s="40"/>
      <c r="L73" s="40"/>
      <c r="M73" s="180"/>
      <c r="N73" s="180"/>
    </row>
    <row r="74" spans="1:14" x14ac:dyDescent="0.15">
      <c r="A74" s="155"/>
      <c r="B74" s="156"/>
      <c r="C74" s="118" t="s">
        <v>0</v>
      </c>
      <c r="D74" s="119" t="s">
        <v>1</v>
      </c>
      <c r="E74" s="119" t="s">
        <v>0</v>
      </c>
      <c r="F74" s="119" t="s">
        <v>1</v>
      </c>
      <c r="G74" s="119" t="s">
        <v>0</v>
      </c>
      <c r="H74" s="120" t="s">
        <v>1</v>
      </c>
      <c r="I74" s="42"/>
      <c r="J74" s="43"/>
      <c r="K74" s="43"/>
      <c r="L74" s="43"/>
      <c r="M74" s="43"/>
      <c r="N74" s="43"/>
    </row>
    <row r="75" spans="1:14" x14ac:dyDescent="0.15">
      <c r="A75" s="161" t="s">
        <v>4</v>
      </c>
      <c r="B75" s="19" t="s">
        <v>5</v>
      </c>
      <c r="C75" s="6">
        <f>E75+G75</f>
        <v>772</v>
      </c>
      <c r="D75" s="44">
        <f>F75+H75</f>
        <v>100</v>
      </c>
      <c r="E75" s="45">
        <f>E78+E81</f>
        <v>263</v>
      </c>
      <c r="F75" s="46">
        <f>E75/C75*100</f>
        <v>34.067357512953365</v>
      </c>
      <c r="G75" s="45">
        <f t="shared" ref="G75:G77" si="45">G78+G81</f>
        <v>509</v>
      </c>
      <c r="H75" s="47">
        <f>G75/C75:C75*100</f>
        <v>65.932642487046635</v>
      </c>
      <c r="I75" s="48"/>
      <c r="J75" s="49"/>
      <c r="K75" s="50"/>
      <c r="L75" s="49"/>
      <c r="M75" s="50"/>
      <c r="N75" s="49"/>
    </row>
    <row r="76" spans="1:14" x14ac:dyDescent="0.15">
      <c r="A76" s="162"/>
      <c r="B76" s="105" t="s">
        <v>7</v>
      </c>
      <c r="C76" s="12">
        <f t="shared" ref="C76:C83" si="46">E76+G76</f>
        <v>357</v>
      </c>
      <c r="D76" s="51">
        <f t="shared" ref="D76:D83" si="47">F76+H76</f>
        <v>100</v>
      </c>
      <c r="E76" s="52">
        <f t="shared" ref="E76:E77" si="48">E79+E82</f>
        <v>103</v>
      </c>
      <c r="F76" s="53">
        <f t="shared" ref="F76:F83" si="49">E76/C76*100</f>
        <v>28.851540616246496</v>
      </c>
      <c r="G76" s="52">
        <f t="shared" si="45"/>
        <v>254</v>
      </c>
      <c r="H76" s="54">
        <f t="shared" ref="H76:H83" si="50">G76/C76:C76*100</f>
        <v>71.148459383753504</v>
      </c>
      <c r="I76" s="48"/>
      <c r="J76" s="49"/>
      <c r="K76" s="50"/>
      <c r="L76" s="49"/>
      <c r="M76" s="50"/>
      <c r="N76" s="49"/>
    </row>
    <row r="77" spans="1:14" x14ac:dyDescent="0.15">
      <c r="A77" s="162"/>
      <c r="B77" s="106" t="s">
        <v>8</v>
      </c>
      <c r="C77" s="59">
        <f t="shared" si="46"/>
        <v>415</v>
      </c>
      <c r="D77" s="60">
        <f t="shared" si="47"/>
        <v>100</v>
      </c>
      <c r="E77" s="83">
        <f t="shared" si="48"/>
        <v>160</v>
      </c>
      <c r="F77" s="61">
        <f t="shared" si="49"/>
        <v>38.554216867469883</v>
      </c>
      <c r="G77" s="83">
        <f t="shared" si="45"/>
        <v>255</v>
      </c>
      <c r="H77" s="69">
        <f t="shared" si="50"/>
        <v>61.445783132530117</v>
      </c>
      <c r="I77" s="48"/>
      <c r="J77" s="49"/>
      <c r="K77" s="50"/>
      <c r="L77" s="49"/>
      <c r="M77" s="50"/>
      <c r="N77" s="49"/>
    </row>
    <row r="78" spans="1:14" x14ac:dyDescent="0.15">
      <c r="A78" s="163" t="s">
        <v>2</v>
      </c>
      <c r="B78" s="19" t="s">
        <v>5</v>
      </c>
      <c r="C78" s="6">
        <f t="shared" si="46"/>
        <v>375</v>
      </c>
      <c r="D78" s="44">
        <f t="shared" si="47"/>
        <v>99.999999999999986</v>
      </c>
      <c r="E78" s="55">
        <v>125</v>
      </c>
      <c r="F78" s="46">
        <f t="shared" si="49"/>
        <v>33.333333333333329</v>
      </c>
      <c r="G78" s="55">
        <v>250</v>
      </c>
      <c r="H78" s="56">
        <f t="shared" si="50"/>
        <v>66.666666666666657</v>
      </c>
      <c r="I78" s="57"/>
      <c r="J78" s="49"/>
      <c r="K78" s="58"/>
      <c r="L78" s="49"/>
      <c r="M78" s="58"/>
      <c r="N78" s="49"/>
    </row>
    <row r="79" spans="1:14" x14ac:dyDescent="0.15">
      <c r="A79" s="163"/>
      <c r="B79" s="105" t="s">
        <v>7</v>
      </c>
      <c r="C79" s="12">
        <f t="shared" si="46"/>
        <v>174</v>
      </c>
      <c r="D79" s="51">
        <f t="shared" si="47"/>
        <v>100</v>
      </c>
      <c r="E79" s="64">
        <v>44</v>
      </c>
      <c r="F79" s="53">
        <f t="shared" si="49"/>
        <v>25.287356321839084</v>
      </c>
      <c r="G79" s="64">
        <v>130</v>
      </c>
      <c r="H79" s="67">
        <f t="shared" si="50"/>
        <v>74.712643678160916</v>
      </c>
      <c r="I79" s="57"/>
      <c r="J79" s="49"/>
      <c r="K79" s="58"/>
      <c r="L79" s="49"/>
      <c r="M79" s="58"/>
      <c r="N79" s="49"/>
    </row>
    <row r="80" spans="1:14" x14ac:dyDescent="0.15">
      <c r="A80" s="163"/>
      <c r="B80" s="106" t="s">
        <v>8</v>
      </c>
      <c r="C80" s="59">
        <f t="shared" si="46"/>
        <v>201</v>
      </c>
      <c r="D80" s="60">
        <f t="shared" si="47"/>
        <v>100</v>
      </c>
      <c r="E80" s="55">
        <v>81</v>
      </c>
      <c r="F80" s="61">
        <f t="shared" si="49"/>
        <v>40.298507462686565</v>
      </c>
      <c r="G80" s="55">
        <v>120</v>
      </c>
      <c r="H80" s="62">
        <f t="shared" si="50"/>
        <v>59.701492537313428</v>
      </c>
      <c r="I80" s="57"/>
      <c r="J80" s="49"/>
      <c r="K80" s="58"/>
      <c r="L80" s="49"/>
      <c r="M80" s="58"/>
      <c r="N80" s="49"/>
    </row>
    <row r="81" spans="1:15" x14ac:dyDescent="0.15">
      <c r="A81" s="163" t="s">
        <v>3</v>
      </c>
      <c r="B81" s="19" t="s">
        <v>5</v>
      </c>
      <c r="C81" s="6">
        <f t="shared" si="46"/>
        <v>397</v>
      </c>
      <c r="D81" s="44">
        <f t="shared" si="47"/>
        <v>100</v>
      </c>
      <c r="E81" s="45">
        <v>138</v>
      </c>
      <c r="F81" s="46">
        <f t="shared" si="49"/>
        <v>34.760705289672543</v>
      </c>
      <c r="G81" s="63">
        <v>259</v>
      </c>
      <c r="H81" s="47">
        <f t="shared" si="50"/>
        <v>65.239294710327457</v>
      </c>
      <c r="I81" s="57"/>
      <c r="J81" s="49"/>
      <c r="K81" s="58"/>
      <c r="L81" s="49"/>
      <c r="M81" s="58"/>
      <c r="N81" s="49"/>
    </row>
    <row r="82" spans="1:15" x14ac:dyDescent="0.15">
      <c r="A82" s="163"/>
      <c r="B82" s="107" t="s">
        <v>7</v>
      </c>
      <c r="C82" s="12">
        <f t="shared" si="46"/>
        <v>183</v>
      </c>
      <c r="D82" s="51">
        <f t="shared" si="47"/>
        <v>100</v>
      </c>
      <c r="E82" s="64">
        <v>59</v>
      </c>
      <c r="F82" s="53">
        <f t="shared" si="49"/>
        <v>32.240437158469945</v>
      </c>
      <c r="G82" s="64">
        <v>124</v>
      </c>
      <c r="H82" s="54">
        <f t="shared" si="50"/>
        <v>67.759562841530055</v>
      </c>
      <c r="I82" s="57"/>
      <c r="J82" s="49"/>
      <c r="K82" s="58"/>
      <c r="L82" s="49"/>
      <c r="M82" s="58"/>
      <c r="N82" s="49"/>
    </row>
    <row r="83" spans="1:15" x14ac:dyDescent="0.15">
      <c r="A83" s="163"/>
      <c r="B83" s="108" t="s">
        <v>8</v>
      </c>
      <c r="C83" s="59">
        <f t="shared" si="46"/>
        <v>214</v>
      </c>
      <c r="D83" s="60">
        <f t="shared" si="47"/>
        <v>100</v>
      </c>
      <c r="E83" s="68">
        <v>79</v>
      </c>
      <c r="F83" s="61">
        <f t="shared" si="49"/>
        <v>36.915887850467286</v>
      </c>
      <c r="G83" s="68">
        <v>135</v>
      </c>
      <c r="H83" s="69">
        <f t="shared" si="50"/>
        <v>63.084112149532714</v>
      </c>
      <c r="I83" s="57"/>
      <c r="J83" s="49"/>
      <c r="K83" s="58"/>
      <c r="L83" s="49"/>
      <c r="M83" s="58"/>
      <c r="N83" s="49"/>
    </row>
    <row r="84" spans="1:15" x14ac:dyDescent="0.15">
      <c r="A84" s="65"/>
      <c r="B84" s="33"/>
      <c r="C84" s="50"/>
      <c r="D84" s="66"/>
      <c r="E84" s="58"/>
      <c r="F84" s="49"/>
      <c r="G84" s="58"/>
      <c r="H84" s="49"/>
      <c r="I84" s="58"/>
      <c r="J84" s="49"/>
      <c r="K84" s="58"/>
      <c r="L84" s="49"/>
      <c r="M84" s="58"/>
      <c r="N84" s="49"/>
      <c r="O84" s="11"/>
    </row>
    <row r="85" spans="1:15" x14ac:dyDescent="0.15">
      <c r="A85" s="37" t="s">
        <v>106</v>
      </c>
    </row>
    <row r="86" spans="1:15" x14ac:dyDescent="0.15">
      <c r="A86" s="153" t="s">
        <v>6</v>
      </c>
      <c r="B86" s="154"/>
      <c r="C86" s="177" t="s">
        <v>15</v>
      </c>
      <c r="D86" s="175"/>
      <c r="E86" s="175" t="s">
        <v>23</v>
      </c>
      <c r="F86" s="175"/>
      <c r="G86" s="183" t="s">
        <v>24</v>
      </c>
      <c r="H86" s="185"/>
      <c r="I86" s="183" t="s">
        <v>25</v>
      </c>
      <c r="J86" s="185"/>
      <c r="K86" s="183" t="s">
        <v>26</v>
      </c>
      <c r="L86" s="185"/>
      <c r="M86" s="175" t="s">
        <v>27</v>
      </c>
      <c r="N86" s="176"/>
    </row>
    <row r="87" spans="1:15" x14ac:dyDescent="0.15">
      <c r="A87" s="155"/>
      <c r="B87" s="156"/>
      <c r="C87" s="118" t="s">
        <v>0</v>
      </c>
      <c r="D87" s="119" t="s">
        <v>1</v>
      </c>
      <c r="E87" s="119" t="s">
        <v>0</v>
      </c>
      <c r="F87" s="119" t="s">
        <v>1</v>
      </c>
      <c r="G87" s="119" t="s">
        <v>0</v>
      </c>
      <c r="H87" s="119" t="s">
        <v>1</v>
      </c>
      <c r="I87" s="119" t="s">
        <v>0</v>
      </c>
      <c r="J87" s="119" t="s">
        <v>1</v>
      </c>
      <c r="K87" s="119" t="s">
        <v>0</v>
      </c>
      <c r="L87" s="119" t="s">
        <v>1</v>
      </c>
      <c r="M87" s="119" t="s">
        <v>0</v>
      </c>
      <c r="N87" s="121" t="s">
        <v>1</v>
      </c>
    </row>
    <row r="88" spans="1:15" x14ac:dyDescent="0.15">
      <c r="A88" s="161" t="s">
        <v>4</v>
      </c>
      <c r="B88" s="19" t="s">
        <v>5</v>
      </c>
      <c r="C88" s="6">
        <v>263</v>
      </c>
      <c r="D88" s="44">
        <f>C88/C88*100</f>
        <v>100</v>
      </c>
      <c r="E88" s="45">
        <f>E91+E94</f>
        <v>11</v>
      </c>
      <c r="F88" s="46">
        <f>E88/C88*100</f>
        <v>4.1825095057034218</v>
      </c>
      <c r="G88" s="45">
        <f>G91+G94</f>
        <v>157</v>
      </c>
      <c r="H88" s="46">
        <f>G88/C88*100</f>
        <v>59.695817490494299</v>
      </c>
      <c r="I88" s="45">
        <f t="shared" ref="I88:M88" si="51">I91+I94</f>
        <v>32</v>
      </c>
      <c r="J88" s="46">
        <f>I88/C88*100</f>
        <v>12.167300380228136</v>
      </c>
      <c r="K88" s="45">
        <f t="shared" si="51"/>
        <v>87</v>
      </c>
      <c r="L88" s="46">
        <f>K88/C88*100</f>
        <v>33.079847908745244</v>
      </c>
      <c r="M88" s="45">
        <f t="shared" si="51"/>
        <v>20</v>
      </c>
      <c r="N88" s="56">
        <f>M88/C88*100</f>
        <v>7.6045627376425857</v>
      </c>
    </row>
    <row r="89" spans="1:15" x14ac:dyDescent="0.15">
      <c r="A89" s="162"/>
      <c r="B89" s="105" t="s">
        <v>7</v>
      </c>
      <c r="C89" s="12">
        <v>103</v>
      </c>
      <c r="D89" s="51">
        <f t="shared" ref="D89:D96" si="52">C89/C89*100</f>
        <v>100</v>
      </c>
      <c r="E89" s="52">
        <f>E92+E95</f>
        <v>4</v>
      </c>
      <c r="F89" s="53">
        <f t="shared" ref="F89:F96" si="53">E89/C89*100</f>
        <v>3.8834951456310676</v>
      </c>
      <c r="G89" s="52">
        <f t="shared" ref="G89:M89" si="54">G92+G95</f>
        <v>71</v>
      </c>
      <c r="H89" s="53">
        <f t="shared" ref="H89:H96" si="55">G89/C89*100</f>
        <v>68.932038834951456</v>
      </c>
      <c r="I89" s="52">
        <f t="shared" si="54"/>
        <v>19</v>
      </c>
      <c r="J89" s="53">
        <f t="shared" ref="J89:J96" si="56">I89/C89*100</f>
        <v>18.446601941747574</v>
      </c>
      <c r="K89" s="52">
        <f t="shared" si="54"/>
        <v>32</v>
      </c>
      <c r="L89" s="53">
        <f t="shared" ref="L89:L96" si="57">K89/C89*100</f>
        <v>31.067961165048541</v>
      </c>
      <c r="M89" s="52">
        <f t="shared" si="54"/>
        <v>5</v>
      </c>
      <c r="N89" s="67">
        <f t="shared" ref="N89:N96" si="58">M89/C89*100</f>
        <v>4.8543689320388346</v>
      </c>
    </row>
    <row r="90" spans="1:15" x14ac:dyDescent="0.15">
      <c r="A90" s="162"/>
      <c r="B90" s="106" t="s">
        <v>8</v>
      </c>
      <c r="C90" s="59">
        <v>160</v>
      </c>
      <c r="D90" s="60">
        <f t="shared" si="52"/>
        <v>100</v>
      </c>
      <c r="E90" s="83">
        <f>E93+E96</f>
        <v>7</v>
      </c>
      <c r="F90" s="61">
        <f t="shared" si="53"/>
        <v>4.375</v>
      </c>
      <c r="G90" s="83">
        <f t="shared" ref="G90:M90" si="59">G93+G96</f>
        <v>86</v>
      </c>
      <c r="H90" s="61">
        <f t="shared" si="55"/>
        <v>53.75</v>
      </c>
      <c r="I90" s="83">
        <f t="shared" si="59"/>
        <v>13</v>
      </c>
      <c r="J90" s="61">
        <f t="shared" si="56"/>
        <v>8.125</v>
      </c>
      <c r="K90" s="83">
        <f t="shared" si="59"/>
        <v>55</v>
      </c>
      <c r="L90" s="61">
        <f t="shared" si="57"/>
        <v>34.375</v>
      </c>
      <c r="M90" s="83">
        <f t="shared" si="59"/>
        <v>15</v>
      </c>
      <c r="N90" s="69">
        <f t="shared" si="58"/>
        <v>9.375</v>
      </c>
    </row>
    <row r="91" spans="1:15" x14ac:dyDescent="0.15">
      <c r="A91" s="163" t="s">
        <v>2</v>
      </c>
      <c r="B91" s="19" t="s">
        <v>5</v>
      </c>
      <c r="C91" s="6">
        <v>125</v>
      </c>
      <c r="D91" s="44">
        <f t="shared" si="52"/>
        <v>100</v>
      </c>
      <c r="E91" s="55">
        <v>5</v>
      </c>
      <c r="F91" s="46">
        <f t="shared" si="53"/>
        <v>4</v>
      </c>
      <c r="G91" s="55">
        <v>79</v>
      </c>
      <c r="H91" s="46">
        <f t="shared" si="55"/>
        <v>63.2</v>
      </c>
      <c r="I91" s="55">
        <v>16</v>
      </c>
      <c r="J91" s="46">
        <f t="shared" si="56"/>
        <v>12.8</v>
      </c>
      <c r="K91" s="68">
        <v>42</v>
      </c>
      <c r="L91" s="46">
        <f t="shared" si="57"/>
        <v>33.6</v>
      </c>
      <c r="M91" s="68">
        <v>9</v>
      </c>
      <c r="N91" s="56">
        <f t="shared" si="58"/>
        <v>7.1999999999999993</v>
      </c>
    </row>
    <row r="92" spans="1:15" x14ac:dyDescent="0.15">
      <c r="A92" s="163"/>
      <c r="B92" s="105" t="s">
        <v>7</v>
      </c>
      <c r="C92" s="12">
        <v>44</v>
      </c>
      <c r="D92" s="51">
        <f t="shared" si="52"/>
        <v>100</v>
      </c>
      <c r="E92" s="64">
        <v>2</v>
      </c>
      <c r="F92" s="53">
        <f t="shared" si="53"/>
        <v>4.5454545454545459</v>
      </c>
      <c r="G92" s="64">
        <v>33</v>
      </c>
      <c r="H92" s="53">
        <f t="shared" si="55"/>
        <v>75</v>
      </c>
      <c r="I92" s="64">
        <v>11</v>
      </c>
      <c r="J92" s="53">
        <f t="shared" si="56"/>
        <v>25</v>
      </c>
      <c r="K92" s="64">
        <v>16</v>
      </c>
      <c r="L92" s="53">
        <f t="shared" si="57"/>
        <v>36.363636363636367</v>
      </c>
      <c r="M92" s="64">
        <v>3</v>
      </c>
      <c r="N92" s="67">
        <f t="shared" si="58"/>
        <v>6.8181818181818175</v>
      </c>
    </row>
    <row r="93" spans="1:15" x14ac:dyDescent="0.15">
      <c r="A93" s="163"/>
      <c r="B93" s="106" t="s">
        <v>8</v>
      </c>
      <c r="C93" s="59">
        <v>81</v>
      </c>
      <c r="D93" s="60">
        <f t="shared" si="52"/>
        <v>100</v>
      </c>
      <c r="E93" s="55">
        <v>3</v>
      </c>
      <c r="F93" s="61">
        <f t="shared" si="53"/>
        <v>3.7037037037037033</v>
      </c>
      <c r="G93" s="55">
        <v>46</v>
      </c>
      <c r="H93" s="61">
        <f t="shared" si="55"/>
        <v>56.79012345679012</v>
      </c>
      <c r="I93" s="55">
        <v>5</v>
      </c>
      <c r="J93" s="61">
        <f t="shared" si="56"/>
        <v>6.1728395061728394</v>
      </c>
      <c r="K93" s="55">
        <v>26</v>
      </c>
      <c r="L93" s="61">
        <f t="shared" si="57"/>
        <v>32.098765432098766</v>
      </c>
      <c r="M93" s="55">
        <v>6</v>
      </c>
      <c r="N93" s="69">
        <f t="shared" si="58"/>
        <v>7.4074074074074066</v>
      </c>
    </row>
    <row r="94" spans="1:15" x14ac:dyDescent="0.15">
      <c r="A94" s="163" t="s">
        <v>3</v>
      </c>
      <c r="B94" s="19" t="s">
        <v>5</v>
      </c>
      <c r="C94" s="6">
        <v>138</v>
      </c>
      <c r="D94" s="44">
        <f t="shared" si="52"/>
        <v>100</v>
      </c>
      <c r="E94" s="45">
        <v>6</v>
      </c>
      <c r="F94" s="46">
        <f t="shared" si="53"/>
        <v>4.3478260869565215</v>
      </c>
      <c r="G94" s="63">
        <v>78</v>
      </c>
      <c r="H94" s="46">
        <f t="shared" si="55"/>
        <v>56.521739130434781</v>
      </c>
      <c r="I94" s="63">
        <v>16</v>
      </c>
      <c r="J94" s="46">
        <f t="shared" si="56"/>
        <v>11.594202898550725</v>
      </c>
      <c r="K94" s="63">
        <v>45</v>
      </c>
      <c r="L94" s="46">
        <f t="shared" si="57"/>
        <v>32.608695652173914</v>
      </c>
      <c r="M94" s="63">
        <v>11</v>
      </c>
      <c r="N94" s="56">
        <f t="shared" si="58"/>
        <v>7.9710144927536222</v>
      </c>
    </row>
    <row r="95" spans="1:15" x14ac:dyDescent="0.15">
      <c r="A95" s="163"/>
      <c r="B95" s="107" t="s">
        <v>7</v>
      </c>
      <c r="C95" s="12">
        <v>59</v>
      </c>
      <c r="D95" s="51">
        <f t="shared" si="52"/>
        <v>100</v>
      </c>
      <c r="E95" s="64">
        <v>2</v>
      </c>
      <c r="F95" s="53">
        <f t="shared" si="53"/>
        <v>3.3898305084745761</v>
      </c>
      <c r="G95" s="64">
        <v>38</v>
      </c>
      <c r="H95" s="53">
        <f t="shared" si="55"/>
        <v>64.406779661016941</v>
      </c>
      <c r="I95" s="55">
        <v>8</v>
      </c>
      <c r="J95" s="53">
        <f t="shared" si="56"/>
        <v>13.559322033898304</v>
      </c>
      <c r="K95" s="64">
        <v>16</v>
      </c>
      <c r="L95" s="53">
        <f t="shared" si="57"/>
        <v>27.118644067796609</v>
      </c>
      <c r="M95" s="64">
        <v>2</v>
      </c>
      <c r="N95" s="67">
        <f t="shared" si="58"/>
        <v>3.3898305084745761</v>
      </c>
    </row>
    <row r="96" spans="1:15" x14ac:dyDescent="0.15">
      <c r="A96" s="163"/>
      <c r="B96" s="108" t="s">
        <v>8</v>
      </c>
      <c r="C96" s="59">
        <v>79</v>
      </c>
      <c r="D96" s="60">
        <f t="shared" si="52"/>
        <v>100</v>
      </c>
      <c r="E96" s="68">
        <v>4</v>
      </c>
      <c r="F96" s="61">
        <f t="shared" si="53"/>
        <v>5.0632911392405067</v>
      </c>
      <c r="G96" s="68">
        <v>40</v>
      </c>
      <c r="H96" s="61">
        <f t="shared" si="55"/>
        <v>50.632911392405063</v>
      </c>
      <c r="I96" s="68">
        <v>8</v>
      </c>
      <c r="J96" s="61">
        <f t="shared" si="56"/>
        <v>10.126582278481013</v>
      </c>
      <c r="K96" s="68">
        <v>29</v>
      </c>
      <c r="L96" s="61">
        <f t="shared" si="57"/>
        <v>36.708860759493675</v>
      </c>
      <c r="M96" s="68">
        <v>9</v>
      </c>
      <c r="N96" s="69">
        <f t="shared" si="58"/>
        <v>11.39240506329114</v>
      </c>
    </row>
    <row r="98" spans="1:14" x14ac:dyDescent="0.15">
      <c r="A98" s="153" t="s">
        <v>6</v>
      </c>
      <c r="B98" s="154"/>
      <c r="C98" s="177" t="s">
        <v>28</v>
      </c>
      <c r="D98" s="181"/>
      <c r="E98" s="175" t="s">
        <v>29</v>
      </c>
      <c r="F98" s="175"/>
      <c r="G98" s="182" t="s">
        <v>30</v>
      </c>
      <c r="H98" s="176"/>
      <c r="I98" s="39"/>
      <c r="J98" s="39"/>
      <c r="K98" s="40"/>
      <c r="L98" s="40"/>
      <c r="M98" s="180"/>
      <c r="N98" s="180"/>
    </row>
    <row r="99" spans="1:14" x14ac:dyDescent="0.15">
      <c r="A99" s="155"/>
      <c r="B99" s="156"/>
      <c r="C99" s="118" t="s">
        <v>0</v>
      </c>
      <c r="D99" s="120" t="s">
        <v>1</v>
      </c>
      <c r="E99" s="119" t="s">
        <v>0</v>
      </c>
      <c r="F99" s="119" t="s">
        <v>1</v>
      </c>
      <c r="G99" s="125" t="s">
        <v>0</v>
      </c>
      <c r="H99" s="121" t="s">
        <v>1</v>
      </c>
      <c r="I99" s="43"/>
      <c r="J99" s="43"/>
      <c r="K99" s="43"/>
      <c r="L99" s="43"/>
      <c r="M99" s="43"/>
      <c r="N99" s="43"/>
    </row>
    <row r="100" spans="1:14" x14ac:dyDescent="0.15">
      <c r="A100" s="161" t="s">
        <v>4</v>
      </c>
      <c r="B100" s="19" t="s">
        <v>5</v>
      </c>
      <c r="C100" s="6">
        <f>C103+C106</f>
        <v>4</v>
      </c>
      <c r="D100" s="92">
        <f>C100/C88*100</f>
        <v>1.520912547528517</v>
      </c>
      <c r="E100" s="45">
        <f>E103+E106</f>
        <v>3</v>
      </c>
      <c r="F100" s="44">
        <f>E100/C88*100</f>
        <v>1.1406844106463878</v>
      </c>
      <c r="G100" s="93">
        <f>G103+G106</f>
        <v>27</v>
      </c>
      <c r="H100" s="56">
        <f>G100/C88*100</f>
        <v>10.266159695817491</v>
      </c>
      <c r="I100" s="58"/>
      <c r="J100" s="58"/>
      <c r="K100" s="58"/>
      <c r="L100" s="58"/>
      <c r="M100" s="58"/>
      <c r="N100" s="58"/>
    </row>
    <row r="101" spans="1:14" x14ac:dyDescent="0.15">
      <c r="A101" s="162"/>
      <c r="B101" s="105" t="s">
        <v>7</v>
      </c>
      <c r="C101" s="12">
        <f>C104+C107</f>
        <v>0</v>
      </c>
      <c r="D101" s="94">
        <f t="shared" ref="D101:D108" si="60">C101/C89*100</f>
        <v>0</v>
      </c>
      <c r="E101" s="52">
        <f>E104+E107</f>
        <v>1</v>
      </c>
      <c r="F101" s="51">
        <f t="shared" ref="F101:F108" si="61">E101/C89*100</f>
        <v>0.97087378640776689</v>
      </c>
      <c r="G101" s="95">
        <f>G104+G107</f>
        <v>6</v>
      </c>
      <c r="H101" s="67">
        <f t="shared" ref="H101:H108" si="62">G101/C89*100</f>
        <v>5.825242718446602</v>
      </c>
      <c r="I101" s="58"/>
      <c r="J101" s="58"/>
      <c r="K101" s="58"/>
      <c r="L101" s="58"/>
      <c r="M101" s="58"/>
      <c r="N101" s="58"/>
    </row>
    <row r="102" spans="1:14" x14ac:dyDescent="0.15">
      <c r="A102" s="162"/>
      <c r="B102" s="106" t="s">
        <v>8</v>
      </c>
      <c r="C102" s="59">
        <f>C105+C108</f>
        <v>4</v>
      </c>
      <c r="D102" s="123">
        <f t="shared" si="60"/>
        <v>2.5</v>
      </c>
      <c r="E102" s="83">
        <f>E105+E108</f>
        <v>2</v>
      </c>
      <c r="F102" s="60">
        <f t="shared" si="61"/>
        <v>1.25</v>
      </c>
      <c r="G102" s="124">
        <f>G105+G108</f>
        <v>21</v>
      </c>
      <c r="H102" s="69">
        <f t="shared" si="62"/>
        <v>13.125</v>
      </c>
      <c r="I102" s="58"/>
      <c r="J102" s="58"/>
      <c r="K102" s="58"/>
      <c r="L102" s="58"/>
      <c r="M102" s="58"/>
      <c r="N102" s="58"/>
    </row>
    <row r="103" spans="1:14" x14ac:dyDescent="0.15">
      <c r="A103" s="163" t="s">
        <v>2</v>
      </c>
      <c r="B103" s="19" t="s">
        <v>5</v>
      </c>
      <c r="C103" s="74">
        <v>3</v>
      </c>
      <c r="D103" s="44">
        <f t="shared" si="60"/>
        <v>2.4</v>
      </c>
      <c r="E103" s="63">
        <v>1</v>
      </c>
      <c r="F103" s="44">
        <f t="shared" si="61"/>
        <v>0.8</v>
      </c>
      <c r="G103" s="78">
        <v>11</v>
      </c>
      <c r="H103" s="56">
        <f t="shared" si="62"/>
        <v>8.7999999999999989</v>
      </c>
      <c r="I103" s="58"/>
      <c r="J103" s="58"/>
      <c r="K103" s="58"/>
      <c r="L103" s="58"/>
      <c r="M103" s="58"/>
      <c r="N103" s="58"/>
    </row>
    <row r="104" spans="1:14" x14ac:dyDescent="0.15">
      <c r="A104" s="163"/>
      <c r="B104" s="105" t="s">
        <v>7</v>
      </c>
      <c r="C104" s="77">
        <v>0</v>
      </c>
      <c r="D104" s="51">
        <f t="shared" si="60"/>
        <v>0</v>
      </c>
      <c r="E104" s="64">
        <v>0</v>
      </c>
      <c r="F104" s="51">
        <f t="shared" si="61"/>
        <v>0</v>
      </c>
      <c r="G104" s="81">
        <v>2</v>
      </c>
      <c r="H104" s="67">
        <f t="shared" si="62"/>
        <v>4.5454545454545459</v>
      </c>
      <c r="I104" s="58"/>
      <c r="J104" s="58"/>
      <c r="K104" s="58"/>
      <c r="L104" s="58"/>
      <c r="M104" s="58"/>
      <c r="N104" s="58"/>
    </row>
    <row r="105" spans="1:14" x14ac:dyDescent="0.15">
      <c r="A105" s="163"/>
      <c r="B105" s="106" t="s">
        <v>8</v>
      </c>
      <c r="C105" s="75">
        <v>3</v>
      </c>
      <c r="D105" s="60">
        <f t="shared" si="60"/>
        <v>3.7037037037037033</v>
      </c>
      <c r="E105" s="55">
        <v>1</v>
      </c>
      <c r="F105" s="60">
        <f t="shared" si="61"/>
        <v>1.2345679012345678</v>
      </c>
      <c r="G105" s="79">
        <v>9</v>
      </c>
      <c r="H105" s="69">
        <f t="shared" si="62"/>
        <v>11.111111111111111</v>
      </c>
      <c r="I105" s="58"/>
      <c r="J105" s="58"/>
      <c r="K105" s="58"/>
      <c r="L105" s="58"/>
      <c r="M105" s="58"/>
      <c r="N105" s="58"/>
    </row>
    <row r="106" spans="1:14" x14ac:dyDescent="0.15">
      <c r="A106" s="163" t="s">
        <v>3</v>
      </c>
      <c r="B106" s="19" t="s">
        <v>5</v>
      </c>
      <c r="C106" s="6">
        <v>1</v>
      </c>
      <c r="D106" s="44">
        <f t="shared" si="60"/>
        <v>0.72463768115942029</v>
      </c>
      <c r="E106" s="45">
        <v>2</v>
      </c>
      <c r="F106" s="44">
        <f t="shared" si="61"/>
        <v>1.4492753623188406</v>
      </c>
      <c r="G106" s="80">
        <v>16</v>
      </c>
      <c r="H106" s="56">
        <f t="shared" si="62"/>
        <v>11.594202898550725</v>
      </c>
      <c r="I106" s="58"/>
      <c r="J106" s="58"/>
      <c r="K106" s="58"/>
      <c r="L106" s="58"/>
      <c r="M106" s="58"/>
      <c r="N106" s="58"/>
    </row>
    <row r="107" spans="1:14" x14ac:dyDescent="0.15">
      <c r="A107" s="163"/>
      <c r="B107" s="107" t="s">
        <v>7</v>
      </c>
      <c r="C107" s="77">
        <v>0</v>
      </c>
      <c r="D107" s="51">
        <f t="shared" si="60"/>
        <v>0</v>
      </c>
      <c r="E107" s="64">
        <v>1</v>
      </c>
      <c r="F107" s="51">
        <f t="shared" si="61"/>
        <v>1.6949152542372881</v>
      </c>
      <c r="G107" s="81">
        <v>4</v>
      </c>
      <c r="H107" s="67">
        <f t="shared" si="62"/>
        <v>6.7796610169491522</v>
      </c>
      <c r="I107" s="58"/>
      <c r="J107" s="58"/>
      <c r="K107" s="58"/>
      <c r="L107" s="58"/>
      <c r="M107" s="58"/>
      <c r="N107" s="58"/>
    </row>
    <row r="108" spans="1:14" x14ac:dyDescent="0.15">
      <c r="A108" s="163"/>
      <c r="B108" s="108" t="s">
        <v>8</v>
      </c>
      <c r="C108" s="122">
        <v>1</v>
      </c>
      <c r="D108" s="60">
        <f t="shared" si="60"/>
        <v>1.2658227848101267</v>
      </c>
      <c r="E108" s="68">
        <v>1</v>
      </c>
      <c r="F108" s="60">
        <f t="shared" si="61"/>
        <v>1.2658227848101267</v>
      </c>
      <c r="G108" s="78">
        <v>12</v>
      </c>
      <c r="H108" s="69">
        <f t="shared" si="62"/>
        <v>15.18987341772152</v>
      </c>
      <c r="I108" s="58"/>
      <c r="J108" s="58"/>
      <c r="K108" s="58"/>
      <c r="L108" s="58"/>
      <c r="M108" s="58"/>
      <c r="N108" s="58"/>
    </row>
    <row r="109" spans="1:14" x14ac:dyDescent="0.15">
      <c r="A109" s="32"/>
      <c r="B109" s="33"/>
      <c r="C109" s="58"/>
      <c r="D109" s="66"/>
      <c r="E109" s="58"/>
      <c r="F109" s="66"/>
      <c r="G109" s="58"/>
      <c r="H109" s="49"/>
      <c r="I109" s="58"/>
      <c r="J109" s="58"/>
      <c r="K109" s="58"/>
      <c r="L109" s="58"/>
      <c r="M109" s="58"/>
      <c r="N109" s="58"/>
    </row>
    <row r="111" spans="1:14" x14ac:dyDescent="0.15">
      <c r="A111" s="37" t="s">
        <v>90</v>
      </c>
    </row>
    <row r="112" spans="1:14" x14ac:dyDescent="0.15">
      <c r="A112" s="37" t="s">
        <v>91</v>
      </c>
    </row>
    <row r="113" spans="1:15" x14ac:dyDescent="0.15">
      <c r="A113" s="153" t="s">
        <v>6</v>
      </c>
      <c r="B113" s="154"/>
      <c r="C113" s="177" t="s">
        <v>15</v>
      </c>
      <c r="D113" s="175"/>
      <c r="E113" s="175" t="s">
        <v>78</v>
      </c>
      <c r="F113" s="175"/>
      <c r="G113" s="183" t="s">
        <v>79</v>
      </c>
      <c r="H113" s="184"/>
      <c r="I113" s="38"/>
      <c r="J113" s="39"/>
      <c r="K113" s="40"/>
      <c r="L113" s="40"/>
      <c r="M113" s="180"/>
      <c r="N113" s="180"/>
    </row>
    <row r="114" spans="1:15" x14ac:dyDescent="0.15">
      <c r="A114" s="155"/>
      <c r="B114" s="156"/>
      <c r="C114" s="118" t="s">
        <v>0</v>
      </c>
      <c r="D114" s="119" t="s">
        <v>1</v>
      </c>
      <c r="E114" s="119" t="s">
        <v>0</v>
      </c>
      <c r="F114" s="119" t="s">
        <v>1</v>
      </c>
      <c r="G114" s="119" t="s">
        <v>0</v>
      </c>
      <c r="H114" s="120" t="s">
        <v>1</v>
      </c>
      <c r="I114" s="42"/>
      <c r="J114" s="43"/>
      <c r="K114" s="43"/>
      <c r="L114" s="43"/>
      <c r="M114" s="43"/>
      <c r="N114" s="43"/>
    </row>
    <row r="115" spans="1:15" x14ac:dyDescent="0.15">
      <c r="A115" s="161" t="s">
        <v>4</v>
      </c>
      <c r="B115" s="19" t="s">
        <v>5</v>
      </c>
      <c r="C115" s="6">
        <f>E115+G115</f>
        <v>772</v>
      </c>
      <c r="D115" s="44">
        <f>F115+H115</f>
        <v>100</v>
      </c>
      <c r="E115" s="45">
        <f>E118+E121</f>
        <v>199</v>
      </c>
      <c r="F115" s="46">
        <f>E115/C115*100</f>
        <v>25.777202072538863</v>
      </c>
      <c r="G115" s="45">
        <f t="shared" ref="G115:G117" si="63">G118+G121</f>
        <v>573</v>
      </c>
      <c r="H115" s="47">
        <f>G115/C115:C115*100</f>
        <v>74.22279792746113</v>
      </c>
      <c r="I115" s="48"/>
      <c r="J115" s="49"/>
      <c r="K115" s="50"/>
      <c r="L115" s="49"/>
      <c r="M115" s="50"/>
      <c r="N115" s="49"/>
    </row>
    <row r="116" spans="1:15" x14ac:dyDescent="0.15">
      <c r="A116" s="162"/>
      <c r="B116" s="105" t="s">
        <v>7</v>
      </c>
      <c r="C116" s="12">
        <f t="shared" ref="C116:C123" si="64">E116+G116</f>
        <v>357</v>
      </c>
      <c r="D116" s="51">
        <f t="shared" ref="D116:D123" si="65">F116+H116</f>
        <v>100</v>
      </c>
      <c r="E116" s="52">
        <f t="shared" ref="E116:E117" si="66">E119+E122</f>
        <v>69</v>
      </c>
      <c r="F116" s="53">
        <f t="shared" ref="F116:F123" si="67">E116/C116*100</f>
        <v>19.327731092436977</v>
      </c>
      <c r="G116" s="52">
        <f t="shared" si="63"/>
        <v>288</v>
      </c>
      <c r="H116" s="54">
        <f t="shared" ref="H116:H123" si="68">G116/C116:C116*100</f>
        <v>80.672268907563023</v>
      </c>
      <c r="I116" s="48"/>
      <c r="J116" s="49"/>
      <c r="K116" s="50"/>
      <c r="L116" s="49"/>
      <c r="M116" s="50"/>
      <c r="N116" s="49"/>
    </row>
    <row r="117" spans="1:15" x14ac:dyDescent="0.15">
      <c r="A117" s="162"/>
      <c r="B117" s="106" t="s">
        <v>8</v>
      </c>
      <c r="C117" s="59">
        <f t="shared" si="64"/>
        <v>415</v>
      </c>
      <c r="D117" s="60">
        <f t="shared" si="65"/>
        <v>100</v>
      </c>
      <c r="E117" s="83">
        <f t="shared" si="66"/>
        <v>130</v>
      </c>
      <c r="F117" s="61">
        <f t="shared" si="67"/>
        <v>31.325301204819279</v>
      </c>
      <c r="G117" s="83">
        <f t="shared" si="63"/>
        <v>285</v>
      </c>
      <c r="H117" s="69">
        <f t="shared" si="68"/>
        <v>68.674698795180717</v>
      </c>
      <c r="I117" s="48"/>
      <c r="J117" s="49"/>
      <c r="K117" s="50"/>
      <c r="L117" s="49"/>
      <c r="M117" s="50"/>
      <c r="N117" s="49"/>
    </row>
    <row r="118" spans="1:15" x14ac:dyDescent="0.15">
      <c r="A118" s="163" t="s">
        <v>2</v>
      </c>
      <c r="B118" s="19" t="s">
        <v>5</v>
      </c>
      <c r="C118" s="6">
        <f t="shared" si="64"/>
        <v>375</v>
      </c>
      <c r="D118" s="44">
        <f t="shared" si="65"/>
        <v>100</v>
      </c>
      <c r="E118" s="55">
        <v>90</v>
      </c>
      <c r="F118" s="46">
        <f t="shared" si="67"/>
        <v>24</v>
      </c>
      <c r="G118" s="55">
        <v>285</v>
      </c>
      <c r="H118" s="56">
        <f t="shared" si="68"/>
        <v>76</v>
      </c>
      <c r="I118" s="57"/>
      <c r="J118" s="49"/>
      <c r="K118" s="58"/>
      <c r="L118" s="49"/>
      <c r="M118" s="58"/>
      <c r="N118" s="49"/>
    </row>
    <row r="119" spans="1:15" x14ac:dyDescent="0.15">
      <c r="A119" s="163"/>
      <c r="B119" s="105" t="s">
        <v>7</v>
      </c>
      <c r="C119" s="12">
        <f t="shared" si="64"/>
        <v>174</v>
      </c>
      <c r="D119" s="51">
        <f t="shared" si="65"/>
        <v>100</v>
      </c>
      <c r="E119" s="64">
        <v>28</v>
      </c>
      <c r="F119" s="53">
        <f t="shared" si="67"/>
        <v>16.091954022988507</v>
      </c>
      <c r="G119" s="64">
        <v>146</v>
      </c>
      <c r="H119" s="67">
        <f t="shared" si="68"/>
        <v>83.908045977011497</v>
      </c>
      <c r="I119" s="57"/>
      <c r="J119" s="49"/>
      <c r="K119" s="58"/>
      <c r="L119" s="49"/>
      <c r="M119" s="58"/>
      <c r="N119" s="49"/>
    </row>
    <row r="120" spans="1:15" x14ac:dyDescent="0.15">
      <c r="A120" s="163"/>
      <c r="B120" s="106" t="s">
        <v>8</v>
      </c>
      <c r="C120" s="59">
        <f t="shared" si="64"/>
        <v>201</v>
      </c>
      <c r="D120" s="60">
        <f t="shared" si="65"/>
        <v>99.999999999999986</v>
      </c>
      <c r="E120" s="55">
        <v>62</v>
      </c>
      <c r="F120" s="61">
        <f t="shared" si="67"/>
        <v>30.845771144278604</v>
      </c>
      <c r="G120" s="55">
        <v>139</v>
      </c>
      <c r="H120" s="62">
        <f t="shared" si="68"/>
        <v>69.154228855721385</v>
      </c>
      <c r="I120" s="57"/>
      <c r="J120" s="49"/>
      <c r="K120" s="58"/>
      <c r="L120" s="49"/>
      <c r="M120" s="58"/>
      <c r="N120" s="49"/>
    </row>
    <row r="121" spans="1:15" x14ac:dyDescent="0.15">
      <c r="A121" s="163" t="s">
        <v>3</v>
      </c>
      <c r="B121" s="19" t="s">
        <v>5</v>
      </c>
      <c r="C121" s="6">
        <f t="shared" si="64"/>
        <v>397</v>
      </c>
      <c r="D121" s="44">
        <f t="shared" si="65"/>
        <v>100</v>
      </c>
      <c r="E121" s="45">
        <v>109</v>
      </c>
      <c r="F121" s="46">
        <f t="shared" si="67"/>
        <v>27.455919395465994</v>
      </c>
      <c r="G121" s="63">
        <v>288</v>
      </c>
      <c r="H121" s="47">
        <f t="shared" si="68"/>
        <v>72.544080604534003</v>
      </c>
      <c r="I121" s="57"/>
      <c r="J121" s="49"/>
      <c r="K121" s="58"/>
      <c r="L121" s="49"/>
      <c r="M121" s="58"/>
      <c r="N121" s="49"/>
    </row>
    <row r="122" spans="1:15" x14ac:dyDescent="0.15">
      <c r="A122" s="163"/>
      <c r="B122" s="107" t="s">
        <v>7</v>
      </c>
      <c r="C122" s="12">
        <f t="shared" si="64"/>
        <v>183</v>
      </c>
      <c r="D122" s="51">
        <f t="shared" si="65"/>
        <v>100</v>
      </c>
      <c r="E122" s="64">
        <v>41</v>
      </c>
      <c r="F122" s="53">
        <f t="shared" si="67"/>
        <v>22.404371584699454</v>
      </c>
      <c r="G122" s="64">
        <v>142</v>
      </c>
      <c r="H122" s="54">
        <f t="shared" si="68"/>
        <v>77.595628415300538</v>
      </c>
      <c r="I122" s="57"/>
      <c r="J122" s="49"/>
      <c r="K122" s="58"/>
      <c r="L122" s="49"/>
      <c r="M122" s="58"/>
      <c r="N122" s="49"/>
    </row>
    <row r="123" spans="1:15" x14ac:dyDescent="0.15">
      <c r="A123" s="163"/>
      <c r="B123" s="108" t="s">
        <v>8</v>
      </c>
      <c r="C123" s="59">
        <f t="shared" si="64"/>
        <v>214</v>
      </c>
      <c r="D123" s="60">
        <f t="shared" si="65"/>
        <v>99.999999999999986</v>
      </c>
      <c r="E123" s="68">
        <v>68</v>
      </c>
      <c r="F123" s="61">
        <f t="shared" si="67"/>
        <v>31.775700934579437</v>
      </c>
      <c r="G123" s="68">
        <v>146</v>
      </c>
      <c r="H123" s="69">
        <f t="shared" si="68"/>
        <v>68.224299065420553</v>
      </c>
      <c r="I123" s="57"/>
      <c r="J123" s="49"/>
      <c r="K123" s="58"/>
      <c r="L123" s="49"/>
      <c r="M123" s="58"/>
      <c r="N123" s="49"/>
    </row>
    <row r="124" spans="1:15" x14ac:dyDescent="0.15">
      <c r="A124" s="65"/>
      <c r="B124" s="33"/>
      <c r="C124" s="50"/>
      <c r="D124" s="66"/>
      <c r="E124" s="58"/>
      <c r="F124" s="49"/>
      <c r="G124" s="58"/>
      <c r="H124" s="49"/>
      <c r="I124" s="58"/>
      <c r="J124" s="49"/>
      <c r="K124" s="58"/>
      <c r="L124" s="49"/>
      <c r="M124" s="58"/>
      <c r="N124" s="49"/>
      <c r="O124" s="11"/>
    </row>
    <row r="125" spans="1:15" x14ac:dyDescent="0.15">
      <c r="A125" s="37" t="s">
        <v>107</v>
      </c>
    </row>
    <row r="126" spans="1:15" x14ac:dyDescent="0.15">
      <c r="A126" s="153" t="s">
        <v>6</v>
      </c>
      <c r="B126" s="154"/>
      <c r="C126" s="177" t="s">
        <v>15</v>
      </c>
      <c r="D126" s="175"/>
      <c r="E126" s="175" t="s">
        <v>23</v>
      </c>
      <c r="F126" s="175"/>
      <c r="G126" s="183" t="s">
        <v>31</v>
      </c>
      <c r="H126" s="185"/>
      <c r="I126" s="126" t="s">
        <v>32</v>
      </c>
      <c r="J126" s="126"/>
      <c r="K126" s="127" t="s">
        <v>33</v>
      </c>
      <c r="L126" s="127"/>
      <c r="M126" s="175" t="s">
        <v>34</v>
      </c>
      <c r="N126" s="176"/>
    </row>
    <row r="127" spans="1:15" x14ac:dyDescent="0.15">
      <c r="A127" s="155"/>
      <c r="B127" s="156"/>
      <c r="C127" s="118" t="s">
        <v>0</v>
      </c>
      <c r="D127" s="119" t="s">
        <v>1</v>
      </c>
      <c r="E127" s="119" t="s">
        <v>0</v>
      </c>
      <c r="F127" s="119" t="s">
        <v>1</v>
      </c>
      <c r="G127" s="119" t="s">
        <v>0</v>
      </c>
      <c r="H127" s="119" t="s">
        <v>1</v>
      </c>
      <c r="I127" s="119" t="s">
        <v>0</v>
      </c>
      <c r="J127" s="119" t="s">
        <v>1</v>
      </c>
      <c r="K127" s="119" t="s">
        <v>0</v>
      </c>
      <c r="L127" s="119" t="s">
        <v>1</v>
      </c>
      <c r="M127" s="119" t="s">
        <v>0</v>
      </c>
      <c r="N127" s="121" t="s">
        <v>1</v>
      </c>
    </row>
    <row r="128" spans="1:15" x14ac:dyDescent="0.15">
      <c r="A128" s="161" t="s">
        <v>4</v>
      </c>
      <c r="B128" s="19" t="s">
        <v>5</v>
      </c>
      <c r="C128" s="6">
        <v>199</v>
      </c>
      <c r="D128" s="44">
        <f>C128/C128*100</f>
        <v>100</v>
      </c>
      <c r="E128" s="45">
        <f>E131+E134</f>
        <v>4</v>
      </c>
      <c r="F128" s="46">
        <f>E128/C128*100</f>
        <v>2.0100502512562812</v>
      </c>
      <c r="G128" s="45">
        <f>G131+G134</f>
        <v>15</v>
      </c>
      <c r="H128" s="46">
        <f>G128/C128*100</f>
        <v>7.5376884422110546</v>
      </c>
      <c r="I128" s="45">
        <f t="shared" ref="I128" si="69">I131+I134</f>
        <v>28</v>
      </c>
      <c r="J128" s="46">
        <f>I128/C128*100</f>
        <v>14.07035175879397</v>
      </c>
      <c r="K128" s="45">
        <f t="shared" ref="K128" si="70">K131+K134</f>
        <v>1</v>
      </c>
      <c r="L128" s="46">
        <f>K128/C128*100</f>
        <v>0.50251256281407031</v>
      </c>
      <c r="M128" s="45">
        <f t="shared" ref="M128" si="71">M131+M134</f>
        <v>20</v>
      </c>
      <c r="N128" s="56">
        <f>M128/C128*100</f>
        <v>10.050251256281408</v>
      </c>
    </row>
    <row r="129" spans="1:14" x14ac:dyDescent="0.15">
      <c r="A129" s="162"/>
      <c r="B129" s="105" t="s">
        <v>7</v>
      </c>
      <c r="C129" s="12">
        <v>69</v>
      </c>
      <c r="D129" s="51">
        <f t="shared" ref="D129:D136" si="72">C129/C129*100</f>
        <v>100</v>
      </c>
      <c r="E129" s="52">
        <f>E132+E135</f>
        <v>3</v>
      </c>
      <c r="F129" s="53">
        <f t="shared" ref="F129:F136" si="73">E129/C129*100</f>
        <v>4.3478260869565215</v>
      </c>
      <c r="G129" s="52">
        <f t="shared" ref="G129" si="74">G132+G135</f>
        <v>4</v>
      </c>
      <c r="H129" s="53">
        <f t="shared" ref="H129:H136" si="75">G129/C129*100</f>
        <v>5.7971014492753623</v>
      </c>
      <c r="I129" s="52">
        <f t="shared" ref="I129" si="76">I132+I135</f>
        <v>6</v>
      </c>
      <c r="J129" s="53">
        <f t="shared" ref="J129:J136" si="77">I129/C129*100</f>
        <v>8.695652173913043</v>
      </c>
      <c r="K129" s="52">
        <f t="shared" ref="K129" si="78">K132+K135</f>
        <v>0</v>
      </c>
      <c r="L129" s="53">
        <f t="shared" ref="L129:L136" si="79">K129/C129*100</f>
        <v>0</v>
      </c>
      <c r="M129" s="52">
        <f t="shared" ref="M129" si="80">M132+M135</f>
        <v>5</v>
      </c>
      <c r="N129" s="67">
        <f t="shared" ref="N129:N136" si="81">M129/C129*100</f>
        <v>7.2463768115942031</v>
      </c>
    </row>
    <row r="130" spans="1:14" x14ac:dyDescent="0.15">
      <c r="A130" s="162"/>
      <c r="B130" s="106" t="s">
        <v>8</v>
      </c>
      <c r="C130" s="59">
        <v>130</v>
      </c>
      <c r="D130" s="60">
        <f t="shared" si="72"/>
        <v>100</v>
      </c>
      <c r="E130" s="83">
        <f>E133+E136</f>
        <v>1</v>
      </c>
      <c r="F130" s="61">
        <f t="shared" si="73"/>
        <v>0.76923076923076927</v>
      </c>
      <c r="G130" s="83">
        <f t="shared" ref="G130" si="82">G133+G136</f>
        <v>11</v>
      </c>
      <c r="H130" s="61">
        <f t="shared" si="75"/>
        <v>8.4615384615384617</v>
      </c>
      <c r="I130" s="83">
        <f t="shared" ref="I130" si="83">I133+I136</f>
        <v>22</v>
      </c>
      <c r="J130" s="61">
        <f t="shared" si="77"/>
        <v>16.923076923076923</v>
      </c>
      <c r="K130" s="83">
        <f t="shared" ref="K130" si="84">K133+K136</f>
        <v>1</v>
      </c>
      <c r="L130" s="61">
        <f t="shared" si="79"/>
        <v>0.76923076923076927</v>
      </c>
      <c r="M130" s="83">
        <f t="shared" ref="M130" si="85">M133+M136</f>
        <v>15</v>
      </c>
      <c r="N130" s="69">
        <f t="shared" si="81"/>
        <v>11.538461538461538</v>
      </c>
    </row>
    <row r="131" spans="1:14" x14ac:dyDescent="0.15">
      <c r="A131" s="163" t="s">
        <v>2</v>
      </c>
      <c r="B131" s="19" t="s">
        <v>5</v>
      </c>
      <c r="C131" s="6">
        <v>90</v>
      </c>
      <c r="D131" s="44">
        <f t="shared" si="72"/>
        <v>100</v>
      </c>
      <c r="E131" s="55">
        <v>2</v>
      </c>
      <c r="F131" s="46">
        <f t="shared" si="73"/>
        <v>2.2222222222222223</v>
      </c>
      <c r="G131" s="55">
        <v>8</v>
      </c>
      <c r="H131" s="46">
        <f t="shared" si="75"/>
        <v>8.8888888888888893</v>
      </c>
      <c r="I131" s="55">
        <v>10</v>
      </c>
      <c r="J131" s="46">
        <f t="shared" si="77"/>
        <v>11.111111111111111</v>
      </c>
      <c r="K131" s="68">
        <v>0</v>
      </c>
      <c r="L131" s="46">
        <f t="shared" si="79"/>
        <v>0</v>
      </c>
      <c r="M131" s="68">
        <v>10</v>
      </c>
      <c r="N131" s="56">
        <f t="shared" si="81"/>
        <v>11.111111111111111</v>
      </c>
    </row>
    <row r="132" spans="1:14" x14ac:dyDescent="0.15">
      <c r="A132" s="163"/>
      <c r="B132" s="105" t="s">
        <v>7</v>
      </c>
      <c r="C132" s="12">
        <v>28</v>
      </c>
      <c r="D132" s="51">
        <f t="shared" si="72"/>
        <v>100</v>
      </c>
      <c r="E132" s="64">
        <v>1</v>
      </c>
      <c r="F132" s="53">
        <f t="shared" si="73"/>
        <v>3.5714285714285712</v>
      </c>
      <c r="G132" s="64">
        <v>2</v>
      </c>
      <c r="H132" s="53">
        <f t="shared" si="75"/>
        <v>7.1428571428571423</v>
      </c>
      <c r="I132" s="64">
        <v>1</v>
      </c>
      <c r="J132" s="53">
        <f t="shared" si="77"/>
        <v>3.5714285714285712</v>
      </c>
      <c r="K132" s="64">
        <v>0</v>
      </c>
      <c r="L132" s="53">
        <f t="shared" si="79"/>
        <v>0</v>
      </c>
      <c r="M132" s="64">
        <v>2</v>
      </c>
      <c r="N132" s="67">
        <f t="shared" si="81"/>
        <v>7.1428571428571423</v>
      </c>
    </row>
    <row r="133" spans="1:14" x14ac:dyDescent="0.15">
      <c r="A133" s="163"/>
      <c r="B133" s="106" t="s">
        <v>8</v>
      </c>
      <c r="C133" s="59">
        <v>62</v>
      </c>
      <c r="D133" s="60">
        <f t="shared" si="72"/>
        <v>100</v>
      </c>
      <c r="E133" s="55">
        <v>1</v>
      </c>
      <c r="F133" s="61">
        <f t="shared" si="73"/>
        <v>1.6129032258064515</v>
      </c>
      <c r="G133" s="55">
        <v>6</v>
      </c>
      <c r="H133" s="61">
        <f t="shared" si="75"/>
        <v>9.67741935483871</v>
      </c>
      <c r="I133" s="55">
        <v>9</v>
      </c>
      <c r="J133" s="61">
        <f t="shared" si="77"/>
        <v>14.516129032258066</v>
      </c>
      <c r="K133" s="55">
        <v>0</v>
      </c>
      <c r="L133" s="61">
        <f t="shared" si="79"/>
        <v>0</v>
      </c>
      <c r="M133" s="55">
        <v>8</v>
      </c>
      <c r="N133" s="69">
        <f t="shared" si="81"/>
        <v>12.903225806451612</v>
      </c>
    </row>
    <row r="134" spans="1:14" x14ac:dyDescent="0.15">
      <c r="A134" s="163" t="s">
        <v>3</v>
      </c>
      <c r="B134" s="19" t="s">
        <v>5</v>
      </c>
      <c r="C134" s="6">
        <v>109</v>
      </c>
      <c r="D134" s="44">
        <f t="shared" si="72"/>
        <v>100</v>
      </c>
      <c r="E134" s="45">
        <v>2</v>
      </c>
      <c r="F134" s="46">
        <f t="shared" si="73"/>
        <v>1.834862385321101</v>
      </c>
      <c r="G134" s="63">
        <v>7</v>
      </c>
      <c r="H134" s="46">
        <f t="shared" si="75"/>
        <v>6.4220183486238538</v>
      </c>
      <c r="I134" s="63">
        <v>18</v>
      </c>
      <c r="J134" s="46">
        <f t="shared" si="77"/>
        <v>16.513761467889911</v>
      </c>
      <c r="K134" s="63">
        <v>1</v>
      </c>
      <c r="L134" s="46">
        <f t="shared" si="79"/>
        <v>0.91743119266055051</v>
      </c>
      <c r="M134" s="63">
        <v>10</v>
      </c>
      <c r="N134" s="56">
        <f t="shared" si="81"/>
        <v>9.1743119266055047</v>
      </c>
    </row>
    <row r="135" spans="1:14" x14ac:dyDescent="0.15">
      <c r="A135" s="163"/>
      <c r="B135" s="107" t="s">
        <v>7</v>
      </c>
      <c r="C135" s="12">
        <v>41</v>
      </c>
      <c r="D135" s="51">
        <f t="shared" si="72"/>
        <v>100</v>
      </c>
      <c r="E135" s="64">
        <v>2</v>
      </c>
      <c r="F135" s="53">
        <f t="shared" si="73"/>
        <v>4.8780487804878048</v>
      </c>
      <c r="G135" s="64">
        <v>2</v>
      </c>
      <c r="H135" s="53">
        <f t="shared" si="75"/>
        <v>4.8780487804878048</v>
      </c>
      <c r="I135" s="55">
        <v>5</v>
      </c>
      <c r="J135" s="53">
        <f t="shared" si="77"/>
        <v>12.195121951219512</v>
      </c>
      <c r="K135" s="64">
        <v>0</v>
      </c>
      <c r="L135" s="53">
        <f t="shared" si="79"/>
        <v>0</v>
      </c>
      <c r="M135" s="64">
        <v>3</v>
      </c>
      <c r="N135" s="67">
        <f t="shared" si="81"/>
        <v>7.3170731707317067</v>
      </c>
    </row>
    <row r="136" spans="1:14" x14ac:dyDescent="0.15">
      <c r="A136" s="163"/>
      <c r="B136" s="108" t="s">
        <v>8</v>
      </c>
      <c r="C136" s="59">
        <v>68</v>
      </c>
      <c r="D136" s="60">
        <f t="shared" si="72"/>
        <v>100</v>
      </c>
      <c r="E136" s="68">
        <v>0</v>
      </c>
      <c r="F136" s="61">
        <f t="shared" si="73"/>
        <v>0</v>
      </c>
      <c r="G136" s="68">
        <v>5</v>
      </c>
      <c r="H136" s="61">
        <f t="shared" si="75"/>
        <v>7.3529411764705888</v>
      </c>
      <c r="I136" s="68">
        <v>13</v>
      </c>
      <c r="J136" s="61">
        <f t="shared" si="77"/>
        <v>19.117647058823529</v>
      </c>
      <c r="K136" s="68">
        <v>1</v>
      </c>
      <c r="L136" s="61">
        <f t="shared" si="79"/>
        <v>1.4705882352941175</v>
      </c>
      <c r="M136" s="68">
        <v>7</v>
      </c>
      <c r="N136" s="69">
        <f t="shared" si="81"/>
        <v>10.294117647058822</v>
      </c>
    </row>
    <row r="138" spans="1:14" x14ac:dyDescent="0.15">
      <c r="A138" s="153" t="s">
        <v>6</v>
      </c>
      <c r="B138" s="154"/>
      <c r="C138" s="177" t="s">
        <v>35</v>
      </c>
      <c r="D138" s="181"/>
      <c r="E138" s="175" t="s">
        <v>36</v>
      </c>
      <c r="F138" s="175"/>
      <c r="G138" s="175" t="s">
        <v>100</v>
      </c>
      <c r="H138" s="175"/>
      <c r="I138" s="182" t="s">
        <v>101</v>
      </c>
      <c r="J138" s="176"/>
      <c r="K138" s="40"/>
      <c r="L138" s="40"/>
      <c r="M138" s="180"/>
      <c r="N138" s="180"/>
    </row>
    <row r="139" spans="1:14" x14ac:dyDescent="0.15">
      <c r="A139" s="155"/>
      <c r="B139" s="156"/>
      <c r="C139" s="118" t="s">
        <v>0</v>
      </c>
      <c r="D139" s="120" t="s">
        <v>1</v>
      </c>
      <c r="E139" s="119" t="s">
        <v>0</v>
      </c>
      <c r="F139" s="119" t="s">
        <v>1</v>
      </c>
      <c r="G139" s="119" t="s">
        <v>0</v>
      </c>
      <c r="H139" s="119" t="s">
        <v>1</v>
      </c>
      <c r="I139" s="125" t="s">
        <v>0</v>
      </c>
      <c r="J139" s="121" t="s">
        <v>1</v>
      </c>
      <c r="K139" s="43"/>
      <c r="L139" s="43"/>
      <c r="M139" s="43"/>
      <c r="N139" s="43"/>
    </row>
    <row r="140" spans="1:14" x14ac:dyDescent="0.15">
      <c r="A140" s="161" t="s">
        <v>4</v>
      </c>
      <c r="B140" s="19" t="s">
        <v>5</v>
      </c>
      <c r="C140" s="6">
        <f>C143+C146</f>
        <v>140</v>
      </c>
      <c r="D140" s="92">
        <f>C140/C128*100</f>
        <v>70.35175879396985</v>
      </c>
      <c r="E140" s="45">
        <f>E143+E146</f>
        <v>6</v>
      </c>
      <c r="F140" s="44">
        <f>E140/C128*100</f>
        <v>3.0150753768844218</v>
      </c>
      <c r="G140" s="93">
        <f>G143+G146</f>
        <v>11</v>
      </c>
      <c r="H140" s="44">
        <f>G140/C128*100</f>
        <v>5.5276381909547743</v>
      </c>
      <c r="I140" s="93">
        <f>I143+I146</f>
        <v>5</v>
      </c>
      <c r="J140" s="56">
        <f>I140/C128*100</f>
        <v>2.512562814070352</v>
      </c>
      <c r="K140" s="58"/>
      <c r="L140" s="58"/>
      <c r="M140" s="58"/>
      <c r="N140" s="58"/>
    </row>
    <row r="141" spans="1:14" x14ac:dyDescent="0.15">
      <c r="A141" s="162"/>
      <c r="B141" s="105" t="s">
        <v>7</v>
      </c>
      <c r="C141" s="12">
        <f>C144+C147</f>
        <v>46</v>
      </c>
      <c r="D141" s="94">
        <f t="shared" ref="D141:D148" si="86">C141/C129*100</f>
        <v>66.666666666666657</v>
      </c>
      <c r="E141" s="52">
        <f>E144+E147</f>
        <v>1</v>
      </c>
      <c r="F141" s="51">
        <f t="shared" ref="F141:F148" si="87">E141/C129*100</f>
        <v>1.4492753623188406</v>
      </c>
      <c r="G141" s="95">
        <f>G144+G147</f>
        <v>3</v>
      </c>
      <c r="H141" s="51">
        <f t="shared" ref="H141:H148" si="88">G141/C129*100</f>
        <v>4.3478260869565215</v>
      </c>
      <c r="I141" s="95">
        <f>I144+I147</f>
        <v>0</v>
      </c>
      <c r="J141" s="67">
        <f t="shared" ref="J141:J148" si="89">I141/C129*100</f>
        <v>0</v>
      </c>
      <c r="K141" s="58"/>
      <c r="L141" s="58"/>
      <c r="M141" s="58"/>
      <c r="N141" s="58"/>
    </row>
    <row r="142" spans="1:14" x14ac:dyDescent="0.15">
      <c r="A142" s="162"/>
      <c r="B142" s="106" t="s">
        <v>8</v>
      </c>
      <c r="C142" s="59">
        <f>C145+C148</f>
        <v>94</v>
      </c>
      <c r="D142" s="123">
        <f t="shared" si="86"/>
        <v>72.307692307692307</v>
      </c>
      <c r="E142" s="83">
        <f>E145+E148</f>
        <v>5</v>
      </c>
      <c r="F142" s="60">
        <f t="shared" si="87"/>
        <v>3.8461538461538463</v>
      </c>
      <c r="G142" s="124">
        <f>G145+G148</f>
        <v>8</v>
      </c>
      <c r="H142" s="60">
        <f t="shared" si="88"/>
        <v>6.1538461538461542</v>
      </c>
      <c r="I142" s="124">
        <f>I145+I148</f>
        <v>5</v>
      </c>
      <c r="J142" s="69">
        <f t="shared" si="89"/>
        <v>3.8461538461538463</v>
      </c>
      <c r="K142" s="58"/>
      <c r="L142" s="58"/>
      <c r="M142" s="58"/>
      <c r="N142" s="58"/>
    </row>
    <row r="143" spans="1:14" x14ac:dyDescent="0.15">
      <c r="A143" s="163" t="s">
        <v>2</v>
      </c>
      <c r="B143" s="19" t="s">
        <v>5</v>
      </c>
      <c r="C143" s="74">
        <v>68</v>
      </c>
      <c r="D143" s="44">
        <f t="shared" si="86"/>
        <v>75.555555555555557</v>
      </c>
      <c r="E143" s="63">
        <v>2</v>
      </c>
      <c r="F143" s="44">
        <f t="shared" si="87"/>
        <v>2.2222222222222223</v>
      </c>
      <c r="G143" s="63">
        <v>5</v>
      </c>
      <c r="H143" s="44">
        <f t="shared" si="88"/>
        <v>5.5555555555555554</v>
      </c>
      <c r="I143" s="78">
        <v>2</v>
      </c>
      <c r="J143" s="56">
        <f t="shared" si="89"/>
        <v>2.2222222222222223</v>
      </c>
      <c r="K143" s="58"/>
      <c r="L143" s="58"/>
      <c r="M143" s="58"/>
      <c r="N143" s="58"/>
    </row>
    <row r="144" spans="1:14" x14ac:dyDescent="0.15">
      <c r="A144" s="163"/>
      <c r="B144" s="105" t="s">
        <v>7</v>
      </c>
      <c r="C144" s="77">
        <v>23</v>
      </c>
      <c r="D144" s="51">
        <f t="shared" si="86"/>
        <v>82.142857142857139</v>
      </c>
      <c r="E144" s="64">
        <v>0</v>
      </c>
      <c r="F144" s="51">
        <f t="shared" si="87"/>
        <v>0</v>
      </c>
      <c r="G144" s="64">
        <v>2</v>
      </c>
      <c r="H144" s="51">
        <f t="shared" si="88"/>
        <v>7.1428571428571423</v>
      </c>
      <c r="I144" s="81">
        <v>0</v>
      </c>
      <c r="J144" s="67">
        <f t="shared" si="89"/>
        <v>0</v>
      </c>
      <c r="K144" s="58"/>
      <c r="L144" s="58"/>
      <c r="M144" s="58"/>
      <c r="N144" s="58"/>
    </row>
    <row r="145" spans="1:14" x14ac:dyDescent="0.15">
      <c r="A145" s="163"/>
      <c r="B145" s="106" t="s">
        <v>8</v>
      </c>
      <c r="C145" s="75">
        <v>45</v>
      </c>
      <c r="D145" s="60">
        <f t="shared" si="86"/>
        <v>72.58064516129032</v>
      </c>
      <c r="E145" s="55">
        <v>2</v>
      </c>
      <c r="F145" s="60">
        <f t="shared" si="87"/>
        <v>3.225806451612903</v>
      </c>
      <c r="G145" s="55">
        <v>3</v>
      </c>
      <c r="H145" s="60">
        <f t="shared" si="88"/>
        <v>4.838709677419355</v>
      </c>
      <c r="I145" s="79">
        <v>2</v>
      </c>
      <c r="J145" s="69">
        <f t="shared" si="89"/>
        <v>3.225806451612903</v>
      </c>
      <c r="K145" s="58"/>
      <c r="L145" s="58"/>
      <c r="M145" s="58"/>
      <c r="N145" s="58"/>
    </row>
    <row r="146" spans="1:14" x14ac:dyDescent="0.15">
      <c r="A146" s="163" t="s">
        <v>3</v>
      </c>
      <c r="B146" s="19" t="s">
        <v>5</v>
      </c>
      <c r="C146" s="6">
        <v>72</v>
      </c>
      <c r="D146" s="44">
        <f t="shared" si="86"/>
        <v>66.055045871559642</v>
      </c>
      <c r="E146" s="45">
        <v>4</v>
      </c>
      <c r="F146" s="44">
        <f t="shared" si="87"/>
        <v>3.669724770642202</v>
      </c>
      <c r="G146" s="45">
        <v>6</v>
      </c>
      <c r="H146" s="44">
        <f t="shared" si="88"/>
        <v>5.5045871559633035</v>
      </c>
      <c r="I146" s="80">
        <v>3</v>
      </c>
      <c r="J146" s="56">
        <f t="shared" si="89"/>
        <v>2.7522935779816518</v>
      </c>
      <c r="K146" s="58"/>
      <c r="L146" s="58"/>
      <c r="M146" s="58"/>
      <c r="N146" s="58"/>
    </row>
    <row r="147" spans="1:14" x14ac:dyDescent="0.15">
      <c r="A147" s="163"/>
      <c r="B147" s="107" t="s">
        <v>7</v>
      </c>
      <c r="C147" s="77">
        <v>23</v>
      </c>
      <c r="D147" s="51">
        <f t="shared" si="86"/>
        <v>56.09756097560976</v>
      </c>
      <c r="E147" s="64">
        <v>1</v>
      </c>
      <c r="F147" s="51">
        <f t="shared" si="87"/>
        <v>2.4390243902439024</v>
      </c>
      <c r="G147" s="64">
        <v>1</v>
      </c>
      <c r="H147" s="51">
        <f t="shared" si="88"/>
        <v>2.4390243902439024</v>
      </c>
      <c r="I147" s="81">
        <v>0</v>
      </c>
      <c r="J147" s="67">
        <f t="shared" si="89"/>
        <v>0</v>
      </c>
      <c r="K147" s="58"/>
      <c r="L147" s="58"/>
      <c r="M147" s="58"/>
      <c r="N147" s="58"/>
    </row>
    <row r="148" spans="1:14" x14ac:dyDescent="0.15">
      <c r="A148" s="163"/>
      <c r="B148" s="108" t="s">
        <v>8</v>
      </c>
      <c r="C148" s="122">
        <v>49</v>
      </c>
      <c r="D148" s="60">
        <f t="shared" si="86"/>
        <v>72.058823529411768</v>
      </c>
      <c r="E148" s="68">
        <v>3</v>
      </c>
      <c r="F148" s="60">
        <f t="shared" si="87"/>
        <v>4.4117647058823533</v>
      </c>
      <c r="G148" s="68">
        <v>5</v>
      </c>
      <c r="H148" s="60">
        <f t="shared" si="88"/>
        <v>7.3529411764705888</v>
      </c>
      <c r="I148" s="78">
        <v>3</v>
      </c>
      <c r="J148" s="69">
        <f t="shared" si="89"/>
        <v>4.4117647058823533</v>
      </c>
      <c r="K148" s="58"/>
      <c r="L148" s="58"/>
      <c r="M148" s="58"/>
      <c r="N148" s="58"/>
    </row>
    <row r="149" spans="1:14" x14ac:dyDescent="0.15">
      <c r="A149" s="32"/>
      <c r="B149" s="33"/>
      <c r="C149" s="58"/>
      <c r="D149" s="66"/>
      <c r="E149" s="58"/>
      <c r="F149" s="66"/>
      <c r="G149" s="58"/>
      <c r="H149" s="66"/>
      <c r="I149" s="58"/>
      <c r="J149" s="49"/>
      <c r="K149" s="58"/>
      <c r="L149" s="58"/>
      <c r="M149" s="58"/>
      <c r="N149" s="58"/>
    </row>
    <row r="150" spans="1:14" x14ac:dyDescent="0.15">
      <c r="A150" s="32"/>
      <c r="B150" s="33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</row>
    <row r="151" spans="1:14" x14ac:dyDescent="0.15">
      <c r="A151" s="37" t="s">
        <v>92</v>
      </c>
    </row>
    <row r="152" spans="1:14" x14ac:dyDescent="0.15">
      <c r="A152" s="37" t="s">
        <v>93</v>
      </c>
    </row>
    <row r="153" spans="1:14" x14ac:dyDescent="0.15">
      <c r="A153" s="153" t="s">
        <v>6</v>
      </c>
      <c r="B153" s="154"/>
      <c r="C153" s="177" t="s">
        <v>15</v>
      </c>
      <c r="D153" s="175"/>
      <c r="E153" s="175" t="s">
        <v>80</v>
      </c>
      <c r="F153" s="175"/>
      <c r="G153" s="183" t="s">
        <v>81</v>
      </c>
      <c r="H153" s="184"/>
      <c r="I153" s="38"/>
      <c r="J153" s="39"/>
      <c r="K153" s="40"/>
      <c r="L153" s="40"/>
      <c r="M153" s="180"/>
      <c r="N153" s="180"/>
    </row>
    <row r="154" spans="1:14" x14ac:dyDescent="0.15">
      <c r="A154" s="155"/>
      <c r="B154" s="156"/>
      <c r="C154" s="118" t="s">
        <v>0</v>
      </c>
      <c r="D154" s="119" t="s">
        <v>1</v>
      </c>
      <c r="E154" s="119" t="s">
        <v>0</v>
      </c>
      <c r="F154" s="119" t="s">
        <v>1</v>
      </c>
      <c r="G154" s="119" t="s">
        <v>0</v>
      </c>
      <c r="H154" s="120" t="s">
        <v>1</v>
      </c>
      <c r="I154" s="42"/>
      <c r="J154" s="43"/>
      <c r="K154" s="43"/>
      <c r="L154" s="43"/>
      <c r="M154" s="43"/>
      <c r="N154" s="43"/>
    </row>
    <row r="155" spans="1:14" x14ac:dyDescent="0.15">
      <c r="A155" s="161" t="s">
        <v>4</v>
      </c>
      <c r="B155" s="19" t="s">
        <v>5</v>
      </c>
      <c r="C155" s="6">
        <f>E155+G155</f>
        <v>772</v>
      </c>
      <c r="D155" s="44">
        <f>F155+H155</f>
        <v>100</v>
      </c>
      <c r="E155" s="45">
        <f>E158+E161</f>
        <v>167</v>
      </c>
      <c r="F155" s="46">
        <f>E155/C155*100</f>
        <v>21.632124352331605</v>
      </c>
      <c r="G155" s="45">
        <f t="shared" ref="G155:G157" si="90">G158+G161</f>
        <v>605</v>
      </c>
      <c r="H155" s="47">
        <f>G155/C155:C155*100</f>
        <v>78.367875647668399</v>
      </c>
      <c r="I155" s="48"/>
      <c r="J155" s="49"/>
      <c r="K155" s="50"/>
      <c r="L155" s="49"/>
      <c r="M155" s="50"/>
      <c r="N155" s="49"/>
    </row>
    <row r="156" spans="1:14" x14ac:dyDescent="0.15">
      <c r="A156" s="162"/>
      <c r="B156" s="105" t="s">
        <v>7</v>
      </c>
      <c r="C156" s="12">
        <f t="shared" ref="C156:C163" si="91">E156+G156</f>
        <v>357</v>
      </c>
      <c r="D156" s="51">
        <f t="shared" ref="D156:D163" si="92">F156+H156</f>
        <v>100</v>
      </c>
      <c r="E156" s="52">
        <f t="shared" ref="E156:E157" si="93">E159+E162</f>
        <v>65</v>
      </c>
      <c r="F156" s="53">
        <f t="shared" ref="F156:F163" si="94">E156/C156*100</f>
        <v>18.207282913165265</v>
      </c>
      <c r="G156" s="52">
        <f t="shared" si="90"/>
        <v>292</v>
      </c>
      <c r="H156" s="54">
        <f t="shared" ref="H156:H163" si="95">G156/C156:C156*100</f>
        <v>81.792717086834728</v>
      </c>
      <c r="I156" s="48"/>
      <c r="J156" s="49"/>
      <c r="K156" s="50"/>
      <c r="L156" s="49"/>
      <c r="M156" s="50"/>
      <c r="N156" s="49"/>
    </row>
    <row r="157" spans="1:14" x14ac:dyDescent="0.15">
      <c r="A157" s="162"/>
      <c r="B157" s="106" t="s">
        <v>8</v>
      </c>
      <c r="C157" s="59">
        <f t="shared" si="91"/>
        <v>415</v>
      </c>
      <c r="D157" s="60">
        <f t="shared" si="92"/>
        <v>100</v>
      </c>
      <c r="E157" s="83">
        <f t="shared" si="93"/>
        <v>102</v>
      </c>
      <c r="F157" s="61">
        <f t="shared" si="94"/>
        <v>24.578313253012048</v>
      </c>
      <c r="G157" s="83">
        <f t="shared" si="90"/>
        <v>313</v>
      </c>
      <c r="H157" s="69">
        <f t="shared" si="95"/>
        <v>75.421686746987945</v>
      </c>
      <c r="I157" s="48"/>
      <c r="J157" s="49"/>
      <c r="K157" s="50"/>
      <c r="L157" s="49"/>
      <c r="M157" s="50"/>
      <c r="N157" s="49"/>
    </row>
    <row r="158" spans="1:14" x14ac:dyDescent="0.15">
      <c r="A158" s="163" t="s">
        <v>2</v>
      </c>
      <c r="B158" s="19" t="s">
        <v>5</v>
      </c>
      <c r="C158" s="6">
        <f t="shared" si="91"/>
        <v>375</v>
      </c>
      <c r="D158" s="44">
        <f t="shared" si="92"/>
        <v>100</v>
      </c>
      <c r="E158" s="55">
        <v>77</v>
      </c>
      <c r="F158" s="46">
        <f t="shared" si="94"/>
        <v>20.533333333333335</v>
      </c>
      <c r="G158" s="55">
        <v>298</v>
      </c>
      <c r="H158" s="56">
        <f t="shared" si="95"/>
        <v>79.466666666666669</v>
      </c>
      <c r="I158" s="57"/>
      <c r="J158" s="49"/>
      <c r="K158" s="58"/>
      <c r="L158" s="49"/>
      <c r="M158" s="58"/>
      <c r="N158" s="49"/>
    </row>
    <row r="159" spans="1:14" x14ac:dyDescent="0.15">
      <c r="A159" s="163"/>
      <c r="B159" s="105" t="s">
        <v>7</v>
      </c>
      <c r="C159" s="12">
        <f t="shared" si="91"/>
        <v>174</v>
      </c>
      <c r="D159" s="51">
        <f t="shared" si="92"/>
        <v>100</v>
      </c>
      <c r="E159" s="64">
        <v>28</v>
      </c>
      <c r="F159" s="53">
        <f t="shared" si="94"/>
        <v>16.091954022988507</v>
      </c>
      <c r="G159" s="64">
        <v>146</v>
      </c>
      <c r="H159" s="67">
        <f t="shared" si="95"/>
        <v>83.908045977011497</v>
      </c>
      <c r="I159" s="57"/>
      <c r="J159" s="49"/>
      <c r="K159" s="58"/>
      <c r="L159" s="49"/>
      <c r="M159" s="58"/>
      <c r="N159" s="49"/>
    </row>
    <row r="160" spans="1:14" x14ac:dyDescent="0.15">
      <c r="A160" s="163"/>
      <c r="B160" s="106" t="s">
        <v>8</v>
      </c>
      <c r="C160" s="59">
        <f t="shared" si="91"/>
        <v>201</v>
      </c>
      <c r="D160" s="60">
        <f t="shared" si="92"/>
        <v>100</v>
      </c>
      <c r="E160" s="55">
        <v>49</v>
      </c>
      <c r="F160" s="61">
        <f t="shared" si="94"/>
        <v>24.378109452736318</v>
      </c>
      <c r="G160" s="55">
        <v>152</v>
      </c>
      <c r="H160" s="62">
        <f t="shared" si="95"/>
        <v>75.621890547263675</v>
      </c>
      <c r="I160" s="57"/>
      <c r="J160" s="49"/>
      <c r="K160" s="58"/>
      <c r="L160" s="49"/>
      <c r="M160" s="58"/>
      <c r="N160" s="49"/>
    </row>
    <row r="161" spans="1:14" x14ac:dyDescent="0.15">
      <c r="A161" s="163" t="s">
        <v>3</v>
      </c>
      <c r="B161" s="19" t="s">
        <v>5</v>
      </c>
      <c r="C161" s="6">
        <f t="shared" si="91"/>
        <v>397</v>
      </c>
      <c r="D161" s="44">
        <f t="shared" si="92"/>
        <v>100</v>
      </c>
      <c r="E161" s="45">
        <v>90</v>
      </c>
      <c r="F161" s="46">
        <f t="shared" si="94"/>
        <v>22.670025188916874</v>
      </c>
      <c r="G161" s="63">
        <v>307</v>
      </c>
      <c r="H161" s="47">
        <f t="shared" si="95"/>
        <v>77.329974811083119</v>
      </c>
      <c r="I161" s="57"/>
      <c r="J161" s="49"/>
      <c r="K161" s="58"/>
      <c r="L161" s="49"/>
      <c r="M161" s="58"/>
      <c r="N161" s="49"/>
    </row>
    <row r="162" spans="1:14" x14ac:dyDescent="0.15">
      <c r="A162" s="163"/>
      <c r="B162" s="107" t="s">
        <v>7</v>
      </c>
      <c r="C162" s="12">
        <f t="shared" si="91"/>
        <v>183</v>
      </c>
      <c r="D162" s="51">
        <f t="shared" si="92"/>
        <v>100</v>
      </c>
      <c r="E162" s="64">
        <v>37</v>
      </c>
      <c r="F162" s="53">
        <f t="shared" si="94"/>
        <v>20.21857923497268</v>
      </c>
      <c r="G162" s="64">
        <v>146</v>
      </c>
      <c r="H162" s="54">
        <f t="shared" si="95"/>
        <v>79.78142076502732</v>
      </c>
      <c r="I162" s="57"/>
      <c r="J162" s="49"/>
      <c r="K162" s="58"/>
      <c r="L162" s="49"/>
      <c r="M162" s="58"/>
      <c r="N162" s="49"/>
    </row>
    <row r="163" spans="1:14" x14ac:dyDescent="0.15">
      <c r="A163" s="163"/>
      <c r="B163" s="108" t="s">
        <v>8</v>
      </c>
      <c r="C163" s="59">
        <f t="shared" si="91"/>
        <v>214</v>
      </c>
      <c r="D163" s="60">
        <f t="shared" si="92"/>
        <v>100</v>
      </c>
      <c r="E163" s="68">
        <v>53</v>
      </c>
      <c r="F163" s="61">
        <f t="shared" si="94"/>
        <v>24.766355140186917</v>
      </c>
      <c r="G163" s="68">
        <v>161</v>
      </c>
      <c r="H163" s="69">
        <f t="shared" si="95"/>
        <v>75.233644859813083</v>
      </c>
      <c r="I163" s="57"/>
      <c r="J163" s="49"/>
      <c r="K163" s="58"/>
      <c r="L163" s="49"/>
      <c r="M163" s="58"/>
      <c r="N163" s="49"/>
    </row>
    <row r="164" spans="1:14" x14ac:dyDescent="0.15">
      <c r="A164" s="65"/>
      <c r="B164" s="33"/>
      <c r="C164" s="50"/>
      <c r="D164" s="66"/>
      <c r="E164" s="58"/>
      <c r="F164" s="49"/>
      <c r="G164" s="58"/>
      <c r="H164" s="49"/>
      <c r="I164" s="58"/>
      <c r="J164" s="49"/>
      <c r="K164" s="58"/>
      <c r="L164" s="49"/>
      <c r="M164" s="58"/>
      <c r="N164" s="49"/>
    </row>
    <row r="165" spans="1:14" x14ac:dyDescent="0.15">
      <c r="A165" s="37" t="s">
        <v>94</v>
      </c>
    </row>
    <row r="166" spans="1:14" x14ac:dyDescent="0.15">
      <c r="A166" s="153" t="s">
        <v>6</v>
      </c>
      <c r="B166" s="154"/>
      <c r="C166" s="177" t="s">
        <v>15</v>
      </c>
      <c r="D166" s="175"/>
      <c r="E166" s="175" t="s">
        <v>40</v>
      </c>
      <c r="F166" s="176"/>
      <c r="G166" s="58"/>
      <c r="H166" s="58"/>
      <c r="I166" s="58"/>
      <c r="J166" s="58"/>
    </row>
    <row r="167" spans="1:14" x14ac:dyDescent="0.15">
      <c r="A167" s="155"/>
      <c r="B167" s="156"/>
      <c r="C167" s="118" t="s">
        <v>0</v>
      </c>
      <c r="D167" s="119" t="s">
        <v>1</v>
      </c>
      <c r="E167" s="119" t="s">
        <v>0</v>
      </c>
      <c r="F167" s="121" t="s">
        <v>1</v>
      </c>
      <c r="G167" s="58"/>
      <c r="H167" s="58"/>
      <c r="I167" s="58"/>
      <c r="J167" s="58"/>
    </row>
    <row r="168" spans="1:14" x14ac:dyDescent="0.15">
      <c r="A168" s="161" t="s">
        <v>4</v>
      </c>
      <c r="B168" s="19" t="s">
        <v>5</v>
      </c>
      <c r="C168" s="6">
        <v>167</v>
      </c>
      <c r="D168" s="44">
        <f>C168/C168*100</f>
        <v>100</v>
      </c>
      <c r="E168" s="45">
        <f>E171+E174</f>
        <v>167</v>
      </c>
      <c r="F168" s="71">
        <f>E168/C168*100</f>
        <v>100</v>
      </c>
      <c r="G168" s="58"/>
      <c r="H168" s="58"/>
      <c r="I168" s="58"/>
      <c r="J168" s="58"/>
    </row>
    <row r="169" spans="1:14" x14ac:dyDescent="0.15">
      <c r="A169" s="162"/>
      <c r="B169" s="105" t="s">
        <v>7</v>
      </c>
      <c r="C169" s="12">
        <v>65</v>
      </c>
      <c r="D169" s="51">
        <f t="shared" ref="D169:D176" si="96">C169/C169*100</f>
        <v>100</v>
      </c>
      <c r="E169" s="52">
        <f>E172+E175</f>
        <v>65</v>
      </c>
      <c r="F169" s="73">
        <f t="shared" ref="F169:F176" si="97">E169/C169*100</f>
        <v>100</v>
      </c>
      <c r="G169" s="58"/>
      <c r="H169" s="58"/>
      <c r="I169" s="58"/>
      <c r="J169" s="58"/>
    </row>
    <row r="170" spans="1:14" x14ac:dyDescent="0.15">
      <c r="A170" s="162"/>
      <c r="B170" s="106" t="s">
        <v>8</v>
      </c>
      <c r="C170" s="59">
        <v>102</v>
      </c>
      <c r="D170" s="60">
        <f t="shared" si="96"/>
        <v>100</v>
      </c>
      <c r="E170" s="83">
        <f>E173+E176</f>
        <v>102</v>
      </c>
      <c r="F170" s="76">
        <f t="shared" si="97"/>
        <v>100</v>
      </c>
      <c r="G170" s="58"/>
      <c r="H170" s="58"/>
      <c r="I170" s="58"/>
      <c r="J170" s="58"/>
    </row>
    <row r="171" spans="1:14" x14ac:dyDescent="0.15">
      <c r="A171" s="163" t="s">
        <v>2</v>
      </c>
      <c r="B171" s="19" t="s">
        <v>5</v>
      </c>
      <c r="C171" s="75">
        <v>77</v>
      </c>
      <c r="D171" s="44">
        <f t="shared" si="96"/>
        <v>100</v>
      </c>
      <c r="E171" s="55">
        <v>77</v>
      </c>
      <c r="F171" s="71">
        <f t="shared" si="97"/>
        <v>100</v>
      </c>
      <c r="G171" s="58"/>
      <c r="H171" s="58"/>
      <c r="I171" s="58"/>
      <c r="J171" s="58"/>
    </row>
    <row r="172" spans="1:14" x14ac:dyDescent="0.15">
      <c r="A172" s="163"/>
      <c r="B172" s="105" t="s">
        <v>7</v>
      </c>
      <c r="C172" s="77">
        <v>28</v>
      </c>
      <c r="D172" s="51">
        <f t="shared" si="96"/>
        <v>100</v>
      </c>
      <c r="E172" s="64">
        <v>28</v>
      </c>
      <c r="F172" s="73">
        <f t="shared" si="97"/>
        <v>100</v>
      </c>
      <c r="G172" s="58"/>
      <c r="H172" s="58"/>
      <c r="I172" s="58"/>
      <c r="J172" s="58"/>
    </row>
    <row r="173" spans="1:14" x14ac:dyDescent="0.15">
      <c r="A173" s="163"/>
      <c r="B173" s="106" t="s">
        <v>8</v>
      </c>
      <c r="C173" s="82">
        <v>49</v>
      </c>
      <c r="D173" s="60">
        <f t="shared" si="96"/>
        <v>100</v>
      </c>
      <c r="E173" s="55">
        <v>49</v>
      </c>
      <c r="F173" s="76">
        <f t="shared" si="97"/>
        <v>100</v>
      </c>
      <c r="G173" s="58"/>
      <c r="H173" s="58"/>
      <c r="I173" s="58"/>
      <c r="J173" s="58"/>
    </row>
    <row r="174" spans="1:14" x14ac:dyDescent="0.15">
      <c r="A174" s="163" t="s">
        <v>3</v>
      </c>
      <c r="B174" s="19" t="s">
        <v>5</v>
      </c>
      <c r="C174" s="6">
        <v>90</v>
      </c>
      <c r="D174" s="44">
        <f t="shared" si="96"/>
        <v>100</v>
      </c>
      <c r="E174" s="45">
        <v>90</v>
      </c>
      <c r="F174" s="71">
        <f t="shared" si="97"/>
        <v>100</v>
      </c>
      <c r="G174" s="58"/>
      <c r="H174" s="58"/>
      <c r="I174" s="58"/>
      <c r="J174" s="58"/>
    </row>
    <row r="175" spans="1:14" x14ac:dyDescent="0.15">
      <c r="A175" s="163"/>
      <c r="B175" s="107" t="s">
        <v>7</v>
      </c>
      <c r="C175" s="77">
        <v>37</v>
      </c>
      <c r="D175" s="51">
        <f t="shared" si="96"/>
        <v>100</v>
      </c>
      <c r="E175" s="64">
        <v>37</v>
      </c>
      <c r="F175" s="73">
        <f t="shared" si="97"/>
        <v>100</v>
      </c>
      <c r="G175" s="58"/>
      <c r="H175" s="58"/>
      <c r="I175" s="58"/>
      <c r="J175" s="58"/>
    </row>
    <row r="176" spans="1:14" x14ac:dyDescent="0.15">
      <c r="A176" s="163"/>
      <c r="B176" s="108" t="s">
        <v>8</v>
      </c>
      <c r="C176" s="122">
        <v>53</v>
      </c>
      <c r="D176" s="60">
        <f t="shared" si="96"/>
        <v>100</v>
      </c>
      <c r="E176" s="68">
        <v>53</v>
      </c>
      <c r="F176" s="76">
        <f t="shared" si="97"/>
        <v>100</v>
      </c>
    </row>
    <row r="177" spans="1:14" x14ac:dyDescent="0.15">
      <c r="A177" s="32"/>
      <c r="B177" s="33"/>
      <c r="C177" s="58"/>
      <c r="D177" s="58"/>
      <c r="E177" s="58"/>
      <c r="F177" s="58"/>
      <c r="G177" s="58"/>
      <c r="H177" s="58"/>
      <c r="I177" s="58"/>
      <c r="J177" s="58"/>
    </row>
    <row r="178" spans="1:14" x14ac:dyDescent="0.15">
      <c r="A178" s="32"/>
      <c r="B178" s="33"/>
      <c r="C178" s="58"/>
      <c r="D178" s="58"/>
      <c r="E178" s="58"/>
      <c r="F178" s="58"/>
      <c r="G178" s="58"/>
      <c r="H178" s="58"/>
      <c r="I178" s="58"/>
      <c r="J178" s="58"/>
    </row>
    <row r="179" spans="1:14" x14ac:dyDescent="0.15">
      <c r="A179" s="37" t="s">
        <v>95</v>
      </c>
    </row>
    <row r="180" spans="1:14" x14ac:dyDescent="0.15">
      <c r="A180" s="37" t="s">
        <v>96</v>
      </c>
    </row>
    <row r="181" spans="1:14" x14ac:dyDescent="0.15">
      <c r="A181" s="153" t="s">
        <v>6</v>
      </c>
      <c r="B181" s="154"/>
      <c r="C181" s="177" t="s">
        <v>15</v>
      </c>
      <c r="D181" s="175"/>
      <c r="E181" s="175" t="s">
        <v>82</v>
      </c>
      <c r="F181" s="175"/>
      <c r="G181" s="183" t="s">
        <v>83</v>
      </c>
      <c r="H181" s="184"/>
      <c r="I181" s="38"/>
      <c r="J181" s="39"/>
      <c r="K181" s="40"/>
      <c r="L181" s="40"/>
      <c r="M181" s="180"/>
      <c r="N181" s="180"/>
    </row>
    <row r="182" spans="1:14" x14ac:dyDescent="0.15">
      <c r="A182" s="155"/>
      <c r="B182" s="156"/>
      <c r="C182" s="118" t="s">
        <v>0</v>
      </c>
      <c r="D182" s="119" t="s">
        <v>1</v>
      </c>
      <c r="E182" s="119" t="s">
        <v>0</v>
      </c>
      <c r="F182" s="119" t="s">
        <v>1</v>
      </c>
      <c r="G182" s="119" t="s">
        <v>0</v>
      </c>
      <c r="H182" s="120" t="s">
        <v>1</v>
      </c>
      <c r="I182" s="42"/>
      <c r="J182" s="43"/>
      <c r="K182" s="43"/>
      <c r="L182" s="43"/>
      <c r="M182" s="43"/>
      <c r="N182" s="43"/>
    </row>
    <row r="183" spans="1:14" x14ac:dyDescent="0.15">
      <c r="A183" s="161" t="s">
        <v>4</v>
      </c>
      <c r="B183" s="19" t="s">
        <v>5</v>
      </c>
      <c r="C183" s="6">
        <f>E183+G183</f>
        <v>772</v>
      </c>
      <c r="D183" s="44">
        <f>F183+H183</f>
        <v>100</v>
      </c>
      <c r="E183" s="45">
        <f>E186+E189</f>
        <v>73</v>
      </c>
      <c r="F183" s="46">
        <f>E183/C183*100</f>
        <v>9.4559585492227978</v>
      </c>
      <c r="G183" s="45">
        <f t="shared" ref="G183:G185" si="98">G186+G189</f>
        <v>699</v>
      </c>
      <c r="H183" s="47">
        <f>G183/C183:C183*100</f>
        <v>90.5440414507772</v>
      </c>
      <c r="I183" s="48"/>
      <c r="J183" s="49"/>
      <c r="K183" s="50"/>
      <c r="L183" s="49"/>
      <c r="M183" s="50"/>
      <c r="N183" s="49"/>
    </row>
    <row r="184" spans="1:14" x14ac:dyDescent="0.15">
      <c r="A184" s="162"/>
      <c r="B184" s="105" t="s">
        <v>7</v>
      </c>
      <c r="C184" s="12">
        <f t="shared" ref="C184:C191" si="99">E184+G184</f>
        <v>357</v>
      </c>
      <c r="D184" s="51">
        <f t="shared" ref="D184:D191" si="100">F184+H184</f>
        <v>100</v>
      </c>
      <c r="E184" s="52">
        <f t="shared" ref="E184:E185" si="101">E187+E190</f>
        <v>27</v>
      </c>
      <c r="F184" s="53">
        <f t="shared" ref="F184:F191" si="102">E184/C184*100</f>
        <v>7.5630252100840334</v>
      </c>
      <c r="G184" s="52">
        <f t="shared" si="98"/>
        <v>330</v>
      </c>
      <c r="H184" s="54">
        <f t="shared" ref="H184:H191" si="103">G184/C184:C184*100</f>
        <v>92.436974789915965</v>
      </c>
      <c r="I184" s="48"/>
      <c r="J184" s="49"/>
      <c r="K184" s="50"/>
      <c r="L184" s="49"/>
      <c r="M184" s="50"/>
      <c r="N184" s="49"/>
    </row>
    <row r="185" spans="1:14" x14ac:dyDescent="0.15">
      <c r="A185" s="162"/>
      <c r="B185" s="106" t="s">
        <v>8</v>
      </c>
      <c r="C185" s="59">
        <f t="shared" si="99"/>
        <v>415</v>
      </c>
      <c r="D185" s="60">
        <f t="shared" si="100"/>
        <v>100</v>
      </c>
      <c r="E185" s="83">
        <f t="shared" si="101"/>
        <v>46</v>
      </c>
      <c r="F185" s="61">
        <f t="shared" si="102"/>
        <v>11.08433734939759</v>
      </c>
      <c r="G185" s="83">
        <f t="shared" si="98"/>
        <v>369</v>
      </c>
      <c r="H185" s="69">
        <f t="shared" si="103"/>
        <v>88.915662650602414</v>
      </c>
      <c r="I185" s="48"/>
      <c r="J185" s="49"/>
      <c r="K185" s="50"/>
      <c r="L185" s="49"/>
      <c r="M185" s="50"/>
      <c r="N185" s="49"/>
    </row>
    <row r="186" spans="1:14" x14ac:dyDescent="0.15">
      <c r="A186" s="163" t="s">
        <v>2</v>
      </c>
      <c r="B186" s="19" t="s">
        <v>5</v>
      </c>
      <c r="C186" s="6">
        <f t="shared" si="99"/>
        <v>375</v>
      </c>
      <c r="D186" s="44">
        <f t="shared" si="100"/>
        <v>100</v>
      </c>
      <c r="E186" s="55">
        <v>40</v>
      </c>
      <c r="F186" s="46">
        <f t="shared" si="102"/>
        <v>10.666666666666668</v>
      </c>
      <c r="G186" s="55">
        <v>335</v>
      </c>
      <c r="H186" s="56">
        <f t="shared" si="103"/>
        <v>89.333333333333329</v>
      </c>
      <c r="I186" s="57"/>
      <c r="J186" s="49"/>
      <c r="K186" s="58"/>
      <c r="L186" s="49"/>
      <c r="M186" s="58"/>
      <c r="N186" s="49"/>
    </row>
    <row r="187" spans="1:14" x14ac:dyDescent="0.15">
      <c r="A187" s="163"/>
      <c r="B187" s="105" t="s">
        <v>7</v>
      </c>
      <c r="C187" s="12">
        <f t="shared" si="99"/>
        <v>174</v>
      </c>
      <c r="D187" s="51">
        <f t="shared" si="100"/>
        <v>100</v>
      </c>
      <c r="E187" s="64">
        <v>16</v>
      </c>
      <c r="F187" s="53">
        <f t="shared" si="102"/>
        <v>9.1954022988505741</v>
      </c>
      <c r="G187" s="64">
        <v>158</v>
      </c>
      <c r="H187" s="67">
        <f t="shared" si="103"/>
        <v>90.804597701149419</v>
      </c>
      <c r="I187" s="57"/>
      <c r="J187" s="49"/>
      <c r="K187" s="58"/>
      <c r="L187" s="49"/>
      <c r="M187" s="58"/>
      <c r="N187" s="49"/>
    </row>
    <row r="188" spans="1:14" x14ac:dyDescent="0.15">
      <c r="A188" s="163"/>
      <c r="B188" s="106" t="s">
        <v>8</v>
      </c>
      <c r="C188" s="59">
        <f t="shared" si="99"/>
        <v>201</v>
      </c>
      <c r="D188" s="60">
        <f t="shared" si="100"/>
        <v>100</v>
      </c>
      <c r="E188" s="55">
        <v>24</v>
      </c>
      <c r="F188" s="61">
        <f t="shared" si="102"/>
        <v>11.940298507462686</v>
      </c>
      <c r="G188" s="55">
        <v>177</v>
      </c>
      <c r="H188" s="62">
        <f t="shared" si="103"/>
        <v>88.059701492537314</v>
      </c>
      <c r="I188" s="57"/>
      <c r="J188" s="49"/>
      <c r="K188" s="58"/>
      <c r="L188" s="49"/>
      <c r="M188" s="58"/>
      <c r="N188" s="49"/>
    </row>
    <row r="189" spans="1:14" x14ac:dyDescent="0.15">
      <c r="A189" s="163" t="s">
        <v>3</v>
      </c>
      <c r="B189" s="19" t="s">
        <v>5</v>
      </c>
      <c r="C189" s="6">
        <f t="shared" si="99"/>
        <v>397</v>
      </c>
      <c r="D189" s="44">
        <f t="shared" si="100"/>
        <v>99.999999999999986</v>
      </c>
      <c r="E189" s="45">
        <v>33</v>
      </c>
      <c r="F189" s="46">
        <f t="shared" si="102"/>
        <v>8.3123425692695214</v>
      </c>
      <c r="G189" s="63">
        <v>364</v>
      </c>
      <c r="H189" s="47">
        <f t="shared" si="103"/>
        <v>91.687657430730468</v>
      </c>
      <c r="I189" s="57"/>
      <c r="J189" s="49"/>
      <c r="K189" s="58"/>
      <c r="L189" s="49"/>
      <c r="M189" s="58"/>
      <c r="N189" s="49"/>
    </row>
    <row r="190" spans="1:14" x14ac:dyDescent="0.15">
      <c r="A190" s="163"/>
      <c r="B190" s="107" t="s">
        <v>7</v>
      </c>
      <c r="C190" s="12">
        <f t="shared" si="99"/>
        <v>183</v>
      </c>
      <c r="D190" s="51">
        <f t="shared" si="100"/>
        <v>100</v>
      </c>
      <c r="E190" s="64">
        <v>11</v>
      </c>
      <c r="F190" s="53">
        <f t="shared" si="102"/>
        <v>6.0109289617486334</v>
      </c>
      <c r="G190" s="64">
        <v>172</v>
      </c>
      <c r="H190" s="54">
        <f t="shared" si="103"/>
        <v>93.989071038251367</v>
      </c>
      <c r="I190" s="57"/>
      <c r="J190" s="49"/>
      <c r="K190" s="58"/>
      <c r="L190" s="49"/>
      <c r="M190" s="58"/>
      <c r="N190" s="49"/>
    </row>
    <row r="191" spans="1:14" x14ac:dyDescent="0.15">
      <c r="A191" s="163"/>
      <c r="B191" s="108" t="s">
        <v>8</v>
      </c>
      <c r="C191" s="59">
        <f t="shared" si="99"/>
        <v>214</v>
      </c>
      <c r="D191" s="60">
        <f t="shared" si="100"/>
        <v>100</v>
      </c>
      <c r="E191" s="68">
        <v>22</v>
      </c>
      <c r="F191" s="61">
        <f t="shared" si="102"/>
        <v>10.2803738317757</v>
      </c>
      <c r="G191" s="68">
        <v>192</v>
      </c>
      <c r="H191" s="69">
        <f t="shared" si="103"/>
        <v>89.719626168224295</v>
      </c>
      <c r="I191" s="57"/>
      <c r="J191" s="49"/>
      <c r="K191" s="58"/>
      <c r="L191" s="49"/>
      <c r="M191" s="58"/>
      <c r="N191" s="49"/>
    </row>
    <row r="192" spans="1:14" x14ac:dyDescent="0.15">
      <c r="A192" s="65"/>
      <c r="B192" s="33"/>
      <c r="C192" s="50"/>
      <c r="D192" s="66"/>
      <c r="E192" s="58"/>
      <c r="F192" s="49"/>
      <c r="G192" s="58"/>
      <c r="H192" s="49"/>
      <c r="I192" s="58"/>
      <c r="J192" s="49"/>
      <c r="K192" s="58"/>
      <c r="L192" s="49"/>
      <c r="M192" s="58"/>
      <c r="N192" s="49"/>
    </row>
    <row r="193" spans="1:14" x14ac:dyDescent="0.15">
      <c r="A193" s="37" t="s">
        <v>108</v>
      </c>
    </row>
    <row r="194" spans="1:14" x14ac:dyDescent="0.15">
      <c r="A194" s="153" t="s">
        <v>6</v>
      </c>
      <c r="B194" s="154"/>
      <c r="C194" s="177" t="s">
        <v>15</v>
      </c>
      <c r="D194" s="175"/>
      <c r="E194" s="175" t="s">
        <v>37</v>
      </c>
      <c r="F194" s="175"/>
      <c r="G194" s="183" t="s">
        <v>38</v>
      </c>
      <c r="H194" s="185"/>
      <c r="I194" s="183" t="s">
        <v>39</v>
      </c>
      <c r="J194" s="184"/>
    </row>
    <row r="195" spans="1:14" x14ac:dyDescent="0.15">
      <c r="A195" s="155"/>
      <c r="B195" s="156"/>
      <c r="C195" s="118" t="s">
        <v>0</v>
      </c>
      <c r="D195" s="119" t="s">
        <v>1</v>
      </c>
      <c r="E195" s="119" t="s">
        <v>0</v>
      </c>
      <c r="F195" s="119" t="s">
        <v>1</v>
      </c>
      <c r="G195" s="119" t="s">
        <v>0</v>
      </c>
      <c r="H195" s="119" t="s">
        <v>1</v>
      </c>
      <c r="I195" s="119" t="s">
        <v>0</v>
      </c>
      <c r="J195" s="121" t="s">
        <v>1</v>
      </c>
    </row>
    <row r="196" spans="1:14" x14ac:dyDescent="0.15">
      <c r="A196" s="161" t="s">
        <v>4</v>
      </c>
      <c r="B196" s="19" t="s">
        <v>5</v>
      </c>
      <c r="C196" s="45">
        <v>73</v>
      </c>
      <c r="D196" s="44">
        <f>C196/C196*100</f>
        <v>100</v>
      </c>
      <c r="E196" s="45">
        <f>E199+E202</f>
        <v>37</v>
      </c>
      <c r="F196" s="46">
        <f>E196/C196*100</f>
        <v>50.684931506849317</v>
      </c>
      <c r="G196" s="45">
        <f>G199+G202</f>
        <v>23</v>
      </c>
      <c r="H196" s="46">
        <f>G196/C196*100</f>
        <v>31.506849315068493</v>
      </c>
      <c r="I196" s="45">
        <f t="shared" ref="I196" si="104">I199+I202</f>
        <v>34</v>
      </c>
      <c r="J196" s="56">
        <f>I196/C196*100</f>
        <v>46.575342465753423</v>
      </c>
    </row>
    <row r="197" spans="1:14" x14ac:dyDescent="0.15">
      <c r="A197" s="162"/>
      <c r="B197" s="105" t="s">
        <v>7</v>
      </c>
      <c r="C197" s="52">
        <v>27</v>
      </c>
      <c r="D197" s="51">
        <f t="shared" ref="D197:D204" si="105">C197/C197*100</f>
        <v>100</v>
      </c>
      <c r="E197" s="52">
        <f>E200+E203</f>
        <v>12</v>
      </c>
      <c r="F197" s="53">
        <f t="shared" ref="F197:F204" si="106">E197/C197*100</f>
        <v>44.444444444444443</v>
      </c>
      <c r="G197" s="52">
        <f t="shared" ref="G197" si="107">G200+G203</f>
        <v>5</v>
      </c>
      <c r="H197" s="53">
        <f t="shared" ref="H197:H204" si="108">G197/C197*100</f>
        <v>18.518518518518519</v>
      </c>
      <c r="I197" s="52">
        <f t="shared" ref="I197" si="109">I200+I203</f>
        <v>12</v>
      </c>
      <c r="J197" s="67">
        <f t="shared" ref="J197:J204" si="110">I197/C197*100</f>
        <v>44.444444444444443</v>
      </c>
    </row>
    <row r="198" spans="1:14" x14ac:dyDescent="0.15">
      <c r="A198" s="162"/>
      <c r="B198" s="106" t="s">
        <v>8</v>
      </c>
      <c r="C198" s="59">
        <v>46</v>
      </c>
      <c r="D198" s="60">
        <f t="shared" si="105"/>
        <v>100</v>
      </c>
      <c r="E198" s="83">
        <f>E201+E204</f>
        <v>25</v>
      </c>
      <c r="F198" s="61">
        <f t="shared" si="106"/>
        <v>54.347826086956516</v>
      </c>
      <c r="G198" s="83">
        <f t="shared" ref="G198" si="111">G201+G204</f>
        <v>18</v>
      </c>
      <c r="H198" s="61">
        <f t="shared" si="108"/>
        <v>39.130434782608695</v>
      </c>
      <c r="I198" s="83">
        <f t="shared" ref="I198" si="112">I201+I204</f>
        <v>22</v>
      </c>
      <c r="J198" s="69">
        <f t="shared" si="110"/>
        <v>47.826086956521742</v>
      </c>
    </row>
    <row r="199" spans="1:14" x14ac:dyDescent="0.15">
      <c r="A199" s="163" t="s">
        <v>2</v>
      </c>
      <c r="B199" s="19" t="s">
        <v>5</v>
      </c>
      <c r="C199" s="6">
        <v>40</v>
      </c>
      <c r="D199" s="44">
        <f t="shared" si="105"/>
        <v>100</v>
      </c>
      <c r="E199" s="55">
        <v>23</v>
      </c>
      <c r="F199" s="46">
        <f t="shared" si="106"/>
        <v>57.499999999999993</v>
      </c>
      <c r="G199" s="55">
        <v>14</v>
      </c>
      <c r="H199" s="46">
        <f t="shared" si="108"/>
        <v>35</v>
      </c>
      <c r="I199" s="55">
        <v>15</v>
      </c>
      <c r="J199" s="56">
        <f t="shared" si="110"/>
        <v>37.5</v>
      </c>
    </row>
    <row r="200" spans="1:14" x14ac:dyDescent="0.15">
      <c r="A200" s="163"/>
      <c r="B200" s="105" t="s">
        <v>7</v>
      </c>
      <c r="C200" s="12">
        <v>16</v>
      </c>
      <c r="D200" s="51">
        <f t="shared" si="105"/>
        <v>100</v>
      </c>
      <c r="E200" s="64">
        <v>8</v>
      </c>
      <c r="F200" s="53">
        <f t="shared" si="106"/>
        <v>50</v>
      </c>
      <c r="G200" s="64">
        <v>4</v>
      </c>
      <c r="H200" s="53">
        <f t="shared" si="108"/>
        <v>25</v>
      </c>
      <c r="I200" s="64">
        <v>5</v>
      </c>
      <c r="J200" s="67">
        <f t="shared" si="110"/>
        <v>31.25</v>
      </c>
    </row>
    <row r="201" spans="1:14" x14ac:dyDescent="0.15">
      <c r="A201" s="163"/>
      <c r="B201" s="106" t="s">
        <v>8</v>
      </c>
      <c r="C201" s="83">
        <v>24</v>
      </c>
      <c r="D201" s="60">
        <f t="shared" si="105"/>
        <v>100</v>
      </c>
      <c r="E201" s="55">
        <v>15</v>
      </c>
      <c r="F201" s="61">
        <f t="shared" si="106"/>
        <v>62.5</v>
      </c>
      <c r="G201" s="55">
        <v>10</v>
      </c>
      <c r="H201" s="61">
        <f t="shared" si="108"/>
        <v>41.666666666666671</v>
      </c>
      <c r="I201" s="55">
        <v>10</v>
      </c>
      <c r="J201" s="69">
        <f t="shared" si="110"/>
        <v>41.666666666666671</v>
      </c>
    </row>
    <row r="202" spans="1:14" x14ac:dyDescent="0.15">
      <c r="A202" s="163" t="s">
        <v>3</v>
      </c>
      <c r="B202" s="19" t="s">
        <v>5</v>
      </c>
      <c r="C202" s="45">
        <v>33</v>
      </c>
      <c r="D202" s="44">
        <f t="shared" si="105"/>
        <v>100</v>
      </c>
      <c r="E202" s="45">
        <v>14</v>
      </c>
      <c r="F202" s="46">
        <f t="shared" si="106"/>
        <v>42.424242424242422</v>
      </c>
      <c r="G202" s="63">
        <v>9</v>
      </c>
      <c r="H202" s="46">
        <f t="shared" si="108"/>
        <v>27.27272727272727</v>
      </c>
      <c r="I202" s="63">
        <v>19</v>
      </c>
      <c r="J202" s="56">
        <f t="shared" si="110"/>
        <v>57.575757575757578</v>
      </c>
    </row>
    <row r="203" spans="1:14" x14ac:dyDescent="0.15">
      <c r="A203" s="163"/>
      <c r="B203" s="107" t="s">
        <v>7</v>
      </c>
      <c r="C203" s="52">
        <v>11</v>
      </c>
      <c r="D203" s="51">
        <f t="shared" si="105"/>
        <v>100</v>
      </c>
      <c r="E203" s="64">
        <v>4</v>
      </c>
      <c r="F203" s="53">
        <f t="shared" si="106"/>
        <v>36.363636363636367</v>
      </c>
      <c r="G203" s="64">
        <v>1</v>
      </c>
      <c r="H203" s="53">
        <f t="shared" si="108"/>
        <v>9.0909090909090917</v>
      </c>
      <c r="I203" s="55">
        <v>7</v>
      </c>
      <c r="J203" s="67">
        <f t="shared" si="110"/>
        <v>63.636363636363633</v>
      </c>
    </row>
    <row r="204" spans="1:14" x14ac:dyDescent="0.15">
      <c r="A204" s="163"/>
      <c r="B204" s="108" t="s">
        <v>8</v>
      </c>
      <c r="C204" s="59">
        <v>22</v>
      </c>
      <c r="D204" s="60">
        <f t="shared" si="105"/>
        <v>100</v>
      </c>
      <c r="E204" s="68">
        <v>10</v>
      </c>
      <c r="F204" s="61">
        <f t="shared" si="106"/>
        <v>45.454545454545453</v>
      </c>
      <c r="G204" s="68">
        <v>8</v>
      </c>
      <c r="H204" s="61">
        <f t="shared" si="108"/>
        <v>36.363636363636367</v>
      </c>
      <c r="I204" s="68">
        <v>12</v>
      </c>
      <c r="J204" s="69">
        <f t="shared" si="110"/>
        <v>54.54545454545454</v>
      </c>
    </row>
    <row r="205" spans="1:14" x14ac:dyDescent="0.15">
      <c r="A205" s="32"/>
      <c r="B205" s="33"/>
      <c r="C205" s="50"/>
      <c r="D205" s="66"/>
      <c r="E205" s="58"/>
      <c r="F205" s="49"/>
      <c r="G205" s="58"/>
      <c r="H205" s="49"/>
      <c r="I205" s="58"/>
      <c r="J205" s="49"/>
    </row>
    <row r="206" spans="1:14" x14ac:dyDescent="0.15">
      <c r="A206" s="37" t="s">
        <v>97</v>
      </c>
    </row>
    <row r="207" spans="1:14" x14ac:dyDescent="0.15">
      <c r="A207" s="37" t="s">
        <v>120</v>
      </c>
    </row>
    <row r="208" spans="1:14" x14ac:dyDescent="0.15">
      <c r="A208" s="153" t="s">
        <v>6</v>
      </c>
      <c r="B208" s="154"/>
      <c r="C208" s="177" t="s">
        <v>15</v>
      </c>
      <c r="D208" s="175"/>
      <c r="E208" s="178" t="s">
        <v>41</v>
      </c>
      <c r="F208" s="179"/>
      <c r="G208" s="173" t="s">
        <v>42</v>
      </c>
      <c r="H208" s="174"/>
      <c r="I208" s="173" t="s">
        <v>43</v>
      </c>
      <c r="J208" s="174"/>
      <c r="K208" s="173" t="s">
        <v>44</v>
      </c>
      <c r="L208" s="174"/>
      <c r="M208" s="175" t="s">
        <v>45</v>
      </c>
      <c r="N208" s="176"/>
    </row>
    <row r="209" spans="1:14" x14ac:dyDescent="0.15">
      <c r="A209" s="155"/>
      <c r="B209" s="156"/>
      <c r="C209" s="118" t="s">
        <v>0</v>
      </c>
      <c r="D209" s="119" t="s">
        <v>1</v>
      </c>
      <c r="E209" s="119" t="s">
        <v>0</v>
      </c>
      <c r="F209" s="119" t="s">
        <v>1</v>
      </c>
      <c r="G209" s="119" t="s">
        <v>0</v>
      </c>
      <c r="H209" s="119" t="s">
        <v>1</v>
      </c>
      <c r="I209" s="119" t="s">
        <v>0</v>
      </c>
      <c r="J209" s="119" t="s">
        <v>1</v>
      </c>
      <c r="K209" s="119" t="s">
        <v>0</v>
      </c>
      <c r="L209" s="119" t="s">
        <v>1</v>
      </c>
      <c r="M209" s="119" t="s">
        <v>0</v>
      </c>
      <c r="N209" s="121" t="s">
        <v>1</v>
      </c>
    </row>
    <row r="210" spans="1:14" x14ac:dyDescent="0.15">
      <c r="A210" s="161" t="s">
        <v>4</v>
      </c>
      <c r="B210" s="19" t="s">
        <v>5</v>
      </c>
      <c r="C210" s="6">
        <f>SUM(E210,G210,I210,K210,M210,C222,E222,G222,I222,K222,M222,C234,E234,G234,I234,K234,M234,C246,E246,G246,I246,K246,M246,C258,E258,G258,I258,K258,M258,C270,E270,G270)</f>
        <v>772</v>
      </c>
      <c r="D210" s="44">
        <f>C210/C210*100</f>
        <v>100</v>
      </c>
      <c r="E210" s="45">
        <f>E213+E216</f>
        <v>296</v>
      </c>
      <c r="F210" s="46">
        <f>E210/$C$210*100</f>
        <v>38.341968911917093</v>
      </c>
      <c r="G210" s="45">
        <f>G213+G216</f>
        <v>2</v>
      </c>
      <c r="H210" s="46">
        <f>G210/C210*100</f>
        <v>0.2590673575129534</v>
      </c>
      <c r="I210" s="45">
        <f t="shared" ref="I210:I211" si="113">I213+I216</f>
        <v>2</v>
      </c>
      <c r="J210" s="46">
        <f>I210/C210*100</f>
        <v>0.2590673575129534</v>
      </c>
      <c r="K210" s="45">
        <f t="shared" ref="K210:K211" si="114">K213+K216</f>
        <v>2</v>
      </c>
      <c r="L210" s="46">
        <f>K210/C210*100</f>
        <v>0.2590673575129534</v>
      </c>
      <c r="M210" s="45">
        <f t="shared" ref="M210:M211" si="115">M213+M216</f>
        <v>0</v>
      </c>
      <c r="N210" s="56">
        <f>M210/C210*100</f>
        <v>0</v>
      </c>
    </row>
    <row r="211" spans="1:14" x14ac:dyDescent="0.15">
      <c r="A211" s="162"/>
      <c r="B211" s="105" t="s">
        <v>7</v>
      </c>
      <c r="C211" s="12">
        <f t="shared" ref="C211:C218" si="116">SUM(E211,G211,I211,K211,M211,C223,E223,G223,I223,K223,M223,C235,E235,G235,I235,K235,M235,C247,E247,G247,I247,K247,M247,C259,E259,G259,I259,K259,M259,C271,E271,G271)</f>
        <v>357</v>
      </c>
      <c r="D211" s="51">
        <f t="shared" ref="D211:D218" si="117">C211/C211*100</f>
        <v>100</v>
      </c>
      <c r="E211" s="52">
        <f>E214+E217</f>
        <v>146</v>
      </c>
      <c r="F211" s="53">
        <f>E211/$C$211*100</f>
        <v>40.896358543417364</v>
      </c>
      <c r="G211" s="52">
        <f t="shared" ref="G211:G212" si="118">G214+G217</f>
        <v>0</v>
      </c>
      <c r="H211" s="53">
        <f t="shared" ref="H211:H218" si="119">G211/C211*100</f>
        <v>0</v>
      </c>
      <c r="I211" s="52">
        <f t="shared" si="113"/>
        <v>1</v>
      </c>
      <c r="J211" s="53">
        <f t="shared" ref="J211:J218" si="120">I211/C211*100</f>
        <v>0.28011204481792717</v>
      </c>
      <c r="K211" s="52">
        <f t="shared" si="114"/>
        <v>1</v>
      </c>
      <c r="L211" s="53">
        <f t="shared" ref="L211:L218" si="121">K211/C211*100</f>
        <v>0.28011204481792717</v>
      </c>
      <c r="M211" s="52">
        <f t="shared" si="115"/>
        <v>0</v>
      </c>
      <c r="N211" s="67">
        <f t="shared" ref="N211:N218" si="122">M211/C211*100</f>
        <v>0</v>
      </c>
    </row>
    <row r="212" spans="1:14" x14ac:dyDescent="0.15">
      <c r="A212" s="162"/>
      <c r="B212" s="106" t="s">
        <v>8</v>
      </c>
      <c r="C212" s="59">
        <f t="shared" si="116"/>
        <v>415</v>
      </c>
      <c r="D212" s="60">
        <f t="shared" si="117"/>
        <v>100</v>
      </c>
      <c r="E212" s="83">
        <f>E215+E218</f>
        <v>150</v>
      </c>
      <c r="F212" s="61">
        <f>E212/$C$212*100</f>
        <v>36.144578313253014</v>
      </c>
      <c r="G212" s="83">
        <f t="shared" si="118"/>
        <v>2</v>
      </c>
      <c r="H212" s="61">
        <f t="shared" si="119"/>
        <v>0.48192771084337355</v>
      </c>
      <c r="I212" s="83">
        <f t="shared" ref="I212" si="123">I215+I218</f>
        <v>1</v>
      </c>
      <c r="J212" s="61">
        <f t="shared" si="120"/>
        <v>0.24096385542168677</v>
      </c>
      <c r="K212" s="83">
        <f t="shared" ref="K212" si="124">K215+K218</f>
        <v>1</v>
      </c>
      <c r="L212" s="61">
        <f t="shared" si="121"/>
        <v>0.24096385542168677</v>
      </c>
      <c r="M212" s="83">
        <f t="shared" ref="M212" si="125">M215+M218</f>
        <v>0</v>
      </c>
      <c r="N212" s="69">
        <f t="shared" si="122"/>
        <v>0</v>
      </c>
    </row>
    <row r="213" spans="1:14" x14ac:dyDescent="0.15">
      <c r="A213" s="163" t="s">
        <v>2</v>
      </c>
      <c r="B213" s="19" t="s">
        <v>5</v>
      </c>
      <c r="C213" s="6">
        <f t="shared" si="116"/>
        <v>375</v>
      </c>
      <c r="D213" s="44">
        <f t="shared" si="117"/>
        <v>100</v>
      </c>
      <c r="E213" s="55">
        <v>140</v>
      </c>
      <c r="F213" s="46">
        <f>E213/$C$213*100</f>
        <v>37.333333333333336</v>
      </c>
      <c r="G213" s="55">
        <v>2</v>
      </c>
      <c r="H213" s="46">
        <f t="shared" si="119"/>
        <v>0.53333333333333333</v>
      </c>
      <c r="I213" s="55">
        <v>0</v>
      </c>
      <c r="J213" s="46">
        <f t="shared" si="120"/>
        <v>0</v>
      </c>
      <c r="K213" s="68">
        <v>0</v>
      </c>
      <c r="L213" s="46">
        <f t="shared" si="121"/>
        <v>0</v>
      </c>
      <c r="M213" s="68">
        <v>0</v>
      </c>
      <c r="N213" s="56">
        <f t="shared" si="122"/>
        <v>0</v>
      </c>
    </row>
    <row r="214" spans="1:14" x14ac:dyDescent="0.15">
      <c r="A214" s="163"/>
      <c r="B214" s="105" t="s">
        <v>7</v>
      </c>
      <c r="C214" s="12">
        <f t="shared" si="116"/>
        <v>174</v>
      </c>
      <c r="D214" s="51">
        <f t="shared" si="117"/>
        <v>100</v>
      </c>
      <c r="E214" s="64">
        <v>69</v>
      </c>
      <c r="F214" s="53">
        <f>E214/$C$214*100</f>
        <v>39.655172413793103</v>
      </c>
      <c r="G214" s="64">
        <v>0</v>
      </c>
      <c r="H214" s="53">
        <f t="shared" si="119"/>
        <v>0</v>
      </c>
      <c r="I214" s="64">
        <v>0</v>
      </c>
      <c r="J214" s="53">
        <f t="shared" si="120"/>
        <v>0</v>
      </c>
      <c r="K214" s="64">
        <v>0</v>
      </c>
      <c r="L214" s="53">
        <f t="shared" si="121"/>
        <v>0</v>
      </c>
      <c r="M214" s="64">
        <v>0</v>
      </c>
      <c r="N214" s="67">
        <f t="shared" si="122"/>
        <v>0</v>
      </c>
    </row>
    <row r="215" spans="1:14" x14ac:dyDescent="0.15">
      <c r="A215" s="163"/>
      <c r="B215" s="106" t="s">
        <v>8</v>
      </c>
      <c r="C215" s="59">
        <f t="shared" si="116"/>
        <v>201</v>
      </c>
      <c r="D215" s="60">
        <f t="shared" si="117"/>
        <v>100</v>
      </c>
      <c r="E215" s="55">
        <v>71</v>
      </c>
      <c r="F215" s="61">
        <f>E215/$C$215*100</f>
        <v>35.323383084577117</v>
      </c>
      <c r="G215" s="55">
        <v>2</v>
      </c>
      <c r="H215" s="61">
        <f t="shared" si="119"/>
        <v>0.99502487562189057</v>
      </c>
      <c r="I215" s="55">
        <v>0</v>
      </c>
      <c r="J215" s="61">
        <f t="shared" si="120"/>
        <v>0</v>
      </c>
      <c r="K215" s="55">
        <v>0</v>
      </c>
      <c r="L215" s="61">
        <f t="shared" si="121"/>
        <v>0</v>
      </c>
      <c r="M215" s="55">
        <v>0</v>
      </c>
      <c r="N215" s="69">
        <f t="shared" si="122"/>
        <v>0</v>
      </c>
    </row>
    <row r="216" spans="1:14" x14ac:dyDescent="0.15">
      <c r="A216" s="163" t="s">
        <v>3</v>
      </c>
      <c r="B216" s="19" t="s">
        <v>5</v>
      </c>
      <c r="C216" s="6">
        <f t="shared" si="116"/>
        <v>397</v>
      </c>
      <c r="D216" s="44">
        <f t="shared" si="117"/>
        <v>100</v>
      </c>
      <c r="E216" s="45">
        <v>156</v>
      </c>
      <c r="F216" s="46">
        <f>E216/$C$216*100</f>
        <v>39.294710327455917</v>
      </c>
      <c r="G216" s="63">
        <v>0</v>
      </c>
      <c r="H216" s="46">
        <f t="shared" si="119"/>
        <v>0</v>
      </c>
      <c r="I216" s="63">
        <v>2</v>
      </c>
      <c r="J216" s="46">
        <f t="shared" si="120"/>
        <v>0.50377833753148615</v>
      </c>
      <c r="K216" s="63">
        <v>2</v>
      </c>
      <c r="L216" s="46">
        <f t="shared" si="121"/>
        <v>0.50377833753148615</v>
      </c>
      <c r="M216" s="63">
        <v>0</v>
      </c>
      <c r="N216" s="56">
        <f t="shared" si="122"/>
        <v>0</v>
      </c>
    </row>
    <row r="217" spans="1:14" x14ac:dyDescent="0.15">
      <c r="A217" s="163"/>
      <c r="B217" s="107" t="s">
        <v>7</v>
      </c>
      <c r="C217" s="12">
        <f t="shared" si="116"/>
        <v>183</v>
      </c>
      <c r="D217" s="51">
        <f t="shared" si="117"/>
        <v>100</v>
      </c>
      <c r="E217" s="64">
        <v>77</v>
      </c>
      <c r="F217" s="53">
        <f>E217/$C$217*100</f>
        <v>42.076502732240442</v>
      </c>
      <c r="G217" s="64">
        <v>0</v>
      </c>
      <c r="H217" s="53">
        <f t="shared" si="119"/>
        <v>0</v>
      </c>
      <c r="I217" s="55">
        <v>1</v>
      </c>
      <c r="J217" s="53">
        <f t="shared" si="120"/>
        <v>0.54644808743169404</v>
      </c>
      <c r="K217" s="64">
        <v>1</v>
      </c>
      <c r="L217" s="53">
        <f t="shared" si="121"/>
        <v>0.54644808743169404</v>
      </c>
      <c r="M217" s="64">
        <v>0</v>
      </c>
      <c r="N217" s="67">
        <f t="shared" si="122"/>
        <v>0</v>
      </c>
    </row>
    <row r="218" spans="1:14" x14ac:dyDescent="0.15">
      <c r="A218" s="163"/>
      <c r="B218" s="108" t="s">
        <v>8</v>
      </c>
      <c r="C218" s="59">
        <f t="shared" si="116"/>
        <v>214</v>
      </c>
      <c r="D218" s="60">
        <f t="shared" si="117"/>
        <v>100</v>
      </c>
      <c r="E218" s="68">
        <v>79</v>
      </c>
      <c r="F218" s="61">
        <f>E218/$C$218*100</f>
        <v>36.915887850467286</v>
      </c>
      <c r="G218" s="68">
        <v>0</v>
      </c>
      <c r="H218" s="61">
        <f t="shared" si="119"/>
        <v>0</v>
      </c>
      <c r="I218" s="68">
        <v>1</v>
      </c>
      <c r="J218" s="61">
        <f t="shared" si="120"/>
        <v>0.46728971962616817</v>
      </c>
      <c r="K218" s="68">
        <v>1</v>
      </c>
      <c r="L218" s="61">
        <f t="shared" si="121"/>
        <v>0.46728971962616817</v>
      </c>
      <c r="M218" s="68">
        <v>0</v>
      </c>
      <c r="N218" s="69">
        <f t="shared" si="122"/>
        <v>0</v>
      </c>
    </row>
    <row r="219" spans="1:14" ht="12" customHeight="1" x14ac:dyDescent="0.15"/>
    <row r="220" spans="1:14" x14ac:dyDescent="0.15">
      <c r="A220" s="153" t="s">
        <v>6</v>
      </c>
      <c r="B220" s="154"/>
      <c r="C220" s="177" t="s">
        <v>46</v>
      </c>
      <c r="D220" s="175"/>
      <c r="E220" s="175" t="s">
        <v>47</v>
      </c>
      <c r="F220" s="175"/>
      <c r="G220" s="175" t="s">
        <v>48</v>
      </c>
      <c r="H220" s="175"/>
      <c r="I220" s="175" t="s">
        <v>49</v>
      </c>
      <c r="J220" s="175"/>
      <c r="K220" s="173" t="s">
        <v>50</v>
      </c>
      <c r="L220" s="174"/>
      <c r="M220" s="175" t="s">
        <v>51</v>
      </c>
      <c r="N220" s="176"/>
    </row>
    <row r="221" spans="1:14" x14ac:dyDescent="0.15">
      <c r="A221" s="155"/>
      <c r="B221" s="156"/>
      <c r="C221" s="118" t="s">
        <v>0</v>
      </c>
      <c r="D221" s="119" t="s">
        <v>1</v>
      </c>
      <c r="E221" s="119" t="s">
        <v>0</v>
      </c>
      <c r="F221" s="119" t="s">
        <v>1</v>
      </c>
      <c r="G221" s="119" t="s">
        <v>0</v>
      </c>
      <c r="H221" s="119" t="s">
        <v>1</v>
      </c>
      <c r="I221" s="119" t="s">
        <v>0</v>
      </c>
      <c r="J221" s="119" t="s">
        <v>1</v>
      </c>
      <c r="K221" s="119" t="s">
        <v>0</v>
      </c>
      <c r="L221" s="119" t="s">
        <v>1</v>
      </c>
      <c r="M221" s="119" t="s">
        <v>0</v>
      </c>
      <c r="N221" s="121" t="s">
        <v>1</v>
      </c>
    </row>
    <row r="222" spans="1:14" x14ac:dyDescent="0.15">
      <c r="A222" s="161" t="s">
        <v>4</v>
      </c>
      <c r="B222" s="19" t="s">
        <v>5</v>
      </c>
      <c r="C222" s="6">
        <f>C225+C228</f>
        <v>72</v>
      </c>
      <c r="D222" s="46">
        <f>C222/$C$210*100</f>
        <v>9.3264248704663206</v>
      </c>
      <c r="E222" s="45">
        <f>E225+E228</f>
        <v>44</v>
      </c>
      <c r="F222" s="46">
        <f>E222/$C$210*100</f>
        <v>5.6994818652849739</v>
      </c>
      <c r="G222" s="45">
        <f>G225+G228</f>
        <v>24</v>
      </c>
      <c r="H222" s="46">
        <f>G222/$C$210*100</f>
        <v>3.1088082901554404</v>
      </c>
      <c r="I222" s="45">
        <f>I225+I228</f>
        <v>5</v>
      </c>
      <c r="J222" s="46">
        <f>I222/$C$210*100</f>
        <v>0.64766839378238339</v>
      </c>
      <c r="K222" s="45">
        <f t="shared" ref="K222:K223" si="126">K225+K228</f>
        <v>3</v>
      </c>
      <c r="L222" s="46">
        <f>K222/$C$210*100</f>
        <v>0.38860103626943004</v>
      </c>
      <c r="M222" s="45">
        <f t="shared" ref="M222:M223" si="127">M225+M228</f>
        <v>0</v>
      </c>
      <c r="N222" s="56">
        <f>M222/$C$210*100</f>
        <v>0</v>
      </c>
    </row>
    <row r="223" spans="1:14" x14ac:dyDescent="0.15">
      <c r="A223" s="162"/>
      <c r="B223" s="105" t="s">
        <v>7</v>
      </c>
      <c r="C223" s="12">
        <f>C226+C229</f>
        <v>35</v>
      </c>
      <c r="D223" s="53">
        <f>C223/$C$211*100</f>
        <v>9.8039215686274517</v>
      </c>
      <c r="E223" s="52">
        <f>E226+E229</f>
        <v>17</v>
      </c>
      <c r="F223" s="53">
        <f>E223/$C$211*100</f>
        <v>4.7619047619047619</v>
      </c>
      <c r="G223" s="52">
        <f>G226+G229</f>
        <v>13</v>
      </c>
      <c r="H223" s="53">
        <f>G223/$C$211*100</f>
        <v>3.6414565826330536</v>
      </c>
      <c r="I223" s="52">
        <f>I226+I229</f>
        <v>3</v>
      </c>
      <c r="J223" s="53">
        <f>I223/$C$211*100</f>
        <v>0.84033613445378152</v>
      </c>
      <c r="K223" s="52">
        <f t="shared" si="126"/>
        <v>1</v>
      </c>
      <c r="L223" s="53">
        <f>K223/$C$211*100</f>
        <v>0.28011204481792717</v>
      </c>
      <c r="M223" s="52">
        <f t="shared" si="127"/>
        <v>0</v>
      </c>
      <c r="N223" s="67">
        <f>M223/$C$211*100</f>
        <v>0</v>
      </c>
    </row>
    <row r="224" spans="1:14" x14ac:dyDescent="0.15">
      <c r="A224" s="162"/>
      <c r="B224" s="106" t="s">
        <v>8</v>
      </c>
      <c r="C224" s="59">
        <f>C227+C230</f>
        <v>37</v>
      </c>
      <c r="D224" s="61">
        <f>C224/$C$212*100</f>
        <v>8.9156626506024104</v>
      </c>
      <c r="E224" s="83">
        <f>E227+E230</f>
        <v>27</v>
      </c>
      <c r="F224" s="61">
        <f>E224/$C$212*100</f>
        <v>6.5060240963855414</v>
      </c>
      <c r="G224" s="83">
        <f>G227+G230</f>
        <v>11</v>
      </c>
      <c r="H224" s="61">
        <f>G224/$C$212*100</f>
        <v>2.6506024096385543</v>
      </c>
      <c r="I224" s="83">
        <f>I227+I230</f>
        <v>2</v>
      </c>
      <c r="J224" s="61">
        <f>I224/$C$212*100</f>
        <v>0.48192771084337355</v>
      </c>
      <c r="K224" s="83">
        <f t="shared" ref="K224" si="128">K227+K230</f>
        <v>2</v>
      </c>
      <c r="L224" s="61">
        <f>K224/$C$212*100</f>
        <v>0.48192771084337355</v>
      </c>
      <c r="M224" s="83">
        <f t="shared" ref="M224" si="129">M227+M230</f>
        <v>0</v>
      </c>
      <c r="N224" s="69">
        <f>M224/$C$212*100</f>
        <v>0</v>
      </c>
    </row>
    <row r="225" spans="1:14" x14ac:dyDescent="0.15">
      <c r="A225" s="163" t="s">
        <v>2</v>
      </c>
      <c r="B225" s="19" t="s">
        <v>5</v>
      </c>
      <c r="C225" s="74">
        <v>33</v>
      </c>
      <c r="D225" s="46">
        <f>C225/$C$213*100</f>
        <v>8.7999999999999989</v>
      </c>
      <c r="E225" s="63">
        <v>16</v>
      </c>
      <c r="F225" s="46">
        <f>E225/$C$213*100</f>
        <v>4.2666666666666666</v>
      </c>
      <c r="G225" s="63">
        <v>9</v>
      </c>
      <c r="H225" s="46">
        <f>G225/$C$213*100</f>
        <v>2.4</v>
      </c>
      <c r="I225" s="68">
        <v>3</v>
      </c>
      <c r="J225" s="46">
        <f>I225/$C$213*100</f>
        <v>0.8</v>
      </c>
      <c r="K225" s="68">
        <v>0</v>
      </c>
      <c r="L225" s="46">
        <f>K225/$C$213*100</f>
        <v>0</v>
      </c>
      <c r="M225" s="68">
        <v>0</v>
      </c>
      <c r="N225" s="56">
        <f>M225/$C$213*100</f>
        <v>0</v>
      </c>
    </row>
    <row r="226" spans="1:14" x14ac:dyDescent="0.15">
      <c r="A226" s="163"/>
      <c r="B226" s="105" t="s">
        <v>7</v>
      </c>
      <c r="C226" s="77">
        <v>15</v>
      </c>
      <c r="D226" s="53">
        <f>C226/$C$214*100</f>
        <v>8.6206896551724146</v>
      </c>
      <c r="E226" s="64">
        <v>7</v>
      </c>
      <c r="F226" s="53">
        <f>E226/$C$214*100</f>
        <v>4.0229885057471266</v>
      </c>
      <c r="G226" s="64">
        <v>5</v>
      </c>
      <c r="H226" s="53">
        <f>G226/$C$214*100</f>
        <v>2.8735632183908044</v>
      </c>
      <c r="I226" s="64">
        <v>3</v>
      </c>
      <c r="J226" s="53">
        <f>I226/$C$214*100</f>
        <v>1.7241379310344827</v>
      </c>
      <c r="K226" s="64">
        <v>0</v>
      </c>
      <c r="L226" s="53">
        <f>K226/$C$214*100</f>
        <v>0</v>
      </c>
      <c r="M226" s="64">
        <v>0</v>
      </c>
      <c r="N226" s="67">
        <f>M226/$C$214*100</f>
        <v>0</v>
      </c>
    </row>
    <row r="227" spans="1:14" x14ac:dyDescent="0.15">
      <c r="A227" s="163"/>
      <c r="B227" s="106" t="s">
        <v>8</v>
      </c>
      <c r="C227" s="75">
        <v>18</v>
      </c>
      <c r="D227" s="61">
        <f>C227/$C$215*100</f>
        <v>8.9552238805970141</v>
      </c>
      <c r="E227" s="55">
        <v>9</v>
      </c>
      <c r="F227" s="61">
        <f>E227/$C$215*100</f>
        <v>4.4776119402985071</v>
      </c>
      <c r="G227" s="55">
        <v>4</v>
      </c>
      <c r="H227" s="61">
        <f>G227/$C$215*100</f>
        <v>1.9900497512437811</v>
      </c>
      <c r="I227" s="55">
        <v>0</v>
      </c>
      <c r="J227" s="61">
        <f>I227/$C$215*100</f>
        <v>0</v>
      </c>
      <c r="K227" s="55">
        <v>0</v>
      </c>
      <c r="L227" s="61">
        <f>K227/$C$215*100</f>
        <v>0</v>
      </c>
      <c r="M227" s="55">
        <v>0</v>
      </c>
      <c r="N227" s="69">
        <f>M227/$C$215*100</f>
        <v>0</v>
      </c>
    </row>
    <row r="228" spans="1:14" x14ac:dyDescent="0.15">
      <c r="A228" s="163" t="s">
        <v>3</v>
      </c>
      <c r="B228" s="19" t="s">
        <v>5</v>
      </c>
      <c r="C228" s="6">
        <v>39</v>
      </c>
      <c r="D228" s="46">
        <f>C228/$C$216*100</f>
        <v>9.8236775818639792</v>
      </c>
      <c r="E228" s="45">
        <v>28</v>
      </c>
      <c r="F228" s="46">
        <f>E228/$C$216*100</f>
        <v>7.0528967254408066</v>
      </c>
      <c r="G228" s="45">
        <v>15</v>
      </c>
      <c r="H228" s="46">
        <f>G228/$C$216*100</f>
        <v>3.7783375314861463</v>
      </c>
      <c r="I228" s="63">
        <v>2</v>
      </c>
      <c r="J228" s="46">
        <f>I228/$C$216*100</f>
        <v>0.50377833753148615</v>
      </c>
      <c r="K228" s="63">
        <v>3</v>
      </c>
      <c r="L228" s="46">
        <f>K228/$C$216*100</f>
        <v>0.75566750629722923</v>
      </c>
      <c r="M228" s="63">
        <v>0</v>
      </c>
      <c r="N228" s="56">
        <f>M228/$C$216*100</f>
        <v>0</v>
      </c>
    </row>
    <row r="229" spans="1:14" x14ac:dyDescent="0.15">
      <c r="A229" s="163"/>
      <c r="B229" s="107" t="s">
        <v>7</v>
      </c>
      <c r="C229" s="77">
        <v>20</v>
      </c>
      <c r="D229" s="53">
        <f>C229/$C$217*100</f>
        <v>10.928961748633879</v>
      </c>
      <c r="E229" s="64">
        <v>10</v>
      </c>
      <c r="F229" s="53">
        <f>E229/$C$217*100</f>
        <v>5.4644808743169397</v>
      </c>
      <c r="G229" s="64">
        <v>8</v>
      </c>
      <c r="H229" s="53">
        <f>G229/$C$217*100</f>
        <v>4.3715846994535523</v>
      </c>
      <c r="I229" s="64">
        <v>0</v>
      </c>
      <c r="J229" s="53">
        <f>I229/$C$217*100</f>
        <v>0</v>
      </c>
      <c r="K229" s="64">
        <v>1</v>
      </c>
      <c r="L229" s="53">
        <f>K229/$C$217*100</f>
        <v>0.54644808743169404</v>
      </c>
      <c r="M229" s="64">
        <v>0</v>
      </c>
      <c r="N229" s="67">
        <f>M229/$C$217*100</f>
        <v>0</v>
      </c>
    </row>
    <row r="230" spans="1:14" x14ac:dyDescent="0.15">
      <c r="A230" s="163"/>
      <c r="B230" s="108" t="s">
        <v>8</v>
      </c>
      <c r="C230" s="122">
        <v>19</v>
      </c>
      <c r="D230" s="61">
        <f>C230/$C$218*100</f>
        <v>8.8785046728971952</v>
      </c>
      <c r="E230" s="68">
        <v>18</v>
      </c>
      <c r="F230" s="61">
        <f>E230/$C$218*100</f>
        <v>8.4112149532710276</v>
      </c>
      <c r="G230" s="68">
        <v>7</v>
      </c>
      <c r="H230" s="61">
        <f>G230/$C$218*100</f>
        <v>3.2710280373831773</v>
      </c>
      <c r="I230" s="68">
        <v>2</v>
      </c>
      <c r="J230" s="61">
        <f>I230/$C$218*100</f>
        <v>0.93457943925233633</v>
      </c>
      <c r="K230" s="68">
        <v>2</v>
      </c>
      <c r="L230" s="61">
        <f>K230/$C$218*100</f>
        <v>0.93457943925233633</v>
      </c>
      <c r="M230" s="68">
        <v>0</v>
      </c>
      <c r="N230" s="69">
        <f>M230/$C$218*100</f>
        <v>0</v>
      </c>
    </row>
    <row r="231" spans="1:14" ht="12" customHeight="1" x14ac:dyDescent="0.15"/>
    <row r="232" spans="1:14" ht="23.25" customHeight="1" x14ac:dyDescent="0.15">
      <c r="A232" s="153" t="s">
        <v>6</v>
      </c>
      <c r="B232" s="154"/>
      <c r="C232" s="171" t="s">
        <v>52</v>
      </c>
      <c r="D232" s="172"/>
      <c r="E232" s="172" t="s">
        <v>53</v>
      </c>
      <c r="F232" s="172"/>
      <c r="G232" s="172" t="s">
        <v>54</v>
      </c>
      <c r="H232" s="172"/>
      <c r="I232" s="172" t="s">
        <v>55</v>
      </c>
      <c r="J232" s="172"/>
      <c r="K232" s="168" t="s">
        <v>56</v>
      </c>
      <c r="L232" s="169"/>
      <c r="M232" s="142" t="s">
        <v>57</v>
      </c>
      <c r="N232" s="170"/>
    </row>
    <row r="233" spans="1:14" x14ac:dyDescent="0.15">
      <c r="A233" s="155"/>
      <c r="B233" s="156"/>
      <c r="C233" s="118" t="s">
        <v>0</v>
      </c>
      <c r="D233" s="119" t="s">
        <v>1</v>
      </c>
      <c r="E233" s="119" t="s">
        <v>0</v>
      </c>
      <c r="F233" s="119" t="s">
        <v>1</v>
      </c>
      <c r="G233" s="119" t="s">
        <v>0</v>
      </c>
      <c r="H233" s="119" t="s">
        <v>1</v>
      </c>
      <c r="I233" s="119" t="s">
        <v>0</v>
      </c>
      <c r="J233" s="119" t="s">
        <v>1</v>
      </c>
      <c r="K233" s="119" t="s">
        <v>0</v>
      </c>
      <c r="L233" s="119" t="s">
        <v>1</v>
      </c>
      <c r="M233" s="119" t="s">
        <v>0</v>
      </c>
      <c r="N233" s="121" t="s">
        <v>1</v>
      </c>
    </row>
    <row r="234" spans="1:14" x14ac:dyDescent="0.15">
      <c r="A234" s="161" t="s">
        <v>4</v>
      </c>
      <c r="B234" s="19" t="s">
        <v>5</v>
      </c>
      <c r="C234" s="6">
        <f>C237+C240</f>
        <v>0</v>
      </c>
      <c r="D234" s="46">
        <f>C234/$C$210*100</f>
        <v>0</v>
      </c>
      <c r="E234" s="45">
        <f>E237+E240</f>
        <v>0</v>
      </c>
      <c r="F234" s="46">
        <f>E234/$C$210*100</f>
        <v>0</v>
      </c>
      <c r="G234" s="45">
        <f>G237+G240</f>
        <v>0</v>
      </c>
      <c r="H234" s="46">
        <f>G234/$C$210*100</f>
        <v>0</v>
      </c>
      <c r="I234" s="45">
        <f>I237+I240</f>
        <v>0</v>
      </c>
      <c r="J234" s="46">
        <f>I234/$C$210*100</f>
        <v>0</v>
      </c>
      <c r="K234" s="45">
        <f t="shared" ref="K234:K235" si="130">K237+K240</f>
        <v>66</v>
      </c>
      <c r="L234" s="46">
        <f>K234/$C$210*100</f>
        <v>8.5492227979274613</v>
      </c>
      <c r="M234" s="45">
        <f t="shared" ref="M234:M235" si="131">M237+M240</f>
        <v>34</v>
      </c>
      <c r="N234" s="56">
        <f>M234/$C$210*100</f>
        <v>4.4041450777202069</v>
      </c>
    </row>
    <row r="235" spans="1:14" x14ac:dyDescent="0.15">
      <c r="A235" s="162"/>
      <c r="B235" s="105" t="s">
        <v>7</v>
      </c>
      <c r="C235" s="12">
        <f>C238+C241</f>
        <v>0</v>
      </c>
      <c r="D235" s="53">
        <f>C235/$C$211*100</f>
        <v>0</v>
      </c>
      <c r="E235" s="52">
        <f>E238+E241</f>
        <v>0</v>
      </c>
      <c r="F235" s="53">
        <f>E235/$C$211*100</f>
        <v>0</v>
      </c>
      <c r="G235" s="52">
        <f>G238+G241</f>
        <v>0</v>
      </c>
      <c r="H235" s="53">
        <f>G235/$C$211*100</f>
        <v>0</v>
      </c>
      <c r="I235" s="52">
        <f>I238+I241</f>
        <v>0</v>
      </c>
      <c r="J235" s="53">
        <f>I235/$C$211*100</f>
        <v>0</v>
      </c>
      <c r="K235" s="52">
        <f t="shared" si="130"/>
        <v>20</v>
      </c>
      <c r="L235" s="53">
        <f>K235/$C$211*100</f>
        <v>5.6022408963585439</v>
      </c>
      <c r="M235" s="52">
        <f t="shared" si="131"/>
        <v>14</v>
      </c>
      <c r="N235" s="67">
        <f>M235/$C$211*100</f>
        <v>3.9215686274509802</v>
      </c>
    </row>
    <row r="236" spans="1:14" x14ac:dyDescent="0.15">
      <c r="A236" s="162"/>
      <c r="B236" s="106" t="s">
        <v>8</v>
      </c>
      <c r="C236" s="59">
        <f>C239+C242</f>
        <v>0</v>
      </c>
      <c r="D236" s="61">
        <f>C236/$C$212*100</f>
        <v>0</v>
      </c>
      <c r="E236" s="83">
        <f>E239+E242</f>
        <v>0</v>
      </c>
      <c r="F236" s="61">
        <f>E236/$C$212*100</f>
        <v>0</v>
      </c>
      <c r="G236" s="83">
        <f>G239+G242</f>
        <v>0</v>
      </c>
      <c r="H236" s="61">
        <f>G236/$C$212*100</f>
        <v>0</v>
      </c>
      <c r="I236" s="83">
        <f>I239+I242</f>
        <v>0</v>
      </c>
      <c r="J236" s="61">
        <f>I236/$C$212*100</f>
        <v>0</v>
      </c>
      <c r="K236" s="83">
        <f t="shared" ref="K236" si="132">K239+K242</f>
        <v>46</v>
      </c>
      <c r="L236" s="61">
        <f>K236/$C$212*100</f>
        <v>11.08433734939759</v>
      </c>
      <c r="M236" s="83">
        <f t="shared" ref="M236" si="133">M239+M242</f>
        <v>20</v>
      </c>
      <c r="N236" s="69">
        <f>M236/$C$212*100</f>
        <v>4.8192771084337354</v>
      </c>
    </row>
    <row r="237" spans="1:14" x14ac:dyDescent="0.15">
      <c r="A237" s="163" t="s">
        <v>2</v>
      </c>
      <c r="B237" s="19" t="s">
        <v>5</v>
      </c>
      <c r="C237" s="74">
        <v>0</v>
      </c>
      <c r="D237" s="46">
        <f>C237/$C$213*100</f>
        <v>0</v>
      </c>
      <c r="E237" s="63">
        <v>0</v>
      </c>
      <c r="F237" s="46">
        <f>E237/$C$213*100</f>
        <v>0</v>
      </c>
      <c r="G237" s="63">
        <v>0</v>
      </c>
      <c r="H237" s="46">
        <f>G237/$C$213*100</f>
        <v>0</v>
      </c>
      <c r="I237" s="68">
        <v>0</v>
      </c>
      <c r="J237" s="46">
        <f>I237/$C$213*100</f>
        <v>0</v>
      </c>
      <c r="K237" s="68">
        <v>34</v>
      </c>
      <c r="L237" s="46">
        <f>K237/$C$213*100</f>
        <v>9.0666666666666664</v>
      </c>
      <c r="M237" s="68">
        <v>15</v>
      </c>
      <c r="N237" s="56">
        <f>M237/$C$213*100</f>
        <v>4</v>
      </c>
    </row>
    <row r="238" spans="1:14" x14ac:dyDescent="0.15">
      <c r="A238" s="163"/>
      <c r="B238" s="105" t="s">
        <v>7</v>
      </c>
      <c r="C238" s="77">
        <v>0</v>
      </c>
      <c r="D238" s="53">
        <f>C238/$C$214*100</f>
        <v>0</v>
      </c>
      <c r="E238" s="64">
        <v>0</v>
      </c>
      <c r="F238" s="53">
        <f>E238/$C$214*100</f>
        <v>0</v>
      </c>
      <c r="G238" s="64">
        <v>0</v>
      </c>
      <c r="H238" s="53">
        <f>G238/$C$214*100</f>
        <v>0</v>
      </c>
      <c r="I238" s="64">
        <v>0</v>
      </c>
      <c r="J238" s="53">
        <f>I238/$C$214*100</f>
        <v>0</v>
      </c>
      <c r="K238" s="64">
        <v>9</v>
      </c>
      <c r="L238" s="53">
        <f>K238/$C$214*100</f>
        <v>5.1724137931034484</v>
      </c>
      <c r="M238" s="64">
        <v>6</v>
      </c>
      <c r="N238" s="67">
        <f>M238/$C$214*100</f>
        <v>3.4482758620689653</v>
      </c>
    </row>
    <row r="239" spans="1:14" x14ac:dyDescent="0.15">
      <c r="A239" s="163"/>
      <c r="B239" s="106" t="s">
        <v>8</v>
      </c>
      <c r="C239" s="75">
        <v>0</v>
      </c>
      <c r="D239" s="61">
        <f>C239/$C$215*100</f>
        <v>0</v>
      </c>
      <c r="E239" s="55">
        <v>0</v>
      </c>
      <c r="F239" s="61">
        <f>E239/$C$215*100</f>
        <v>0</v>
      </c>
      <c r="G239" s="55">
        <v>0</v>
      </c>
      <c r="H239" s="61">
        <f>G239/$C$215*100</f>
        <v>0</v>
      </c>
      <c r="I239" s="55">
        <v>0</v>
      </c>
      <c r="J239" s="61">
        <f>I239/$C$215*100</f>
        <v>0</v>
      </c>
      <c r="K239" s="55">
        <v>25</v>
      </c>
      <c r="L239" s="61">
        <f>K239/$C$215*100</f>
        <v>12.437810945273633</v>
      </c>
      <c r="M239" s="55">
        <v>9</v>
      </c>
      <c r="N239" s="69">
        <f>M239/$C$215*100</f>
        <v>4.4776119402985071</v>
      </c>
    </row>
    <row r="240" spans="1:14" x14ac:dyDescent="0.15">
      <c r="A240" s="163" t="s">
        <v>3</v>
      </c>
      <c r="B240" s="19" t="s">
        <v>5</v>
      </c>
      <c r="C240" s="6">
        <v>0</v>
      </c>
      <c r="D240" s="46">
        <f>C240/$C$216*100</f>
        <v>0</v>
      </c>
      <c r="E240" s="45">
        <v>0</v>
      </c>
      <c r="F240" s="46">
        <f>E240/$C$216*100</f>
        <v>0</v>
      </c>
      <c r="G240" s="45">
        <v>0</v>
      </c>
      <c r="H240" s="46">
        <f>G240/$C$216*100</f>
        <v>0</v>
      </c>
      <c r="I240" s="63">
        <v>0</v>
      </c>
      <c r="J240" s="46">
        <f>I240/$C$216*100</f>
        <v>0</v>
      </c>
      <c r="K240" s="63">
        <v>32</v>
      </c>
      <c r="L240" s="46">
        <f>K240/$C$216*100</f>
        <v>8.0604534005037785</v>
      </c>
      <c r="M240" s="63">
        <v>19</v>
      </c>
      <c r="N240" s="56">
        <f>M240/$C$216*100</f>
        <v>4.7858942065491181</v>
      </c>
    </row>
    <row r="241" spans="1:14" x14ac:dyDescent="0.15">
      <c r="A241" s="163"/>
      <c r="B241" s="107" t="s">
        <v>7</v>
      </c>
      <c r="C241" s="77">
        <v>0</v>
      </c>
      <c r="D241" s="53">
        <f>C241/$C$217*100</f>
        <v>0</v>
      </c>
      <c r="E241" s="64">
        <v>0</v>
      </c>
      <c r="F241" s="53">
        <f>E241/$C$217*100</f>
        <v>0</v>
      </c>
      <c r="G241" s="64">
        <v>0</v>
      </c>
      <c r="H241" s="53">
        <f>G241/$C$217*100</f>
        <v>0</v>
      </c>
      <c r="I241" s="64">
        <v>0</v>
      </c>
      <c r="J241" s="53">
        <f>I241/$C$217*100</f>
        <v>0</v>
      </c>
      <c r="K241" s="64">
        <v>11</v>
      </c>
      <c r="L241" s="53">
        <f>K241/$C$217*100</f>
        <v>6.0109289617486334</v>
      </c>
      <c r="M241" s="64">
        <v>8</v>
      </c>
      <c r="N241" s="67">
        <f>M241/$C$217*100</f>
        <v>4.3715846994535523</v>
      </c>
    </row>
    <row r="242" spans="1:14" x14ac:dyDescent="0.15">
      <c r="A242" s="163"/>
      <c r="B242" s="108" t="s">
        <v>8</v>
      </c>
      <c r="C242" s="122">
        <v>0</v>
      </c>
      <c r="D242" s="61">
        <f>C242/$C$218*100</f>
        <v>0</v>
      </c>
      <c r="E242" s="68">
        <v>0</v>
      </c>
      <c r="F242" s="61">
        <f>E242/$C$218*100</f>
        <v>0</v>
      </c>
      <c r="G242" s="68">
        <v>0</v>
      </c>
      <c r="H242" s="61">
        <f>G242/$C$218*100</f>
        <v>0</v>
      </c>
      <c r="I242" s="68">
        <v>0</v>
      </c>
      <c r="J242" s="61">
        <f>I242/$C$218*100</f>
        <v>0</v>
      </c>
      <c r="K242" s="68">
        <v>21</v>
      </c>
      <c r="L242" s="61">
        <f>K242/$C$218*100</f>
        <v>9.8130841121495322</v>
      </c>
      <c r="M242" s="68">
        <v>11</v>
      </c>
      <c r="N242" s="69">
        <f>M242/$C$218*100</f>
        <v>5.1401869158878499</v>
      </c>
    </row>
    <row r="243" spans="1:14" ht="12" customHeight="1" x14ac:dyDescent="0.15"/>
    <row r="244" spans="1:14" ht="23.25" customHeight="1" x14ac:dyDescent="0.15">
      <c r="A244" s="153" t="s">
        <v>6</v>
      </c>
      <c r="B244" s="154"/>
      <c r="C244" s="157" t="s">
        <v>58</v>
      </c>
      <c r="D244" s="159"/>
      <c r="E244" s="159" t="s">
        <v>59</v>
      </c>
      <c r="F244" s="159"/>
      <c r="G244" s="159" t="s">
        <v>60</v>
      </c>
      <c r="H244" s="159"/>
      <c r="I244" s="159" t="s">
        <v>61</v>
      </c>
      <c r="J244" s="159"/>
      <c r="K244" s="159" t="s">
        <v>62</v>
      </c>
      <c r="L244" s="159"/>
      <c r="M244" s="159" t="s">
        <v>63</v>
      </c>
      <c r="N244" s="167"/>
    </row>
    <row r="245" spans="1:14" x14ac:dyDescent="0.15">
      <c r="A245" s="155"/>
      <c r="B245" s="156"/>
      <c r="C245" s="118" t="s">
        <v>0</v>
      </c>
      <c r="D245" s="119" t="s">
        <v>1</v>
      </c>
      <c r="E245" s="119" t="s">
        <v>0</v>
      </c>
      <c r="F245" s="119" t="s">
        <v>1</v>
      </c>
      <c r="G245" s="119" t="s">
        <v>0</v>
      </c>
      <c r="H245" s="119" t="s">
        <v>1</v>
      </c>
      <c r="I245" s="119" t="s">
        <v>0</v>
      </c>
      <c r="J245" s="119" t="s">
        <v>1</v>
      </c>
      <c r="K245" s="119" t="s">
        <v>0</v>
      </c>
      <c r="L245" s="119" t="s">
        <v>1</v>
      </c>
      <c r="M245" s="119" t="s">
        <v>0</v>
      </c>
      <c r="N245" s="121" t="s">
        <v>1</v>
      </c>
    </row>
    <row r="246" spans="1:14" x14ac:dyDescent="0.15">
      <c r="A246" s="161" t="s">
        <v>4</v>
      </c>
      <c r="B246" s="19" t="s">
        <v>5</v>
      </c>
      <c r="C246" s="6">
        <f>C249+C252</f>
        <v>10</v>
      </c>
      <c r="D246" s="46">
        <f>C246/$C$210*100</f>
        <v>1.2953367875647668</v>
      </c>
      <c r="E246" s="45">
        <f>E249+E252</f>
        <v>10</v>
      </c>
      <c r="F246" s="46">
        <f>E246/$C$210*100</f>
        <v>1.2953367875647668</v>
      </c>
      <c r="G246" s="45">
        <f>G249+G252</f>
        <v>2</v>
      </c>
      <c r="H246" s="46">
        <f>G246/$C$210*100</f>
        <v>0.2590673575129534</v>
      </c>
      <c r="I246" s="45">
        <f>I249+I252</f>
        <v>11</v>
      </c>
      <c r="J246" s="46">
        <f>I246/$C$210*100</f>
        <v>1.4248704663212435</v>
      </c>
      <c r="K246" s="45">
        <f t="shared" ref="K246:K247" si="134">K249+K252</f>
        <v>3</v>
      </c>
      <c r="L246" s="46">
        <f>K246/$C$210*100</f>
        <v>0.38860103626943004</v>
      </c>
      <c r="M246" s="45">
        <f t="shared" ref="M246:M247" si="135">M249+M252</f>
        <v>1</v>
      </c>
      <c r="N246" s="56">
        <f>M246/$C$210*100</f>
        <v>0.1295336787564767</v>
      </c>
    </row>
    <row r="247" spans="1:14" x14ac:dyDescent="0.15">
      <c r="A247" s="162"/>
      <c r="B247" s="105" t="s">
        <v>7</v>
      </c>
      <c r="C247" s="12">
        <f>C250+C253</f>
        <v>4</v>
      </c>
      <c r="D247" s="53">
        <f>C247/$C$211*100</f>
        <v>1.1204481792717087</v>
      </c>
      <c r="E247" s="52">
        <f>E250+E253</f>
        <v>4</v>
      </c>
      <c r="F247" s="53">
        <f>E247/$C$211*100</f>
        <v>1.1204481792717087</v>
      </c>
      <c r="G247" s="52">
        <f>G250+G253</f>
        <v>1</v>
      </c>
      <c r="H247" s="53">
        <f>G247/$C$211*100</f>
        <v>0.28011204481792717</v>
      </c>
      <c r="I247" s="52">
        <f>I250+I253</f>
        <v>4</v>
      </c>
      <c r="J247" s="53">
        <f>I247/$C$211*100</f>
        <v>1.1204481792717087</v>
      </c>
      <c r="K247" s="52">
        <f t="shared" si="134"/>
        <v>0</v>
      </c>
      <c r="L247" s="53">
        <f>K247/$C$211*100</f>
        <v>0</v>
      </c>
      <c r="M247" s="52">
        <f t="shared" si="135"/>
        <v>1</v>
      </c>
      <c r="N247" s="67">
        <f>M247/$C$211*100</f>
        <v>0.28011204481792717</v>
      </c>
    </row>
    <row r="248" spans="1:14" x14ac:dyDescent="0.15">
      <c r="A248" s="162"/>
      <c r="B248" s="106" t="s">
        <v>8</v>
      </c>
      <c r="C248" s="59">
        <f>C251+C254</f>
        <v>6</v>
      </c>
      <c r="D248" s="61">
        <f>C248/$C$212*100</f>
        <v>1.4457831325301205</v>
      </c>
      <c r="E248" s="83">
        <f>E251+E254</f>
        <v>6</v>
      </c>
      <c r="F248" s="61">
        <f>E248/$C$212*100</f>
        <v>1.4457831325301205</v>
      </c>
      <c r="G248" s="83">
        <f>G251+G254</f>
        <v>1</v>
      </c>
      <c r="H248" s="61">
        <f>G248/$C$212*100</f>
        <v>0.24096385542168677</v>
      </c>
      <c r="I248" s="83">
        <f>I251+I254</f>
        <v>7</v>
      </c>
      <c r="J248" s="61">
        <f>I248/$C$212*100</f>
        <v>1.6867469879518073</v>
      </c>
      <c r="K248" s="83">
        <f t="shared" ref="K248" si="136">K251+K254</f>
        <v>3</v>
      </c>
      <c r="L248" s="61">
        <f>K248/$C$212*100</f>
        <v>0.72289156626506024</v>
      </c>
      <c r="M248" s="83">
        <f t="shared" ref="M248" si="137">M251+M254</f>
        <v>0</v>
      </c>
      <c r="N248" s="69">
        <f>M248/$C$212*100</f>
        <v>0</v>
      </c>
    </row>
    <row r="249" spans="1:14" x14ac:dyDescent="0.15">
      <c r="A249" s="163" t="s">
        <v>2</v>
      </c>
      <c r="B249" s="19" t="s">
        <v>5</v>
      </c>
      <c r="C249" s="74">
        <v>5</v>
      </c>
      <c r="D249" s="46">
        <f>C249/$C$213*100</f>
        <v>1.3333333333333335</v>
      </c>
      <c r="E249" s="63">
        <v>4</v>
      </c>
      <c r="F249" s="46">
        <f>E249/$C$213*100</f>
        <v>1.0666666666666667</v>
      </c>
      <c r="G249" s="63">
        <v>2</v>
      </c>
      <c r="H249" s="46">
        <f>G249/$C$213*100</f>
        <v>0.53333333333333333</v>
      </c>
      <c r="I249" s="68">
        <v>6</v>
      </c>
      <c r="J249" s="46">
        <f>I249/$C$213*100</f>
        <v>1.6</v>
      </c>
      <c r="K249" s="68">
        <v>1</v>
      </c>
      <c r="L249" s="46">
        <f>K249/$C$213*100</f>
        <v>0.26666666666666666</v>
      </c>
      <c r="M249" s="68">
        <v>0</v>
      </c>
      <c r="N249" s="56">
        <f>M249/$C$213*100</f>
        <v>0</v>
      </c>
    </row>
    <row r="250" spans="1:14" x14ac:dyDescent="0.15">
      <c r="A250" s="163"/>
      <c r="B250" s="105" t="s">
        <v>7</v>
      </c>
      <c r="C250" s="77">
        <v>3</v>
      </c>
      <c r="D250" s="53">
        <f>C250/$C$214*100</f>
        <v>1.7241379310344827</v>
      </c>
      <c r="E250" s="64">
        <v>1</v>
      </c>
      <c r="F250" s="53">
        <f>E250/$C$214*100</f>
        <v>0.57471264367816088</v>
      </c>
      <c r="G250" s="64">
        <v>1</v>
      </c>
      <c r="H250" s="53">
        <f>G250/$C$214*100</f>
        <v>0.57471264367816088</v>
      </c>
      <c r="I250" s="64">
        <v>3</v>
      </c>
      <c r="J250" s="53">
        <f>I250/$C$214*100</f>
        <v>1.7241379310344827</v>
      </c>
      <c r="K250" s="64">
        <v>0</v>
      </c>
      <c r="L250" s="53">
        <f>K250/$C$214*100</f>
        <v>0</v>
      </c>
      <c r="M250" s="64">
        <v>0</v>
      </c>
      <c r="N250" s="67">
        <f>M250/$C$214*100</f>
        <v>0</v>
      </c>
    </row>
    <row r="251" spans="1:14" x14ac:dyDescent="0.15">
      <c r="A251" s="163"/>
      <c r="B251" s="106" t="s">
        <v>8</v>
      </c>
      <c r="C251" s="75">
        <v>2</v>
      </c>
      <c r="D251" s="61">
        <f>C251/$C$215*100</f>
        <v>0.99502487562189057</v>
      </c>
      <c r="E251" s="55">
        <v>3</v>
      </c>
      <c r="F251" s="61">
        <f>E251/$C$215*100</f>
        <v>1.4925373134328357</v>
      </c>
      <c r="G251" s="55">
        <v>1</v>
      </c>
      <c r="H251" s="61">
        <f>G251/$C$215*100</f>
        <v>0.49751243781094528</v>
      </c>
      <c r="I251" s="55">
        <v>3</v>
      </c>
      <c r="J251" s="61">
        <f>I251/$C$215*100</f>
        <v>1.4925373134328357</v>
      </c>
      <c r="K251" s="55">
        <v>1</v>
      </c>
      <c r="L251" s="61">
        <f>K251/$C$215*100</f>
        <v>0.49751243781094528</v>
      </c>
      <c r="M251" s="55">
        <v>0</v>
      </c>
      <c r="N251" s="69">
        <f>M251/$C$215*100</f>
        <v>0</v>
      </c>
    </row>
    <row r="252" spans="1:14" x14ac:dyDescent="0.15">
      <c r="A252" s="163" t="s">
        <v>3</v>
      </c>
      <c r="B252" s="19" t="s">
        <v>5</v>
      </c>
      <c r="C252" s="6">
        <v>5</v>
      </c>
      <c r="D252" s="46">
        <f>C252/$C$216*100</f>
        <v>1.2594458438287155</v>
      </c>
      <c r="E252" s="45">
        <v>6</v>
      </c>
      <c r="F252" s="46">
        <f>E252/$C$216*100</f>
        <v>1.5113350125944585</v>
      </c>
      <c r="G252" s="45">
        <v>0</v>
      </c>
      <c r="H252" s="46">
        <f>G252/$C$216*100</f>
        <v>0</v>
      </c>
      <c r="I252" s="63">
        <v>5</v>
      </c>
      <c r="J252" s="46">
        <f>I252/$C$216*100</f>
        <v>1.2594458438287155</v>
      </c>
      <c r="K252" s="63">
        <v>2</v>
      </c>
      <c r="L252" s="46">
        <f>K252/$C$216*100</f>
        <v>0.50377833753148615</v>
      </c>
      <c r="M252" s="63">
        <v>1</v>
      </c>
      <c r="N252" s="56">
        <f>M252/$C$216*100</f>
        <v>0.25188916876574308</v>
      </c>
    </row>
    <row r="253" spans="1:14" x14ac:dyDescent="0.15">
      <c r="A253" s="163"/>
      <c r="B253" s="107" t="s">
        <v>7</v>
      </c>
      <c r="C253" s="77">
        <v>1</v>
      </c>
      <c r="D253" s="53">
        <f>C253/$C$217*100</f>
        <v>0.54644808743169404</v>
      </c>
      <c r="E253" s="64">
        <v>3</v>
      </c>
      <c r="F253" s="53">
        <f>E253/$C$217*100</f>
        <v>1.639344262295082</v>
      </c>
      <c r="G253" s="64">
        <v>0</v>
      </c>
      <c r="H253" s="53">
        <f>G253/$C$217*100</f>
        <v>0</v>
      </c>
      <c r="I253" s="64">
        <v>1</v>
      </c>
      <c r="J253" s="53">
        <f>I253/$C$217*100</f>
        <v>0.54644808743169404</v>
      </c>
      <c r="K253" s="64">
        <v>0</v>
      </c>
      <c r="L253" s="53">
        <f>K253/$C$217*100</f>
        <v>0</v>
      </c>
      <c r="M253" s="64">
        <v>1</v>
      </c>
      <c r="N253" s="67">
        <f>M253/$C$217*100</f>
        <v>0.54644808743169404</v>
      </c>
    </row>
    <row r="254" spans="1:14" x14ac:dyDescent="0.15">
      <c r="A254" s="163"/>
      <c r="B254" s="108" t="s">
        <v>8</v>
      </c>
      <c r="C254" s="122">
        <v>4</v>
      </c>
      <c r="D254" s="61">
        <f>C254/$C$218*100</f>
        <v>1.8691588785046727</v>
      </c>
      <c r="E254" s="68">
        <v>3</v>
      </c>
      <c r="F254" s="61">
        <f>E254/$C$218*100</f>
        <v>1.4018691588785046</v>
      </c>
      <c r="G254" s="68">
        <v>0</v>
      </c>
      <c r="H254" s="61">
        <f>G254/$C$218*100</f>
        <v>0</v>
      </c>
      <c r="I254" s="68">
        <v>4</v>
      </c>
      <c r="J254" s="61">
        <f>I254/$C$218*100</f>
        <v>1.8691588785046727</v>
      </c>
      <c r="K254" s="68">
        <v>2</v>
      </c>
      <c r="L254" s="61">
        <f>K254/$C$218*100</f>
        <v>0.93457943925233633</v>
      </c>
      <c r="M254" s="68">
        <v>0</v>
      </c>
      <c r="N254" s="69">
        <f>M254/$C$218*100</f>
        <v>0</v>
      </c>
    </row>
    <row r="255" spans="1:14" ht="12" customHeight="1" x14ac:dyDescent="0.15"/>
    <row r="256" spans="1:14" ht="23.25" customHeight="1" x14ac:dyDescent="0.15">
      <c r="A256" s="153" t="s">
        <v>6</v>
      </c>
      <c r="B256" s="154"/>
      <c r="C256" s="157" t="s">
        <v>64</v>
      </c>
      <c r="D256" s="159"/>
      <c r="E256" s="159" t="s">
        <v>65</v>
      </c>
      <c r="F256" s="159"/>
      <c r="G256" s="159" t="s">
        <v>66</v>
      </c>
      <c r="H256" s="159"/>
      <c r="I256" s="159" t="s">
        <v>67</v>
      </c>
      <c r="J256" s="159"/>
      <c r="K256" s="159" t="s">
        <v>68</v>
      </c>
      <c r="L256" s="159"/>
      <c r="M256" s="159" t="s">
        <v>69</v>
      </c>
      <c r="N256" s="167"/>
    </row>
    <row r="257" spans="1:14" x14ac:dyDescent="0.15">
      <c r="A257" s="155"/>
      <c r="B257" s="156"/>
      <c r="C257" s="118" t="s">
        <v>0</v>
      </c>
      <c r="D257" s="119" t="s">
        <v>1</v>
      </c>
      <c r="E257" s="119" t="s">
        <v>0</v>
      </c>
      <c r="F257" s="119" t="s">
        <v>1</v>
      </c>
      <c r="G257" s="119" t="s">
        <v>0</v>
      </c>
      <c r="H257" s="119" t="s">
        <v>1</v>
      </c>
      <c r="I257" s="119" t="s">
        <v>0</v>
      </c>
      <c r="J257" s="119" t="s">
        <v>1</v>
      </c>
      <c r="K257" s="119" t="s">
        <v>0</v>
      </c>
      <c r="L257" s="119" t="s">
        <v>1</v>
      </c>
      <c r="M257" s="119" t="s">
        <v>0</v>
      </c>
      <c r="N257" s="121" t="s">
        <v>1</v>
      </c>
    </row>
    <row r="258" spans="1:14" x14ac:dyDescent="0.15">
      <c r="A258" s="161" t="s">
        <v>4</v>
      </c>
      <c r="B258" s="19" t="s">
        <v>5</v>
      </c>
      <c r="C258" s="6">
        <f>C261+C264</f>
        <v>0</v>
      </c>
      <c r="D258" s="46">
        <f>C258/$C$210*100</f>
        <v>0</v>
      </c>
      <c r="E258" s="45">
        <f>E261+E264</f>
        <v>0</v>
      </c>
      <c r="F258" s="46">
        <f>E258/$C$210*100</f>
        <v>0</v>
      </c>
      <c r="G258" s="45">
        <f>G261+G264</f>
        <v>42</v>
      </c>
      <c r="H258" s="46">
        <f>G258/$C$210*100</f>
        <v>5.4404145077720205</v>
      </c>
      <c r="I258" s="45">
        <f>I261+I264</f>
        <v>3</v>
      </c>
      <c r="J258" s="46">
        <f>I258/$C$210*100</f>
        <v>0.38860103626943004</v>
      </c>
      <c r="K258" s="45">
        <f t="shared" ref="K258:K259" si="138">K261+K264</f>
        <v>18</v>
      </c>
      <c r="L258" s="46">
        <f>K258/$C$210*100</f>
        <v>2.3316062176165802</v>
      </c>
      <c r="M258" s="45">
        <f t="shared" ref="M258:M259" si="139">M261+M264</f>
        <v>14</v>
      </c>
      <c r="N258" s="56">
        <f>M258/$C$210*100</f>
        <v>1.8134715025906734</v>
      </c>
    </row>
    <row r="259" spans="1:14" x14ac:dyDescent="0.15">
      <c r="A259" s="162"/>
      <c r="B259" s="105" t="s">
        <v>7</v>
      </c>
      <c r="C259" s="12">
        <f>C262+C265</f>
        <v>0</v>
      </c>
      <c r="D259" s="53">
        <f>C259/$C$211*100</f>
        <v>0</v>
      </c>
      <c r="E259" s="52">
        <f>E262+E265</f>
        <v>0</v>
      </c>
      <c r="F259" s="53">
        <f>E259/$C$211*100</f>
        <v>0</v>
      </c>
      <c r="G259" s="52">
        <f>G262+G265</f>
        <v>17</v>
      </c>
      <c r="H259" s="53">
        <f>G259/$C$211*100</f>
        <v>4.7619047619047619</v>
      </c>
      <c r="I259" s="52">
        <f>I262+I265</f>
        <v>2</v>
      </c>
      <c r="J259" s="53">
        <f>I259/$C$211*100</f>
        <v>0.56022408963585435</v>
      </c>
      <c r="K259" s="52">
        <f t="shared" si="138"/>
        <v>7</v>
      </c>
      <c r="L259" s="53">
        <f>K259/$C$211*100</f>
        <v>1.9607843137254901</v>
      </c>
      <c r="M259" s="52">
        <f t="shared" si="139"/>
        <v>3</v>
      </c>
      <c r="N259" s="67">
        <f>M259/$C$211*100</f>
        <v>0.84033613445378152</v>
      </c>
    </row>
    <row r="260" spans="1:14" x14ac:dyDescent="0.15">
      <c r="A260" s="162"/>
      <c r="B260" s="106" t="s">
        <v>8</v>
      </c>
      <c r="C260" s="59">
        <f>C263+C266</f>
        <v>0</v>
      </c>
      <c r="D260" s="61">
        <f>C260/$C$212*100</f>
        <v>0</v>
      </c>
      <c r="E260" s="83">
        <f>E263+E266</f>
        <v>0</v>
      </c>
      <c r="F260" s="61">
        <f>E260/$C$212*100</f>
        <v>0</v>
      </c>
      <c r="G260" s="83">
        <f>G263+G266</f>
        <v>25</v>
      </c>
      <c r="H260" s="61">
        <f>G260/$C$212*100</f>
        <v>6.024096385542169</v>
      </c>
      <c r="I260" s="83">
        <f>I263+I266</f>
        <v>1</v>
      </c>
      <c r="J260" s="61">
        <f>I260/$C$212*100</f>
        <v>0.24096385542168677</v>
      </c>
      <c r="K260" s="83">
        <f t="shared" ref="K260" si="140">K263+K266</f>
        <v>11</v>
      </c>
      <c r="L260" s="61">
        <f>K260/$C$212*100</f>
        <v>2.6506024096385543</v>
      </c>
      <c r="M260" s="83">
        <f t="shared" ref="M260" si="141">M263+M266</f>
        <v>11</v>
      </c>
      <c r="N260" s="69">
        <f>M260/$C$212*100</f>
        <v>2.6506024096385543</v>
      </c>
    </row>
    <row r="261" spans="1:14" x14ac:dyDescent="0.15">
      <c r="A261" s="163" t="s">
        <v>2</v>
      </c>
      <c r="B261" s="19" t="s">
        <v>5</v>
      </c>
      <c r="C261" s="74">
        <v>0</v>
      </c>
      <c r="D261" s="46">
        <f>C261/$C$213*100</f>
        <v>0</v>
      </c>
      <c r="E261" s="63">
        <v>0</v>
      </c>
      <c r="F261" s="46">
        <f>E261/$C$213*100</f>
        <v>0</v>
      </c>
      <c r="G261" s="63">
        <v>19</v>
      </c>
      <c r="H261" s="46">
        <f>G261/$C$213*100</f>
        <v>5.0666666666666664</v>
      </c>
      <c r="I261" s="68">
        <v>1</v>
      </c>
      <c r="J261" s="46">
        <f>I261/$C$213*100</f>
        <v>0.26666666666666666</v>
      </c>
      <c r="K261" s="68">
        <v>10</v>
      </c>
      <c r="L261" s="46">
        <f>K261/$C$213*100</f>
        <v>2.666666666666667</v>
      </c>
      <c r="M261" s="68">
        <v>8</v>
      </c>
      <c r="N261" s="56">
        <f>M261/$C$213*100</f>
        <v>2.1333333333333333</v>
      </c>
    </row>
    <row r="262" spans="1:14" x14ac:dyDescent="0.15">
      <c r="A262" s="163"/>
      <c r="B262" s="105" t="s">
        <v>7</v>
      </c>
      <c r="C262" s="77">
        <v>0</v>
      </c>
      <c r="D262" s="53">
        <f>C262/$C$214*100</f>
        <v>0</v>
      </c>
      <c r="E262" s="64">
        <v>0</v>
      </c>
      <c r="F262" s="53">
        <f>E262/$C$214*100</f>
        <v>0</v>
      </c>
      <c r="G262" s="64">
        <v>7</v>
      </c>
      <c r="H262" s="53">
        <f>G262/$C$214*100</f>
        <v>4.0229885057471266</v>
      </c>
      <c r="I262" s="64">
        <v>0</v>
      </c>
      <c r="J262" s="53">
        <f>I262/$C$214*100</f>
        <v>0</v>
      </c>
      <c r="K262" s="64">
        <v>3</v>
      </c>
      <c r="L262" s="53">
        <f>K262/$C$214*100</f>
        <v>1.7241379310344827</v>
      </c>
      <c r="M262" s="64">
        <v>2</v>
      </c>
      <c r="N262" s="67">
        <f>M262/$C$214*100</f>
        <v>1.1494252873563218</v>
      </c>
    </row>
    <row r="263" spans="1:14" x14ac:dyDescent="0.15">
      <c r="A263" s="163"/>
      <c r="B263" s="106" t="s">
        <v>8</v>
      </c>
      <c r="C263" s="75">
        <v>0</v>
      </c>
      <c r="D263" s="61">
        <f>C263/$C$215*100</f>
        <v>0</v>
      </c>
      <c r="E263" s="55">
        <v>0</v>
      </c>
      <c r="F263" s="61">
        <f>E263/$C$215*100</f>
        <v>0</v>
      </c>
      <c r="G263" s="55">
        <v>12</v>
      </c>
      <c r="H263" s="61">
        <f>G263/$C$215*100</f>
        <v>5.9701492537313428</v>
      </c>
      <c r="I263" s="55">
        <v>1</v>
      </c>
      <c r="J263" s="61">
        <f>I263/$C$215*100</f>
        <v>0.49751243781094528</v>
      </c>
      <c r="K263" s="55">
        <v>7</v>
      </c>
      <c r="L263" s="61">
        <f>K263/$C$215*100</f>
        <v>3.4825870646766171</v>
      </c>
      <c r="M263" s="55">
        <v>6</v>
      </c>
      <c r="N263" s="69">
        <f>M263/$C$215*100</f>
        <v>2.9850746268656714</v>
      </c>
    </row>
    <row r="264" spans="1:14" x14ac:dyDescent="0.15">
      <c r="A264" s="163" t="s">
        <v>3</v>
      </c>
      <c r="B264" s="19" t="s">
        <v>5</v>
      </c>
      <c r="C264" s="6">
        <v>0</v>
      </c>
      <c r="D264" s="46">
        <f>C264/$C$216*100</f>
        <v>0</v>
      </c>
      <c r="E264" s="45">
        <v>0</v>
      </c>
      <c r="F264" s="46">
        <f>E264/$C$216*100</f>
        <v>0</v>
      </c>
      <c r="G264" s="45">
        <v>23</v>
      </c>
      <c r="H264" s="46">
        <f>G264/$C$216*100</f>
        <v>5.7934508816120909</v>
      </c>
      <c r="I264" s="63">
        <v>2</v>
      </c>
      <c r="J264" s="46">
        <f>I264/$C$216*100</f>
        <v>0.50377833753148615</v>
      </c>
      <c r="K264" s="63">
        <v>8</v>
      </c>
      <c r="L264" s="46">
        <f>K264/$C$216*100</f>
        <v>2.0151133501259446</v>
      </c>
      <c r="M264" s="63">
        <v>6</v>
      </c>
      <c r="N264" s="56">
        <f>M264/$C$216*100</f>
        <v>1.5113350125944585</v>
      </c>
    </row>
    <row r="265" spans="1:14" x14ac:dyDescent="0.15">
      <c r="A265" s="163"/>
      <c r="B265" s="107" t="s">
        <v>7</v>
      </c>
      <c r="C265" s="77">
        <v>0</v>
      </c>
      <c r="D265" s="53">
        <f>C265/$C$217*100</f>
        <v>0</v>
      </c>
      <c r="E265" s="64">
        <v>0</v>
      </c>
      <c r="F265" s="53">
        <f>E265/$C$217*100</f>
        <v>0</v>
      </c>
      <c r="G265" s="64">
        <v>10</v>
      </c>
      <c r="H265" s="53">
        <f>G265/$C$217*100</f>
        <v>5.4644808743169397</v>
      </c>
      <c r="I265" s="64">
        <v>2</v>
      </c>
      <c r="J265" s="53">
        <f>I265/$C$217*100</f>
        <v>1.0928961748633881</v>
      </c>
      <c r="K265" s="64">
        <v>4</v>
      </c>
      <c r="L265" s="53">
        <f>K265/$C$217*100</f>
        <v>2.1857923497267762</v>
      </c>
      <c r="M265" s="64">
        <v>1</v>
      </c>
      <c r="N265" s="67">
        <f>M265/$C$217*100</f>
        <v>0.54644808743169404</v>
      </c>
    </row>
    <row r="266" spans="1:14" x14ac:dyDescent="0.15">
      <c r="A266" s="163"/>
      <c r="B266" s="108" t="s">
        <v>8</v>
      </c>
      <c r="C266" s="122">
        <v>0</v>
      </c>
      <c r="D266" s="61">
        <f>C266/$C$218*100</f>
        <v>0</v>
      </c>
      <c r="E266" s="68">
        <v>0</v>
      </c>
      <c r="F266" s="61">
        <f>E266/$C$218*100</f>
        <v>0</v>
      </c>
      <c r="G266" s="68">
        <v>13</v>
      </c>
      <c r="H266" s="61">
        <f>G266/$C$218*100</f>
        <v>6.0747663551401869</v>
      </c>
      <c r="I266" s="68">
        <v>0</v>
      </c>
      <c r="J266" s="61">
        <f>I266/$C$218*100</f>
        <v>0</v>
      </c>
      <c r="K266" s="68">
        <v>4</v>
      </c>
      <c r="L266" s="61">
        <f>K266/$C$218*100</f>
        <v>1.8691588785046727</v>
      </c>
      <c r="M266" s="68">
        <v>5</v>
      </c>
      <c r="N266" s="69">
        <f>M266/$C$218*100</f>
        <v>2.3364485981308412</v>
      </c>
    </row>
    <row r="267" spans="1:14" ht="12" customHeight="1" x14ac:dyDescent="0.15"/>
    <row r="268" spans="1:14" ht="23.25" customHeight="1" x14ac:dyDescent="0.15">
      <c r="A268" s="153" t="s">
        <v>6</v>
      </c>
      <c r="B268" s="154"/>
      <c r="C268" s="157" t="s">
        <v>70</v>
      </c>
      <c r="D268" s="159"/>
      <c r="E268" s="164" t="s">
        <v>71</v>
      </c>
      <c r="F268" s="165"/>
      <c r="G268" s="159" t="s">
        <v>110</v>
      </c>
      <c r="H268" s="166"/>
    </row>
    <row r="269" spans="1:14" x14ac:dyDescent="0.15">
      <c r="A269" s="155"/>
      <c r="B269" s="156"/>
      <c r="C269" s="118" t="s">
        <v>0</v>
      </c>
      <c r="D269" s="119" t="s">
        <v>1</v>
      </c>
      <c r="E269" s="119" t="s">
        <v>0</v>
      </c>
      <c r="F269" s="119" t="s">
        <v>1</v>
      </c>
      <c r="G269" s="119" t="s">
        <v>0</v>
      </c>
      <c r="H269" s="121" t="s">
        <v>1</v>
      </c>
    </row>
    <row r="270" spans="1:14" x14ac:dyDescent="0.15">
      <c r="A270" s="161" t="s">
        <v>4</v>
      </c>
      <c r="B270" s="19" t="s">
        <v>5</v>
      </c>
      <c r="C270" s="6">
        <f>C273+C276</f>
        <v>0</v>
      </c>
      <c r="D270" s="46">
        <f>C270/$C$210*100</f>
        <v>0</v>
      </c>
      <c r="E270" s="45">
        <f>E273+E276</f>
        <v>9</v>
      </c>
      <c r="F270" s="46">
        <f>E270/$C$210*100</f>
        <v>1.1658031088082901</v>
      </c>
      <c r="G270" s="45">
        <f>G273+G276</f>
        <v>99</v>
      </c>
      <c r="H270" s="56">
        <f>G270/$C$210*100</f>
        <v>12.823834196891193</v>
      </c>
    </row>
    <row r="271" spans="1:14" x14ac:dyDescent="0.15">
      <c r="A271" s="162"/>
      <c r="B271" s="105" t="s">
        <v>7</v>
      </c>
      <c r="C271" s="12">
        <f>C274+C277</f>
        <v>0</v>
      </c>
      <c r="D271" s="53">
        <f>C271/$C$211*100</f>
        <v>0</v>
      </c>
      <c r="E271" s="52">
        <f>E274+E277</f>
        <v>2</v>
      </c>
      <c r="F271" s="53">
        <f>E271/$C$211*100</f>
        <v>0.56022408963585435</v>
      </c>
      <c r="G271" s="52">
        <f>G274+G277</f>
        <v>61</v>
      </c>
      <c r="H271" s="67">
        <f>G271/$C$211*100</f>
        <v>17.086834733893557</v>
      </c>
    </row>
    <row r="272" spans="1:14" x14ac:dyDescent="0.15">
      <c r="A272" s="162"/>
      <c r="B272" s="106" t="s">
        <v>8</v>
      </c>
      <c r="C272" s="59">
        <f>C275+C278</f>
        <v>0</v>
      </c>
      <c r="D272" s="61">
        <f>C272/$C$212*100</f>
        <v>0</v>
      </c>
      <c r="E272" s="83">
        <f>E275+E278</f>
        <v>7</v>
      </c>
      <c r="F272" s="61">
        <f>E272/$C$212*100</f>
        <v>1.6867469879518073</v>
      </c>
      <c r="G272" s="83">
        <f>G275+G278</f>
        <v>38</v>
      </c>
      <c r="H272" s="69">
        <f>G272/$C$212*100</f>
        <v>9.1566265060240966</v>
      </c>
    </row>
    <row r="273" spans="1:14" x14ac:dyDescent="0.15">
      <c r="A273" s="163" t="s">
        <v>2</v>
      </c>
      <c r="B273" s="19" t="s">
        <v>5</v>
      </c>
      <c r="C273" s="74">
        <v>0</v>
      </c>
      <c r="D273" s="46">
        <f>C273/$C$213*100</f>
        <v>0</v>
      </c>
      <c r="E273" s="63">
        <v>5</v>
      </c>
      <c r="F273" s="46">
        <f>E273/$C$213*100</f>
        <v>1.3333333333333335</v>
      </c>
      <c r="G273" s="63">
        <v>62</v>
      </c>
      <c r="H273" s="56">
        <f>G273/$C$213*100</f>
        <v>16.533333333333331</v>
      </c>
    </row>
    <row r="274" spans="1:14" x14ac:dyDescent="0.15">
      <c r="A274" s="163"/>
      <c r="B274" s="105" t="s">
        <v>7</v>
      </c>
      <c r="C274" s="77">
        <v>0</v>
      </c>
      <c r="D274" s="53">
        <f>C274/$C$214*100</f>
        <v>0</v>
      </c>
      <c r="E274" s="64">
        <v>1</v>
      </c>
      <c r="F274" s="53">
        <f>E274/$C$214*100</f>
        <v>0.57471264367816088</v>
      </c>
      <c r="G274" s="64">
        <v>39</v>
      </c>
      <c r="H274" s="67">
        <f>G274/$C$214*100</f>
        <v>22.413793103448278</v>
      </c>
    </row>
    <row r="275" spans="1:14" x14ac:dyDescent="0.15">
      <c r="A275" s="163"/>
      <c r="B275" s="106" t="s">
        <v>8</v>
      </c>
      <c r="C275" s="75">
        <v>0</v>
      </c>
      <c r="D275" s="61">
        <f>C275/$C$215*100</f>
        <v>0</v>
      </c>
      <c r="E275" s="55">
        <v>4</v>
      </c>
      <c r="F275" s="61">
        <f>E275/$C$215*100</f>
        <v>1.9900497512437811</v>
      </c>
      <c r="G275" s="55">
        <v>23</v>
      </c>
      <c r="H275" s="69">
        <f>G275/$C$215*100</f>
        <v>11.442786069651742</v>
      </c>
    </row>
    <row r="276" spans="1:14" x14ac:dyDescent="0.15">
      <c r="A276" s="163" t="s">
        <v>3</v>
      </c>
      <c r="B276" s="19" t="s">
        <v>5</v>
      </c>
      <c r="C276" s="6">
        <v>0</v>
      </c>
      <c r="D276" s="46">
        <f>C276/$C$216*100</f>
        <v>0</v>
      </c>
      <c r="E276" s="45">
        <v>4</v>
      </c>
      <c r="F276" s="46">
        <f>E276/$C$216*100</f>
        <v>1.0075566750629723</v>
      </c>
      <c r="G276" s="45">
        <v>37</v>
      </c>
      <c r="H276" s="56">
        <f>G276/$C$216*100</f>
        <v>9.3198992443324933</v>
      </c>
    </row>
    <row r="277" spans="1:14" x14ac:dyDescent="0.15">
      <c r="A277" s="163"/>
      <c r="B277" s="107" t="s">
        <v>7</v>
      </c>
      <c r="C277" s="77">
        <v>0</v>
      </c>
      <c r="D277" s="53">
        <f>C277/$C$217*100</f>
        <v>0</v>
      </c>
      <c r="E277" s="64">
        <v>1</v>
      </c>
      <c r="F277" s="53">
        <f>E277/$C$217*100</f>
        <v>0.54644808743169404</v>
      </c>
      <c r="G277" s="64">
        <v>22</v>
      </c>
      <c r="H277" s="67">
        <f>G277/$C$217*100</f>
        <v>12.021857923497267</v>
      </c>
    </row>
    <row r="278" spans="1:14" x14ac:dyDescent="0.15">
      <c r="A278" s="163"/>
      <c r="B278" s="108" t="s">
        <v>8</v>
      </c>
      <c r="C278" s="122">
        <v>0</v>
      </c>
      <c r="D278" s="61">
        <f>C278/$C$218*100</f>
        <v>0</v>
      </c>
      <c r="E278" s="68">
        <v>3</v>
      </c>
      <c r="F278" s="61">
        <f>E278/$C$218*100</f>
        <v>1.4018691588785046</v>
      </c>
      <c r="G278" s="68">
        <v>15</v>
      </c>
      <c r="H278" s="69">
        <f>G278/$C$218*100</f>
        <v>7.009345794392523</v>
      </c>
    </row>
    <row r="279" spans="1:14" x14ac:dyDescent="0.15">
      <c r="A279" s="32"/>
      <c r="B279" s="33"/>
      <c r="C279" s="58"/>
      <c r="D279" s="49"/>
      <c r="E279" s="58"/>
      <c r="F279" s="49"/>
      <c r="G279" s="58"/>
      <c r="H279" s="49"/>
    </row>
    <row r="280" spans="1:14" x14ac:dyDescent="0.15">
      <c r="A280" s="37" t="s">
        <v>121</v>
      </c>
      <c r="C280" s="131"/>
      <c r="D280" s="131"/>
      <c r="E280" s="131"/>
      <c r="F280" s="131"/>
      <c r="G280" s="131"/>
      <c r="H280" s="131"/>
      <c r="I280" s="131"/>
    </row>
    <row r="281" spans="1:14" ht="13.5" customHeight="1" x14ac:dyDescent="0.15">
      <c r="A281" s="153" t="s">
        <v>6</v>
      </c>
      <c r="B281" s="154"/>
      <c r="C281" s="157" t="s">
        <v>15</v>
      </c>
      <c r="D281" s="158"/>
      <c r="E281" s="159" t="s">
        <v>115</v>
      </c>
      <c r="F281" s="159"/>
      <c r="G281" s="142" t="s">
        <v>116</v>
      </c>
      <c r="H281" s="160"/>
      <c r="I281" s="142" t="s">
        <v>117</v>
      </c>
      <c r="J281" s="160"/>
      <c r="K281" s="142" t="s">
        <v>118</v>
      </c>
      <c r="L281" s="160"/>
      <c r="M281" s="142" t="s">
        <v>119</v>
      </c>
      <c r="N281" s="143"/>
    </row>
    <row r="282" spans="1:14" x14ac:dyDescent="0.15">
      <c r="A282" s="155"/>
      <c r="B282" s="156"/>
      <c r="C282" s="118" t="s">
        <v>0</v>
      </c>
      <c r="D282" s="120" t="s">
        <v>1</v>
      </c>
      <c r="E282" s="119" t="s">
        <v>0</v>
      </c>
      <c r="F282" s="119" t="s">
        <v>1</v>
      </c>
      <c r="G282" s="119" t="s">
        <v>0</v>
      </c>
      <c r="H282" s="119" t="s">
        <v>1</v>
      </c>
      <c r="I282" s="119" t="s">
        <v>0</v>
      </c>
      <c r="J282" s="119" t="s">
        <v>1</v>
      </c>
      <c r="K282" s="119" t="s">
        <v>0</v>
      </c>
      <c r="L282" s="119" t="s">
        <v>1</v>
      </c>
      <c r="M282" s="119" t="s">
        <v>0</v>
      </c>
      <c r="N282" s="121" t="s">
        <v>1</v>
      </c>
    </row>
    <row r="283" spans="1:14" x14ac:dyDescent="0.15">
      <c r="A283" s="161" t="s">
        <v>4</v>
      </c>
      <c r="B283" s="19" t="s">
        <v>5</v>
      </c>
      <c r="C283" s="6">
        <f t="shared" ref="C283:C291" si="142">C210-G270</f>
        <v>673</v>
      </c>
      <c r="D283" s="46">
        <f>C283/C283*100</f>
        <v>100</v>
      </c>
      <c r="E283" s="45">
        <f>E286+E289</f>
        <v>301</v>
      </c>
      <c r="F283" s="46">
        <f>E283/C283*100</f>
        <v>44.725111441307583</v>
      </c>
      <c r="G283" s="45">
        <f>G286+G289</f>
        <v>13</v>
      </c>
      <c r="H283" s="46">
        <f>G283/C283*100</f>
        <v>1.9316493313521546</v>
      </c>
      <c r="I283" s="45">
        <f>I286+I289</f>
        <v>82</v>
      </c>
      <c r="J283" s="46">
        <f>I283/C283*100</f>
        <v>12.184249628528974</v>
      </c>
      <c r="K283" s="45">
        <f t="shared" ref="K283:K285" si="143">K286+K289</f>
        <v>105</v>
      </c>
      <c r="L283" s="47">
        <f>K283/C283*100</f>
        <v>15.601783060921248</v>
      </c>
      <c r="M283" s="45">
        <f>M286+M289</f>
        <v>172</v>
      </c>
      <c r="N283" s="56">
        <f>M283/C283*100</f>
        <v>25.557206537890043</v>
      </c>
    </row>
    <row r="284" spans="1:14" x14ac:dyDescent="0.15">
      <c r="A284" s="162"/>
      <c r="B284" s="105" t="s">
        <v>7</v>
      </c>
      <c r="C284" s="12">
        <f t="shared" si="142"/>
        <v>296</v>
      </c>
      <c r="D284" s="53">
        <f t="shared" ref="D284:D291" si="144">C284/C284*100</f>
        <v>100</v>
      </c>
      <c r="E284" s="52">
        <f>E287+E290</f>
        <v>149</v>
      </c>
      <c r="F284" s="53">
        <f>E284/C284*100</f>
        <v>50.337837837837839</v>
      </c>
      <c r="G284" s="52">
        <f>G287+G290</f>
        <v>4</v>
      </c>
      <c r="H284" s="53">
        <f t="shared" ref="H284:H291" si="145">G284/C284*100</f>
        <v>1.3513513513513513</v>
      </c>
      <c r="I284" s="52">
        <f>I287+I290</f>
        <v>39</v>
      </c>
      <c r="J284" s="53">
        <f t="shared" ref="J284:J291" si="146">I284/C284*100</f>
        <v>13.175675675675674</v>
      </c>
      <c r="K284" s="52">
        <f t="shared" si="143"/>
        <v>42</v>
      </c>
      <c r="L284" s="54">
        <f t="shared" ref="L284:L291" si="147">K284/C284*100</f>
        <v>14.189189189189189</v>
      </c>
      <c r="M284" s="52">
        <f>M287+M290</f>
        <v>62</v>
      </c>
      <c r="N284" s="67">
        <f t="shared" ref="N284:N291" si="148">M284/C284*100</f>
        <v>20.945945945945947</v>
      </c>
    </row>
    <row r="285" spans="1:14" x14ac:dyDescent="0.15">
      <c r="A285" s="162"/>
      <c r="B285" s="106" t="s">
        <v>8</v>
      </c>
      <c r="C285" s="59">
        <f t="shared" si="142"/>
        <v>377</v>
      </c>
      <c r="D285" s="61">
        <f t="shared" si="144"/>
        <v>100</v>
      </c>
      <c r="E285" s="83">
        <f>E288+E291</f>
        <v>152</v>
      </c>
      <c r="F285" s="61">
        <f t="shared" ref="F285:F291" si="149">E285/C285*100</f>
        <v>40.318302387267906</v>
      </c>
      <c r="G285" s="83">
        <f>G288+G291</f>
        <v>9</v>
      </c>
      <c r="H285" s="61">
        <f t="shared" si="145"/>
        <v>2.3872679045092835</v>
      </c>
      <c r="I285" s="83">
        <f>I288+I291</f>
        <v>43</v>
      </c>
      <c r="J285" s="61">
        <f t="shared" si="146"/>
        <v>11.405835543766578</v>
      </c>
      <c r="K285" s="83">
        <f t="shared" si="143"/>
        <v>63</v>
      </c>
      <c r="L285" s="62">
        <f>K285/C285*100</f>
        <v>16.710875331564985</v>
      </c>
      <c r="M285" s="83">
        <f>M288+M291</f>
        <v>110</v>
      </c>
      <c r="N285" s="69">
        <f t="shared" si="148"/>
        <v>29.177718832891248</v>
      </c>
    </row>
    <row r="286" spans="1:14" x14ac:dyDescent="0.15">
      <c r="A286" s="163" t="s">
        <v>2</v>
      </c>
      <c r="B286" s="19" t="s">
        <v>5</v>
      </c>
      <c r="C286" s="12">
        <f t="shared" si="142"/>
        <v>313</v>
      </c>
      <c r="D286" s="53">
        <f t="shared" si="144"/>
        <v>100</v>
      </c>
      <c r="E286" s="64">
        <f>E213+I225</f>
        <v>143</v>
      </c>
      <c r="F286" s="53">
        <f t="shared" si="149"/>
        <v>45.686900958466452</v>
      </c>
      <c r="G286" s="64">
        <f t="shared" ref="G286:G291" si="150">G213+C237+I213+K213+G237+I237+M213+K225+M225+E237+K249+M249+C261+E261+C273</f>
        <v>3</v>
      </c>
      <c r="H286" s="53">
        <f t="shared" si="145"/>
        <v>0.95846645367412142</v>
      </c>
      <c r="I286" s="55">
        <f>C225+C249</f>
        <v>38</v>
      </c>
      <c r="J286" s="53">
        <f t="shared" si="146"/>
        <v>12.140575079872203</v>
      </c>
      <c r="K286" s="55">
        <f>E225+G225+E249+G249+I249+M261</f>
        <v>45</v>
      </c>
      <c r="L286" s="54">
        <f t="shared" si="147"/>
        <v>14.376996805111823</v>
      </c>
      <c r="M286" s="64">
        <f>K237+M237+G261+I261+K261+E273</f>
        <v>84</v>
      </c>
      <c r="N286" s="67">
        <f t="shared" si="148"/>
        <v>26.837060702875398</v>
      </c>
    </row>
    <row r="287" spans="1:14" x14ac:dyDescent="0.15">
      <c r="A287" s="163"/>
      <c r="B287" s="105" t="s">
        <v>7</v>
      </c>
      <c r="C287" s="12">
        <f t="shared" si="142"/>
        <v>135</v>
      </c>
      <c r="D287" s="53">
        <f t="shared" si="144"/>
        <v>100</v>
      </c>
      <c r="E287" s="64">
        <f t="shared" ref="E287:E291" si="151">E214+I226</f>
        <v>72</v>
      </c>
      <c r="F287" s="53">
        <f t="shared" si="149"/>
        <v>53.333333333333336</v>
      </c>
      <c r="G287" s="64">
        <f t="shared" si="150"/>
        <v>0</v>
      </c>
      <c r="H287" s="53">
        <f t="shared" si="145"/>
        <v>0</v>
      </c>
      <c r="I287" s="64">
        <f t="shared" ref="I287:I291" si="152">C226+C250</f>
        <v>18</v>
      </c>
      <c r="J287" s="53">
        <f t="shared" si="146"/>
        <v>13.333333333333334</v>
      </c>
      <c r="K287" s="64">
        <f t="shared" ref="K287:K291" si="153">E226+G226+E250+G250+I250+M262</f>
        <v>19</v>
      </c>
      <c r="L287" s="54">
        <f t="shared" si="147"/>
        <v>14.074074074074074</v>
      </c>
      <c r="M287" s="64">
        <f t="shared" ref="M287:M291" si="154">K238+M238+G262+I262+K262+E274</f>
        <v>26</v>
      </c>
      <c r="N287" s="67">
        <f t="shared" si="148"/>
        <v>19.25925925925926</v>
      </c>
    </row>
    <row r="288" spans="1:14" x14ac:dyDescent="0.15">
      <c r="A288" s="163"/>
      <c r="B288" s="106" t="s">
        <v>8</v>
      </c>
      <c r="C288" s="59">
        <f t="shared" si="142"/>
        <v>178</v>
      </c>
      <c r="D288" s="61">
        <f t="shared" si="144"/>
        <v>100</v>
      </c>
      <c r="E288" s="68">
        <f t="shared" si="151"/>
        <v>71</v>
      </c>
      <c r="F288" s="61">
        <f t="shared" si="149"/>
        <v>39.887640449438202</v>
      </c>
      <c r="G288" s="68">
        <f t="shared" si="150"/>
        <v>3</v>
      </c>
      <c r="H288" s="61">
        <f t="shared" si="145"/>
        <v>1.6853932584269662</v>
      </c>
      <c r="I288" s="68">
        <f t="shared" si="152"/>
        <v>20</v>
      </c>
      <c r="J288" s="61">
        <f t="shared" si="146"/>
        <v>11.235955056179774</v>
      </c>
      <c r="K288" s="68">
        <f t="shared" si="153"/>
        <v>26</v>
      </c>
      <c r="L288" s="62">
        <f t="shared" si="147"/>
        <v>14.606741573033707</v>
      </c>
      <c r="M288" s="68">
        <f t="shared" si="154"/>
        <v>58</v>
      </c>
      <c r="N288" s="69">
        <f t="shared" si="148"/>
        <v>32.584269662921351</v>
      </c>
    </row>
    <row r="289" spans="1:15" x14ac:dyDescent="0.15">
      <c r="A289" s="163" t="s">
        <v>3</v>
      </c>
      <c r="B289" s="19" t="s">
        <v>5</v>
      </c>
      <c r="C289" s="6">
        <f t="shared" si="142"/>
        <v>360</v>
      </c>
      <c r="D289" s="46">
        <f t="shared" si="144"/>
        <v>100</v>
      </c>
      <c r="E289" s="63">
        <f t="shared" si="151"/>
        <v>158</v>
      </c>
      <c r="F289" s="46">
        <f t="shared" si="149"/>
        <v>43.888888888888886</v>
      </c>
      <c r="G289" s="63">
        <f t="shared" si="150"/>
        <v>10</v>
      </c>
      <c r="H289" s="46">
        <f t="shared" si="145"/>
        <v>2.7777777777777777</v>
      </c>
      <c r="I289" s="63">
        <f t="shared" si="152"/>
        <v>44</v>
      </c>
      <c r="J289" s="46">
        <f t="shared" si="146"/>
        <v>12.222222222222221</v>
      </c>
      <c r="K289" s="63">
        <f t="shared" si="153"/>
        <v>60</v>
      </c>
      <c r="L289" s="47">
        <f t="shared" si="147"/>
        <v>16.666666666666664</v>
      </c>
      <c r="M289" s="63">
        <f t="shared" si="154"/>
        <v>88</v>
      </c>
      <c r="N289" s="56">
        <f t="shared" si="148"/>
        <v>24.444444444444443</v>
      </c>
    </row>
    <row r="290" spans="1:15" x14ac:dyDescent="0.15">
      <c r="A290" s="163"/>
      <c r="B290" s="107" t="s">
        <v>7</v>
      </c>
      <c r="C290" s="12">
        <f t="shared" si="142"/>
        <v>161</v>
      </c>
      <c r="D290" s="53">
        <f t="shared" si="144"/>
        <v>100</v>
      </c>
      <c r="E290" s="64">
        <f t="shared" si="151"/>
        <v>77</v>
      </c>
      <c r="F290" s="53">
        <f t="shared" si="149"/>
        <v>47.826086956521742</v>
      </c>
      <c r="G290" s="64">
        <f t="shared" si="150"/>
        <v>4</v>
      </c>
      <c r="H290" s="53">
        <f t="shared" si="145"/>
        <v>2.4844720496894408</v>
      </c>
      <c r="I290" s="64">
        <f t="shared" si="152"/>
        <v>21</v>
      </c>
      <c r="J290" s="53">
        <f t="shared" si="146"/>
        <v>13.043478260869565</v>
      </c>
      <c r="K290" s="64">
        <f t="shared" si="153"/>
        <v>23</v>
      </c>
      <c r="L290" s="54">
        <f t="shared" si="147"/>
        <v>14.285714285714285</v>
      </c>
      <c r="M290" s="64">
        <f t="shared" si="154"/>
        <v>36</v>
      </c>
      <c r="N290" s="67">
        <f t="shared" si="148"/>
        <v>22.36024844720497</v>
      </c>
    </row>
    <row r="291" spans="1:15" x14ac:dyDescent="0.15">
      <c r="A291" s="163"/>
      <c r="B291" s="108" t="s">
        <v>8</v>
      </c>
      <c r="C291" s="59">
        <f t="shared" si="142"/>
        <v>199</v>
      </c>
      <c r="D291" s="61">
        <f t="shared" si="144"/>
        <v>100</v>
      </c>
      <c r="E291" s="68">
        <f t="shared" si="151"/>
        <v>81</v>
      </c>
      <c r="F291" s="61">
        <f t="shared" si="149"/>
        <v>40.7035175879397</v>
      </c>
      <c r="G291" s="68">
        <f t="shared" si="150"/>
        <v>6</v>
      </c>
      <c r="H291" s="61">
        <f t="shared" si="145"/>
        <v>3.0150753768844218</v>
      </c>
      <c r="I291" s="68">
        <f t="shared" si="152"/>
        <v>23</v>
      </c>
      <c r="J291" s="61">
        <f t="shared" si="146"/>
        <v>11.557788944723619</v>
      </c>
      <c r="K291" s="68">
        <f t="shared" si="153"/>
        <v>37</v>
      </c>
      <c r="L291" s="62">
        <f t="shared" si="147"/>
        <v>18.592964824120603</v>
      </c>
      <c r="M291" s="68">
        <f t="shared" si="154"/>
        <v>52</v>
      </c>
      <c r="N291" s="69">
        <f t="shared" si="148"/>
        <v>26.13065326633166</v>
      </c>
    </row>
    <row r="293" spans="1:15" x14ac:dyDescent="0.15">
      <c r="B293" s="33" t="s">
        <v>137</v>
      </c>
    </row>
    <row r="294" spans="1:15" x14ac:dyDescent="0.15">
      <c r="B294" s="144" t="s">
        <v>122</v>
      </c>
      <c r="C294" s="145"/>
      <c r="D294" s="146" t="s">
        <v>127</v>
      </c>
      <c r="E294" s="145"/>
      <c r="F294" s="145"/>
      <c r="G294" s="145"/>
      <c r="H294" s="145"/>
      <c r="I294" s="145"/>
      <c r="J294" s="145"/>
      <c r="K294" s="145"/>
      <c r="L294" s="145"/>
      <c r="M294" s="145"/>
      <c r="N294" s="147"/>
      <c r="O294" s="11"/>
    </row>
    <row r="295" spans="1:15" x14ac:dyDescent="0.15">
      <c r="B295" s="146" t="s">
        <v>123</v>
      </c>
      <c r="C295" s="147"/>
      <c r="D295" s="146" t="s">
        <v>133</v>
      </c>
      <c r="E295" s="145"/>
      <c r="F295" s="145"/>
      <c r="G295" s="145"/>
      <c r="H295" s="145"/>
      <c r="I295" s="145"/>
      <c r="J295" s="145"/>
      <c r="K295" s="145"/>
      <c r="L295" s="145"/>
      <c r="M295" s="145"/>
      <c r="N295" s="147"/>
      <c r="O295" s="11"/>
    </row>
    <row r="296" spans="1:15" x14ac:dyDescent="0.15">
      <c r="B296" s="137"/>
      <c r="C296" s="138"/>
      <c r="D296" s="150" t="s">
        <v>134</v>
      </c>
      <c r="E296" s="151"/>
      <c r="F296" s="151"/>
      <c r="G296" s="151"/>
      <c r="H296" s="151"/>
      <c r="I296" s="151"/>
      <c r="J296" s="151"/>
      <c r="K296" s="151"/>
      <c r="L296" s="151"/>
      <c r="M296" s="151"/>
      <c r="N296" s="152"/>
      <c r="O296" s="11"/>
    </row>
    <row r="297" spans="1:15" x14ac:dyDescent="0.15">
      <c r="B297" s="137"/>
      <c r="C297" s="138"/>
      <c r="D297" s="150" t="s">
        <v>135</v>
      </c>
      <c r="E297" s="151"/>
      <c r="F297" s="151"/>
      <c r="G297" s="151"/>
      <c r="H297" s="151"/>
      <c r="I297" s="151"/>
      <c r="J297" s="151"/>
      <c r="K297" s="151"/>
      <c r="L297" s="151"/>
      <c r="M297" s="151"/>
      <c r="N297" s="152"/>
      <c r="O297" s="11"/>
    </row>
    <row r="298" spans="1:15" x14ac:dyDescent="0.15">
      <c r="B298" s="135"/>
      <c r="C298" s="136"/>
      <c r="D298" s="139" t="s">
        <v>136</v>
      </c>
      <c r="E298" s="140"/>
      <c r="F298" s="140"/>
      <c r="G298" s="140"/>
      <c r="H298" s="140"/>
      <c r="I298" s="140"/>
      <c r="J298" s="140"/>
      <c r="K298" s="140"/>
      <c r="L298" s="140"/>
      <c r="M298" s="140"/>
      <c r="N298" s="141"/>
      <c r="O298" s="11"/>
    </row>
    <row r="299" spans="1:15" x14ac:dyDescent="0.15">
      <c r="B299" s="148" t="s">
        <v>124</v>
      </c>
      <c r="C299" s="149"/>
      <c r="D299" s="150" t="s">
        <v>128</v>
      </c>
      <c r="E299" s="151"/>
      <c r="F299" s="151"/>
      <c r="G299" s="151"/>
      <c r="H299" s="151"/>
      <c r="I299" s="151"/>
      <c r="J299" s="151"/>
      <c r="K299" s="151"/>
      <c r="L299" s="151"/>
      <c r="M299" s="151"/>
      <c r="N299" s="152"/>
      <c r="O299" s="11"/>
    </row>
    <row r="300" spans="1:15" x14ac:dyDescent="0.15">
      <c r="B300" s="146" t="s">
        <v>125</v>
      </c>
      <c r="C300" s="147"/>
      <c r="D300" s="146" t="s">
        <v>129</v>
      </c>
      <c r="E300" s="145"/>
      <c r="F300" s="145"/>
      <c r="G300" s="145"/>
      <c r="H300" s="145"/>
      <c r="I300" s="145"/>
      <c r="J300" s="145"/>
      <c r="K300" s="145"/>
      <c r="L300" s="145"/>
      <c r="M300" s="145"/>
      <c r="N300" s="147"/>
      <c r="O300" s="11"/>
    </row>
    <row r="301" spans="1:15" x14ac:dyDescent="0.15">
      <c r="B301" s="133"/>
      <c r="C301" s="134"/>
      <c r="D301" s="139" t="s">
        <v>130</v>
      </c>
      <c r="E301" s="140"/>
      <c r="F301" s="140"/>
      <c r="G301" s="140"/>
      <c r="H301" s="140"/>
      <c r="I301" s="140"/>
      <c r="J301" s="140"/>
      <c r="K301" s="140"/>
      <c r="L301" s="140"/>
      <c r="M301" s="140"/>
      <c r="N301" s="141"/>
      <c r="O301" s="11"/>
    </row>
    <row r="302" spans="1:15" x14ac:dyDescent="0.15">
      <c r="B302" s="146" t="s">
        <v>126</v>
      </c>
      <c r="C302" s="147"/>
      <c r="D302" s="150" t="s">
        <v>131</v>
      </c>
      <c r="E302" s="151"/>
      <c r="F302" s="151"/>
      <c r="G302" s="151"/>
      <c r="H302" s="151"/>
      <c r="I302" s="151"/>
      <c r="J302" s="151"/>
      <c r="K302" s="151"/>
      <c r="L302" s="151"/>
      <c r="M302" s="151"/>
      <c r="N302" s="152"/>
      <c r="O302" s="11"/>
    </row>
    <row r="303" spans="1:15" x14ac:dyDescent="0.15">
      <c r="B303" s="28"/>
      <c r="C303" s="130"/>
      <c r="D303" s="139" t="s">
        <v>132</v>
      </c>
      <c r="E303" s="140"/>
      <c r="F303" s="140"/>
      <c r="G303" s="140"/>
      <c r="H303" s="140"/>
      <c r="I303" s="140"/>
      <c r="J303" s="140"/>
      <c r="K303" s="140"/>
      <c r="L303" s="140"/>
      <c r="M303" s="140"/>
      <c r="N303" s="141"/>
      <c r="O303" s="11"/>
    </row>
    <row r="304" spans="1:15" x14ac:dyDescent="0.15"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</row>
    <row r="305" spans="3:14" x14ac:dyDescent="0.15"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</row>
  </sheetData>
  <mergeCells count="204">
    <mergeCell ref="G194:H194"/>
    <mergeCell ref="I194:J194"/>
    <mergeCell ref="G17:H17"/>
    <mergeCell ref="G33:H33"/>
    <mergeCell ref="G46:H46"/>
    <mergeCell ref="I46:J46"/>
    <mergeCell ref="K46:L46"/>
    <mergeCell ref="G73:H73"/>
    <mergeCell ref="G86:H86"/>
    <mergeCell ref="I86:J86"/>
    <mergeCell ref="K86:L86"/>
    <mergeCell ref="I138:J138"/>
    <mergeCell ref="A60:A62"/>
    <mergeCell ref="A153:B154"/>
    <mergeCell ref="C153:D153"/>
    <mergeCell ref="E153:F153"/>
    <mergeCell ref="M153:N153"/>
    <mergeCell ref="A155:A157"/>
    <mergeCell ref="A158:A160"/>
    <mergeCell ref="A161:A163"/>
    <mergeCell ref="A181:B182"/>
    <mergeCell ref="C181:D181"/>
    <mergeCell ref="E181:F181"/>
    <mergeCell ref="M181:N181"/>
    <mergeCell ref="G153:H153"/>
    <mergeCell ref="G181:H181"/>
    <mergeCell ref="A166:B167"/>
    <mergeCell ref="C166:D166"/>
    <mergeCell ref="E166:F166"/>
    <mergeCell ref="A168:A170"/>
    <mergeCell ref="A171:A173"/>
    <mergeCell ref="A174:A176"/>
    <mergeCell ref="A73:B74"/>
    <mergeCell ref="C73:D73"/>
    <mergeCell ref="E73:F73"/>
    <mergeCell ref="M73:N73"/>
    <mergeCell ref="A58:B59"/>
    <mergeCell ref="C58:D58"/>
    <mergeCell ref="E58:F58"/>
    <mergeCell ref="M58:N58"/>
    <mergeCell ref="C5:D5"/>
    <mergeCell ref="E5:F5"/>
    <mergeCell ref="I5:J5"/>
    <mergeCell ref="K5:L5"/>
    <mergeCell ref="A5:B6"/>
    <mergeCell ref="A48:A50"/>
    <mergeCell ref="A51:A53"/>
    <mergeCell ref="A54:A56"/>
    <mergeCell ref="A17:B18"/>
    <mergeCell ref="A33:B34"/>
    <mergeCell ref="A46:B47"/>
    <mergeCell ref="C46:D46"/>
    <mergeCell ref="E46:F46"/>
    <mergeCell ref="E17:F17"/>
    <mergeCell ref="C17:D17"/>
    <mergeCell ref="A7:A9"/>
    <mergeCell ref="A10:A12"/>
    <mergeCell ref="A13:A15"/>
    <mergeCell ref="M5:N5"/>
    <mergeCell ref="A19:A21"/>
    <mergeCell ref="A22:A24"/>
    <mergeCell ref="A25:A27"/>
    <mergeCell ref="M33:N33"/>
    <mergeCell ref="A35:A37"/>
    <mergeCell ref="A91:A93"/>
    <mergeCell ref="A94:A96"/>
    <mergeCell ref="A98:B99"/>
    <mergeCell ref="C98:D98"/>
    <mergeCell ref="E98:F98"/>
    <mergeCell ref="A86:B87"/>
    <mergeCell ref="C86:D86"/>
    <mergeCell ref="E86:F86"/>
    <mergeCell ref="M86:N86"/>
    <mergeCell ref="A88:A90"/>
    <mergeCell ref="C33:D33"/>
    <mergeCell ref="E33:F33"/>
    <mergeCell ref="A38:A40"/>
    <mergeCell ref="A41:A43"/>
    <mergeCell ref="A75:A77"/>
    <mergeCell ref="A78:A80"/>
    <mergeCell ref="A81:A83"/>
    <mergeCell ref="A63:A65"/>
    <mergeCell ref="A66:A68"/>
    <mergeCell ref="M46:N46"/>
    <mergeCell ref="A126:B127"/>
    <mergeCell ref="C126:D126"/>
    <mergeCell ref="E126:F126"/>
    <mergeCell ref="M126:N126"/>
    <mergeCell ref="A128:A130"/>
    <mergeCell ref="M98:N98"/>
    <mergeCell ref="A100:A102"/>
    <mergeCell ref="A103:A105"/>
    <mergeCell ref="A106:A108"/>
    <mergeCell ref="G98:H98"/>
    <mergeCell ref="A113:B114"/>
    <mergeCell ref="C113:D113"/>
    <mergeCell ref="E113:F113"/>
    <mergeCell ref="M113:N113"/>
    <mergeCell ref="A115:A117"/>
    <mergeCell ref="A118:A120"/>
    <mergeCell ref="A121:A123"/>
    <mergeCell ref="G113:H113"/>
    <mergeCell ref="G126:H126"/>
    <mergeCell ref="M138:N138"/>
    <mergeCell ref="A140:A142"/>
    <mergeCell ref="A143:A145"/>
    <mergeCell ref="A146:A148"/>
    <mergeCell ref="G138:H138"/>
    <mergeCell ref="A131:A133"/>
    <mergeCell ref="A134:A136"/>
    <mergeCell ref="A138:B139"/>
    <mergeCell ref="C138:D138"/>
    <mergeCell ref="E138:F138"/>
    <mergeCell ref="A199:A201"/>
    <mergeCell ref="A202:A204"/>
    <mergeCell ref="A194:B195"/>
    <mergeCell ref="C194:D194"/>
    <mergeCell ref="E194:F194"/>
    <mergeCell ref="A196:A198"/>
    <mergeCell ref="A183:A185"/>
    <mergeCell ref="A186:A188"/>
    <mergeCell ref="A189:A191"/>
    <mergeCell ref="A222:A224"/>
    <mergeCell ref="A225:A227"/>
    <mergeCell ref="A228:A230"/>
    <mergeCell ref="G208:H208"/>
    <mergeCell ref="I208:J208"/>
    <mergeCell ref="M208:N208"/>
    <mergeCell ref="A210:A212"/>
    <mergeCell ref="A213:A215"/>
    <mergeCell ref="A216:A218"/>
    <mergeCell ref="A220:B221"/>
    <mergeCell ref="C220:D220"/>
    <mergeCell ref="E220:F220"/>
    <mergeCell ref="G220:H220"/>
    <mergeCell ref="I220:J220"/>
    <mergeCell ref="M220:N220"/>
    <mergeCell ref="K208:L208"/>
    <mergeCell ref="K220:L220"/>
    <mergeCell ref="A208:B209"/>
    <mergeCell ref="C208:D208"/>
    <mergeCell ref="E208:F208"/>
    <mergeCell ref="K232:L232"/>
    <mergeCell ref="M232:N232"/>
    <mergeCell ref="A234:A236"/>
    <mergeCell ref="A237:A239"/>
    <mergeCell ref="A240:A242"/>
    <mergeCell ref="A232:B233"/>
    <mergeCell ref="C232:D232"/>
    <mergeCell ref="E232:F232"/>
    <mergeCell ref="G232:H232"/>
    <mergeCell ref="I232:J232"/>
    <mergeCell ref="K244:L244"/>
    <mergeCell ref="M244:N244"/>
    <mergeCell ref="A246:A248"/>
    <mergeCell ref="A249:A251"/>
    <mergeCell ref="A252:A254"/>
    <mergeCell ref="A244:B245"/>
    <mergeCell ref="C244:D244"/>
    <mergeCell ref="E244:F244"/>
    <mergeCell ref="G244:H244"/>
    <mergeCell ref="I244:J244"/>
    <mergeCell ref="M256:N256"/>
    <mergeCell ref="A258:A260"/>
    <mergeCell ref="A261:A263"/>
    <mergeCell ref="A264:A266"/>
    <mergeCell ref="A256:B257"/>
    <mergeCell ref="C256:D256"/>
    <mergeCell ref="E256:F256"/>
    <mergeCell ref="G256:H256"/>
    <mergeCell ref="I256:J256"/>
    <mergeCell ref="A289:A291"/>
    <mergeCell ref="A273:A275"/>
    <mergeCell ref="A276:A278"/>
    <mergeCell ref="A268:B269"/>
    <mergeCell ref="C268:D268"/>
    <mergeCell ref="E268:F268"/>
    <mergeCell ref="G268:H268"/>
    <mergeCell ref="A270:A272"/>
    <mergeCell ref="K256:L256"/>
    <mergeCell ref="D303:N303"/>
    <mergeCell ref="M281:N281"/>
    <mergeCell ref="B294:C294"/>
    <mergeCell ref="B295:C295"/>
    <mergeCell ref="B299:C299"/>
    <mergeCell ref="B300:C300"/>
    <mergeCell ref="B302:C302"/>
    <mergeCell ref="D294:N294"/>
    <mergeCell ref="D295:N295"/>
    <mergeCell ref="D296:N296"/>
    <mergeCell ref="D297:N297"/>
    <mergeCell ref="D298:N298"/>
    <mergeCell ref="D299:N299"/>
    <mergeCell ref="D300:N300"/>
    <mergeCell ref="D301:N301"/>
    <mergeCell ref="D302:N302"/>
    <mergeCell ref="A281:B282"/>
    <mergeCell ref="C281:D281"/>
    <mergeCell ref="E281:F281"/>
    <mergeCell ref="G281:H281"/>
    <mergeCell ref="I281:J281"/>
    <mergeCell ref="K281:L281"/>
    <mergeCell ref="A283:A285"/>
    <mergeCell ref="A286:A288"/>
  </mergeCells>
  <phoneticPr fontId="5"/>
  <pageMargins left="0.78740157480314965" right="0.78740157480314965" top="0.59055118110236227" bottom="0.74803149606299213" header="0.47244094488188981" footer="0.31496062992125984"/>
  <pageSetup paperSize="9" scale="81" fitToHeight="0" orientation="portrait" r:id="rId1"/>
  <headerFooter>
    <oddHeader>&amp;R食事の組合せと料理の状況（１.朝食）－&amp;P</oddHeader>
  </headerFooter>
  <rowBreaks count="3" manualBreakCount="3">
    <brk id="69" max="16383" man="1"/>
    <brk id="136" max="16383" man="1"/>
    <brk id="2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"/>
  <sheetViews>
    <sheetView zoomScaleNormal="100" workbookViewId="0">
      <selection activeCell="T279" sqref="T279"/>
    </sheetView>
  </sheetViews>
  <sheetFormatPr defaultRowHeight="13.5" x14ac:dyDescent="0.15"/>
  <cols>
    <col min="1" max="16" width="7.125" style="1" customWidth="1"/>
    <col min="17" max="22" width="6.625" style="1" customWidth="1"/>
    <col min="23" max="16384" width="9" style="1"/>
  </cols>
  <sheetData>
    <row r="1" spans="1:16" x14ac:dyDescent="0.15">
      <c r="A1" s="3" t="s">
        <v>112</v>
      </c>
    </row>
    <row r="2" spans="1:16" x14ac:dyDescent="0.15">
      <c r="A2" s="3" t="s">
        <v>84</v>
      </c>
    </row>
    <row r="3" spans="1:16" ht="27" customHeight="1" x14ac:dyDescent="0.15">
      <c r="A3" s="153" t="s">
        <v>6</v>
      </c>
      <c r="B3" s="197"/>
      <c r="C3" s="202" t="s">
        <v>15</v>
      </c>
      <c r="D3" s="200"/>
      <c r="E3" s="168" t="s">
        <v>9</v>
      </c>
      <c r="F3" s="203"/>
      <c r="G3" s="195" t="s">
        <v>10</v>
      </c>
      <c r="H3" s="204"/>
      <c r="I3" s="195" t="s">
        <v>11</v>
      </c>
      <c r="J3" s="204"/>
      <c r="K3" s="195" t="s">
        <v>72</v>
      </c>
      <c r="L3" s="204"/>
      <c r="M3" s="195" t="s">
        <v>73</v>
      </c>
      <c r="N3" s="201"/>
      <c r="O3" s="205"/>
      <c r="P3" s="206"/>
    </row>
    <row r="4" spans="1:16" x14ac:dyDescent="0.15">
      <c r="A4" s="198"/>
      <c r="B4" s="199"/>
      <c r="C4" s="111" t="s">
        <v>0</v>
      </c>
      <c r="D4" s="112" t="s">
        <v>1</v>
      </c>
      <c r="E4" s="113" t="s">
        <v>0</v>
      </c>
      <c r="F4" s="113" t="s">
        <v>1</v>
      </c>
      <c r="G4" s="113" t="s">
        <v>0</v>
      </c>
      <c r="H4" s="113" t="s">
        <v>1</v>
      </c>
      <c r="I4" s="113" t="s">
        <v>0</v>
      </c>
      <c r="J4" s="113" t="s">
        <v>1</v>
      </c>
      <c r="K4" s="113" t="s">
        <v>0</v>
      </c>
      <c r="L4" s="113" t="s">
        <v>1</v>
      </c>
      <c r="M4" s="113" t="s">
        <v>0</v>
      </c>
      <c r="N4" s="114" t="s">
        <v>1</v>
      </c>
      <c r="O4" s="4"/>
      <c r="P4" s="5"/>
    </row>
    <row r="5" spans="1:16" x14ac:dyDescent="0.15">
      <c r="A5" s="186" t="s">
        <v>4</v>
      </c>
      <c r="B5" s="19" t="s">
        <v>5</v>
      </c>
      <c r="C5" s="20">
        <f>SUM(E5,G5,I5,C17,E17,K5,M5,G17)</f>
        <v>772</v>
      </c>
      <c r="D5" s="7">
        <f>SUM(F5,H5,J5,D17,F17,L5,N5,H17)</f>
        <v>99.999999999999986</v>
      </c>
      <c r="E5" s="8">
        <f>E8+E11</f>
        <v>505</v>
      </c>
      <c r="F5" s="21">
        <f>E5/$C$5*100</f>
        <v>65.414507772020727</v>
      </c>
      <c r="G5" s="8">
        <f>G8+G11</f>
        <v>65</v>
      </c>
      <c r="H5" s="21">
        <f>G5/$C$5*100</f>
        <v>8.4196891191709842</v>
      </c>
      <c r="I5" s="8">
        <f t="shared" ref="I5:I7" si="0">I8+I11</f>
        <v>112</v>
      </c>
      <c r="J5" s="21">
        <f>I5/$C$5*100</f>
        <v>14.507772020725387</v>
      </c>
      <c r="K5" s="8">
        <f t="shared" ref="K5" si="1">K8+K11</f>
        <v>5</v>
      </c>
      <c r="L5" s="21">
        <f>K5/$C$5*100</f>
        <v>0.64766839378238339</v>
      </c>
      <c r="M5" s="8">
        <f t="shared" ref="M5" si="2">M8+M11</f>
        <v>57</v>
      </c>
      <c r="N5" s="23">
        <f>M5/$C$5*100</f>
        <v>7.3834196891191706</v>
      </c>
      <c r="O5" s="10"/>
      <c r="P5" s="84"/>
    </row>
    <row r="6" spans="1:16" x14ac:dyDescent="0.15">
      <c r="A6" s="187"/>
      <c r="B6" s="105" t="s">
        <v>7</v>
      </c>
      <c r="C6" s="24">
        <f t="shared" ref="C6:C13" si="3">SUM(E6,G6,I6,C18,E18,K6,M6,G18)</f>
        <v>357</v>
      </c>
      <c r="D6" s="13">
        <f t="shared" ref="D6:D13" si="4">SUM(F6,H6,J6,D18,F18,L6,N6,H18)</f>
        <v>100.00000000000001</v>
      </c>
      <c r="E6" s="14">
        <f>E9+E12</f>
        <v>218</v>
      </c>
      <c r="F6" s="25">
        <f>E6/$C$6*100</f>
        <v>61.064425770308127</v>
      </c>
      <c r="G6" s="14">
        <f t="shared" ref="G6:G7" si="5">G9+G12</f>
        <v>30</v>
      </c>
      <c r="H6" s="25">
        <f>G6/$C$6*100</f>
        <v>8.4033613445378155</v>
      </c>
      <c r="I6" s="14">
        <f t="shared" si="0"/>
        <v>63</v>
      </c>
      <c r="J6" s="25">
        <f>I6/$C$6*100</f>
        <v>17.647058823529413</v>
      </c>
      <c r="K6" s="14">
        <f t="shared" ref="K6" si="6">K9+K12</f>
        <v>2</v>
      </c>
      <c r="L6" s="25">
        <f>K6/$C$6*100</f>
        <v>0.56022408963585435</v>
      </c>
      <c r="M6" s="14">
        <f t="shared" ref="M6" si="7">M9+M12</f>
        <v>26</v>
      </c>
      <c r="N6" s="27">
        <f>M6/$C$6*100</f>
        <v>7.2829131652661072</v>
      </c>
      <c r="O6" s="10"/>
      <c r="P6" s="84"/>
    </row>
    <row r="7" spans="1:16" x14ac:dyDescent="0.15">
      <c r="A7" s="187"/>
      <c r="B7" s="106" t="s">
        <v>8</v>
      </c>
      <c r="C7" s="28">
        <f t="shared" si="3"/>
        <v>415</v>
      </c>
      <c r="D7" s="16">
        <f t="shared" si="4"/>
        <v>99.999999999999986</v>
      </c>
      <c r="E7" s="17">
        <f t="shared" ref="E7" si="8">E10+E13</f>
        <v>287</v>
      </c>
      <c r="F7" s="29">
        <f>E7/$C$7*100</f>
        <v>69.156626506024097</v>
      </c>
      <c r="G7" s="17">
        <f t="shared" si="5"/>
        <v>35</v>
      </c>
      <c r="H7" s="29">
        <f>G7/$C$7*100</f>
        <v>8.4337349397590362</v>
      </c>
      <c r="I7" s="17">
        <f t="shared" si="0"/>
        <v>49</v>
      </c>
      <c r="J7" s="29">
        <f>I7/$C$7*100</f>
        <v>11.80722891566265</v>
      </c>
      <c r="K7" s="17">
        <f t="shared" ref="K7" si="9">K10+K13</f>
        <v>3</v>
      </c>
      <c r="L7" s="29">
        <f>K7/$C$7*100</f>
        <v>0.72289156626506024</v>
      </c>
      <c r="M7" s="17">
        <f t="shared" ref="M7" si="10">M10+M13</f>
        <v>31</v>
      </c>
      <c r="N7" s="31">
        <f>M7/$C$7*100</f>
        <v>7.4698795180722897</v>
      </c>
      <c r="O7" s="10"/>
      <c r="P7" s="84"/>
    </row>
    <row r="8" spans="1:16" x14ac:dyDescent="0.15">
      <c r="A8" s="186" t="s">
        <v>2</v>
      </c>
      <c r="B8" s="19" t="s">
        <v>5</v>
      </c>
      <c r="C8" s="20">
        <f t="shared" si="3"/>
        <v>375</v>
      </c>
      <c r="D8" s="7">
        <f t="shared" si="4"/>
        <v>99.999999999999986</v>
      </c>
      <c r="E8" s="8">
        <v>222</v>
      </c>
      <c r="F8" s="21">
        <f>E8/$C$8*100</f>
        <v>59.199999999999996</v>
      </c>
      <c r="G8" s="8">
        <v>29</v>
      </c>
      <c r="H8" s="21">
        <f>G8/$C$8*100</f>
        <v>7.7333333333333334</v>
      </c>
      <c r="I8" s="8">
        <v>71</v>
      </c>
      <c r="J8" s="21">
        <f>I8/$C$8*100</f>
        <v>18.933333333333334</v>
      </c>
      <c r="K8" s="8">
        <v>2</v>
      </c>
      <c r="L8" s="21">
        <f>K8/$C$8*100</f>
        <v>0.53333333333333333</v>
      </c>
      <c r="M8" s="8">
        <v>36</v>
      </c>
      <c r="N8" s="23">
        <f>M8/$C$8*100</f>
        <v>9.6</v>
      </c>
      <c r="O8" s="10"/>
      <c r="P8" s="84"/>
    </row>
    <row r="9" spans="1:16" x14ac:dyDescent="0.15">
      <c r="A9" s="187"/>
      <c r="B9" s="105" t="s">
        <v>7</v>
      </c>
      <c r="C9" s="24">
        <f t="shared" si="3"/>
        <v>174</v>
      </c>
      <c r="D9" s="13">
        <f t="shared" si="4"/>
        <v>99.999999999999986</v>
      </c>
      <c r="E9" s="14">
        <v>97</v>
      </c>
      <c r="F9" s="25">
        <f>E9/$C$9*100</f>
        <v>55.747126436781613</v>
      </c>
      <c r="G9" s="14">
        <v>11</v>
      </c>
      <c r="H9" s="25">
        <f>G9/$C$9*100</f>
        <v>6.3218390804597711</v>
      </c>
      <c r="I9" s="14">
        <v>39</v>
      </c>
      <c r="J9" s="25">
        <f>I9/$C$9*100</f>
        <v>22.413793103448278</v>
      </c>
      <c r="K9" s="14">
        <v>1</v>
      </c>
      <c r="L9" s="25">
        <f>K9/$C$9*100</f>
        <v>0.57471264367816088</v>
      </c>
      <c r="M9" s="14">
        <v>16</v>
      </c>
      <c r="N9" s="27">
        <f>M9/$C$9*100</f>
        <v>9.1954022988505741</v>
      </c>
      <c r="O9" s="10"/>
      <c r="P9" s="84"/>
    </row>
    <row r="10" spans="1:16" x14ac:dyDescent="0.15">
      <c r="A10" s="187"/>
      <c r="B10" s="106" t="s">
        <v>8</v>
      </c>
      <c r="C10" s="28">
        <f t="shared" si="3"/>
        <v>201</v>
      </c>
      <c r="D10" s="16">
        <f t="shared" si="4"/>
        <v>100</v>
      </c>
      <c r="E10" s="17">
        <v>125</v>
      </c>
      <c r="F10" s="29">
        <f>E10/$C$10*100</f>
        <v>62.189054726368155</v>
      </c>
      <c r="G10" s="17">
        <v>18</v>
      </c>
      <c r="H10" s="29">
        <f>G10/$C$10*100</f>
        <v>8.9552238805970141</v>
      </c>
      <c r="I10" s="17">
        <v>32</v>
      </c>
      <c r="J10" s="29">
        <f>I10/$C$10*100</f>
        <v>15.920398009950249</v>
      </c>
      <c r="K10" s="17">
        <v>1</v>
      </c>
      <c r="L10" s="29">
        <f>K10/$C$10*100</f>
        <v>0.49751243781094528</v>
      </c>
      <c r="M10" s="17">
        <v>20</v>
      </c>
      <c r="N10" s="31">
        <f>M10/$C$10*100</f>
        <v>9.9502487562189064</v>
      </c>
      <c r="O10" s="10"/>
      <c r="P10" s="84"/>
    </row>
    <row r="11" spans="1:16" x14ac:dyDescent="0.15">
      <c r="A11" s="186" t="s">
        <v>3</v>
      </c>
      <c r="B11" s="19" t="s">
        <v>5</v>
      </c>
      <c r="C11" s="20">
        <f t="shared" si="3"/>
        <v>397</v>
      </c>
      <c r="D11" s="7">
        <f t="shared" si="4"/>
        <v>99.999999999999986</v>
      </c>
      <c r="E11" s="8">
        <v>283</v>
      </c>
      <c r="F11" s="21">
        <f>E11/$C$11*100</f>
        <v>71.284634760705288</v>
      </c>
      <c r="G11" s="8">
        <v>36</v>
      </c>
      <c r="H11" s="21">
        <f>G11/$C$11*100</f>
        <v>9.0680100755667503</v>
      </c>
      <c r="I11" s="8">
        <v>41</v>
      </c>
      <c r="J11" s="21">
        <f>I11/$C$11*100</f>
        <v>10.327455919395465</v>
      </c>
      <c r="K11" s="8">
        <v>3</v>
      </c>
      <c r="L11" s="21">
        <f>K11/$C$11*100</f>
        <v>0.75566750629722923</v>
      </c>
      <c r="M11" s="8">
        <v>21</v>
      </c>
      <c r="N11" s="23">
        <f>M11/$C$11*100</f>
        <v>5.2896725440806041</v>
      </c>
      <c r="O11" s="10"/>
      <c r="P11" s="84"/>
    </row>
    <row r="12" spans="1:16" x14ac:dyDescent="0.15">
      <c r="A12" s="187"/>
      <c r="B12" s="107" t="s">
        <v>7</v>
      </c>
      <c r="C12" s="24">
        <f t="shared" si="3"/>
        <v>183</v>
      </c>
      <c r="D12" s="13">
        <f t="shared" si="4"/>
        <v>100.00000000000001</v>
      </c>
      <c r="E12" s="14">
        <v>121</v>
      </c>
      <c r="F12" s="25">
        <f>E12/$C$12*100</f>
        <v>66.120218579234972</v>
      </c>
      <c r="G12" s="14">
        <v>19</v>
      </c>
      <c r="H12" s="25">
        <f>G12/$C$12*100</f>
        <v>10.382513661202186</v>
      </c>
      <c r="I12" s="14">
        <v>24</v>
      </c>
      <c r="J12" s="25">
        <f>I12/$C$12*100</f>
        <v>13.114754098360656</v>
      </c>
      <c r="K12" s="14">
        <v>1</v>
      </c>
      <c r="L12" s="25">
        <f>K12/$C$12*100</f>
        <v>0.54644808743169404</v>
      </c>
      <c r="M12" s="14">
        <v>10</v>
      </c>
      <c r="N12" s="27">
        <f>M12/$C$12*100</f>
        <v>5.4644808743169397</v>
      </c>
      <c r="O12" s="10"/>
      <c r="P12" s="84"/>
    </row>
    <row r="13" spans="1:16" x14ac:dyDescent="0.15">
      <c r="A13" s="188"/>
      <c r="B13" s="108" t="s">
        <v>8</v>
      </c>
      <c r="C13" s="28">
        <f t="shared" si="3"/>
        <v>214</v>
      </c>
      <c r="D13" s="16">
        <f t="shared" si="4"/>
        <v>100</v>
      </c>
      <c r="E13" s="17">
        <v>162</v>
      </c>
      <c r="F13" s="29">
        <f>E13/$C$13*100</f>
        <v>75.700934579439249</v>
      </c>
      <c r="G13" s="17">
        <v>17</v>
      </c>
      <c r="H13" s="29">
        <f>G13/$C$13*100</f>
        <v>7.9439252336448591</v>
      </c>
      <c r="I13" s="17">
        <v>17</v>
      </c>
      <c r="J13" s="29">
        <f>I13/$C$13*100</f>
        <v>7.9439252336448591</v>
      </c>
      <c r="K13" s="17">
        <v>2</v>
      </c>
      <c r="L13" s="29">
        <f>K13/$C$13*100</f>
        <v>0.93457943925233633</v>
      </c>
      <c r="M13" s="17">
        <v>11</v>
      </c>
      <c r="N13" s="31">
        <f>M13/$C$13*100</f>
        <v>5.1401869158878499</v>
      </c>
      <c r="O13" s="10"/>
      <c r="P13" s="84"/>
    </row>
    <row r="14" spans="1:16" x14ac:dyDescent="0.15">
      <c r="A14" s="32"/>
      <c r="B14" s="3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6" ht="38.25" customHeight="1" x14ac:dyDescent="0.15">
      <c r="A15" s="153" t="s">
        <v>6</v>
      </c>
      <c r="B15" s="197"/>
      <c r="C15" s="195" t="s">
        <v>102</v>
      </c>
      <c r="D15" s="200"/>
      <c r="E15" s="195" t="s">
        <v>13</v>
      </c>
      <c r="F15" s="200"/>
      <c r="G15" s="195" t="s">
        <v>14</v>
      </c>
      <c r="H15" s="201"/>
      <c r="I15" s="11"/>
      <c r="J15" s="11"/>
      <c r="K15" s="11"/>
      <c r="L15" s="11"/>
      <c r="M15" s="11"/>
      <c r="N15" s="11"/>
    </row>
    <row r="16" spans="1:16" x14ac:dyDescent="0.15">
      <c r="A16" s="198"/>
      <c r="B16" s="199"/>
      <c r="C16" s="113" t="s">
        <v>0</v>
      </c>
      <c r="D16" s="112" t="s">
        <v>1</v>
      </c>
      <c r="E16" s="113" t="s">
        <v>0</v>
      </c>
      <c r="F16" s="112" t="s">
        <v>1</v>
      </c>
      <c r="G16" s="113" t="s">
        <v>0</v>
      </c>
      <c r="H16" s="114" t="s">
        <v>1</v>
      </c>
      <c r="I16" s="11"/>
      <c r="J16" s="11"/>
      <c r="K16" s="11"/>
      <c r="L16" s="11"/>
      <c r="M16" s="11"/>
      <c r="N16" s="11"/>
    </row>
    <row r="17" spans="1:14" x14ac:dyDescent="0.15">
      <c r="A17" s="186" t="s">
        <v>4</v>
      </c>
      <c r="B17" s="19" t="s">
        <v>5</v>
      </c>
      <c r="C17" s="8">
        <f t="shared" ref="C17:C19" si="11">C20+C23</f>
        <v>10</v>
      </c>
      <c r="D17" s="22">
        <f>C17/$C$5*100</f>
        <v>1.2953367875647668</v>
      </c>
      <c r="E17" s="102">
        <f t="shared" ref="E17:E19" si="12">E20+E23</f>
        <v>1</v>
      </c>
      <c r="F17" s="7">
        <f>E17/$C$5*100</f>
        <v>0.1295336787564767</v>
      </c>
      <c r="G17" s="8">
        <f t="shared" ref="G17:G19" si="13">G20+G23</f>
        <v>17</v>
      </c>
      <c r="H17" s="85">
        <f>G17/$C$5*100</f>
        <v>2.2020725388601035</v>
      </c>
      <c r="I17" s="11"/>
      <c r="J17" s="11"/>
      <c r="K17" s="11"/>
      <c r="L17" s="11"/>
      <c r="M17" s="11"/>
      <c r="N17" s="11"/>
    </row>
    <row r="18" spans="1:14" x14ac:dyDescent="0.15">
      <c r="A18" s="187"/>
      <c r="B18" s="105" t="s">
        <v>7</v>
      </c>
      <c r="C18" s="14">
        <f t="shared" si="11"/>
        <v>5</v>
      </c>
      <c r="D18" s="26">
        <f>C18/$C$6*100</f>
        <v>1.400560224089636</v>
      </c>
      <c r="E18" s="103">
        <f t="shared" si="12"/>
        <v>1</v>
      </c>
      <c r="F18" s="13">
        <f>E18/$C$6*100</f>
        <v>0.28011204481792717</v>
      </c>
      <c r="G18" s="14">
        <f t="shared" si="13"/>
        <v>12</v>
      </c>
      <c r="H18" s="86">
        <f>G18/$C$6*100</f>
        <v>3.3613445378151261</v>
      </c>
      <c r="I18" s="11"/>
      <c r="J18" s="11"/>
      <c r="K18" s="11"/>
      <c r="L18" s="11"/>
      <c r="M18" s="11"/>
      <c r="N18" s="11"/>
    </row>
    <row r="19" spans="1:14" x14ac:dyDescent="0.15">
      <c r="A19" s="187"/>
      <c r="B19" s="106" t="s">
        <v>8</v>
      </c>
      <c r="C19" s="115">
        <f t="shared" si="11"/>
        <v>5</v>
      </c>
      <c r="D19" s="30">
        <f>C19/$C$7*100</f>
        <v>1.2048192771084338</v>
      </c>
      <c r="E19" s="128">
        <f t="shared" si="12"/>
        <v>0</v>
      </c>
      <c r="F19" s="16">
        <f>E19/$C$7*100</f>
        <v>0</v>
      </c>
      <c r="G19" s="17">
        <f t="shared" si="13"/>
        <v>5</v>
      </c>
      <c r="H19" s="87">
        <f>G19/$C$7*100</f>
        <v>1.2048192771084338</v>
      </c>
      <c r="I19" s="11"/>
      <c r="J19" s="11"/>
      <c r="K19" s="11"/>
      <c r="L19" s="11"/>
      <c r="M19" s="11"/>
      <c r="N19" s="11"/>
    </row>
    <row r="20" spans="1:14" x14ac:dyDescent="0.15">
      <c r="A20" s="186" t="s">
        <v>2</v>
      </c>
      <c r="B20" s="19" t="s">
        <v>5</v>
      </c>
      <c r="C20" s="34">
        <v>6</v>
      </c>
      <c r="D20" s="21">
        <f>C20/$C$8*100</f>
        <v>1.6</v>
      </c>
      <c r="E20" s="8">
        <v>0</v>
      </c>
      <c r="F20" s="21">
        <f>E20/$C$8*100</f>
        <v>0</v>
      </c>
      <c r="G20" s="8">
        <v>9</v>
      </c>
      <c r="H20" s="85">
        <f>G20/$C$8*100</f>
        <v>2.4</v>
      </c>
      <c r="I20" s="11"/>
      <c r="J20" s="11"/>
      <c r="K20" s="11"/>
      <c r="L20" s="11"/>
      <c r="M20" s="11"/>
      <c r="N20" s="11"/>
    </row>
    <row r="21" spans="1:14" x14ac:dyDescent="0.15">
      <c r="A21" s="187"/>
      <c r="B21" s="105" t="s">
        <v>7</v>
      </c>
      <c r="C21" s="116">
        <v>4</v>
      </c>
      <c r="D21" s="25">
        <f>C21/$C$9*100</f>
        <v>2.2988505747126435</v>
      </c>
      <c r="E21" s="117">
        <v>0</v>
      </c>
      <c r="F21" s="25">
        <f>E21/$C$9*100</f>
        <v>0</v>
      </c>
      <c r="G21" s="117">
        <v>6</v>
      </c>
      <c r="H21" s="86">
        <f>G21/$C$9*100</f>
        <v>3.4482758620689653</v>
      </c>
      <c r="I21" s="11"/>
      <c r="J21" s="11"/>
      <c r="K21" s="11"/>
      <c r="L21" s="11"/>
      <c r="M21" s="11"/>
      <c r="N21" s="11"/>
    </row>
    <row r="22" spans="1:14" x14ac:dyDescent="0.15">
      <c r="A22" s="187"/>
      <c r="B22" s="106" t="s">
        <v>8</v>
      </c>
      <c r="C22" s="17">
        <v>2</v>
      </c>
      <c r="D22" s="29">
        <f>C22/$C$10*100</f>
        <v>0.99502487562189057</v>
      </c>
      <c r="E22" s="35">
        <v>0</v>
      </c>
      <c r="F22" s="29">
        <f>E22/$C$10*100</f>
        <v>0</v>
      </c>
      <c r="G22" s="35">
        <v>3</v>
      </c>
      <c r="H22" s="87">
        <f>G22/$C$10*100</f>
        <v>1.4925373134328357</v>
      </c>
      <c r="I22" s="11"/>
      <c r="J22" s="11"/>
      <c r="K22" s="11"/>
      <c r="L22" s="11"/>
      <c r="M22" s="11"/>
      <c r="N22" s="11"/>
    </row>
    <row r="23" spans="1:14" x14ac:dyDescent="0.15">
      <c r="A23" s="186" t="s">
        <v>3</v>
      </c>
      <c r="B23" s="19" t="s">
        <v>5</v>
      </c>
      <c r="C23" s="8">
        <v>4</v>
      </c>
      <c r="D23" s="21">
        <f>C23/$C$11*100</f>
        <v>1.0075566750629723</v>
      </c>
      <c r="E23" s="8">
        <v>1</v>
      </c>
      <c r="F23" s="21">
        <f>E23/$C$11*100</f>
        <v>0.25188916876574308</v>
      </c>
      <c r="G23" s="8">
        <v>8</v>
      </c>
      <c r="H23" s="85">
        <f>G23/$C$11*100</f>
        <v>2.0151133501259446</v>
      </c>
      <c r="I23" s="11"/>
      <c r="J23" s="11"/>
      <c r="K23" s="11"/>
      <c r="L23" s="11"/>
      <c r="M23" s="11"/>
      <c r="N23" s="11"/>
    </row>
    <row r="24" spans="1:14" x14ac:dyDescent="0.15">
      <c r="A24" s="187"/>
      <c r="B24" s="107" t="s">
        <v>7</v>
      </c>
      <c r="C24" s="14">
        <v>1</v>
      </c>
      <c r="D24" s="25">
        <f>C24/$C$12*100</f>
        <v>0.54644808743169404</v>
      </c>
      <c r="E24" s="14">
        <v>1</v>
      </c>
      <c r="F24" s="25">
        <f>E24/$C$12*100</f>
        <v>0.54644808743169404</v>
      </c>
      <c r="G24" s="14">
        <v>6</v>
      </c>
      <c r="H24" s="86">
        <f>G24/$C$12*100</f>
        <v>3.278688524590164</v>
      </c>
      <c r="I24" s="11"/>
      <c r="J24" s="11"/>
      <c r="K24" s="11"/>
      <c r="L24" s="11"/>
      <c r="M24" s="11"/>
      <c r="N24" s="11"/>
    </row>
    <row r="25" spans="1:14" x14ac:dyDescent="0.15">
      <c r="A25" s="188"/>
      <c r="B25" s="108" t="s">
        <v>8</v>
      </c>
      <c r="C25" s="115">
        <v>3</v>
      </c>
      <c r="D25" s="29">
        <f>C25/$C$13*100</f>
        <v>1.4018691588785046</v>
      </c>
      <c r="E25" s="17">
        <v>0</v>
      </c>
      <c r="F25" s="29">
        <f>E25/$C$13*100</f>
        <v>0</v>
      </c>
      <c r="G25" s="17">
        <v>2</v>
      </c>
      <c r="H25" s="87">
        <f>G25/$C$13*100</f>
        <v>0.93457943925233633</v>
      </c>
      <c r="I25" s="11"/>
      <c r="J25" s="11"/>
      <c r="K25" s="11"/>
      <c r="L25" s="11"/>
      <c r="M25" s="11"/>
      <c r="N25" s="11"/>
    </row>
    <row r="26" spans="1:14" x14ac:dyDescent="0.15">
      <c r="A26" s="32"/>
      <c r="B26" s="3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15">
      <c r="A27" s="3" t="s">
        <v>85</v>
      </c>
    </row>
    <row r="28" spans="1:14" x14ac:dyDescent="0.15">
      <c r="A28" s="37" t="s">
        <v>86</v>
      </c>
    </row>
    <row r="29" spans="1:14" x14ac:dyDescent="0.15">
      <c r="A29" s="37" t="s">
        <v>87</v>
      </c>
    </row>
    <row r="30" spans="1:14" x14ac:dyDescent="0.15">
      <c r="A30" s="153" t="s">
        <v>6</v>
      </c>
      <c r="B30" s="154"/>
      <c r="C30" s="177" t="s">
        <v>15</v>
      </c>
      <c r="D30" s="175"/>
      <c r="E30" s="175" t="s">
        <v>76</v>
      </c>
      <c r="F30" s="175"/>
      <c r="G30" s="183" t="s">
        <v>77</v>
      </c>
      <c r="H30" s="184"/>
      <c r="I30" s="38"/>
      <c r="J30" s="39"/>
      <c r="K30" s="40"/>
      <c r="L30" s="40"/>
      <c r="M30" s="180"/>
      <c r="N30" s="180"/>
    </row>
    <row r="31" spans="1:14" x14ac:dyDescent="0.15">
      <c r="A31" s="155"/>
      <c r="B31" s="156"/>
      <c r="C31" s="118" t="s">
        <v>0</v>
      </c>
      <c r="D31" s="119" t="s">
        <v>1</v>
      </c>
      <c r="E31" s="119" t="s">
        <v>0</v>
      </c>
      <c r="F31" s="119" t="s">
        <v>1</v>
      </c>
      <c r="G31" s="119" t="s">
        <v>0</v>
      </c>
      <c r="H31" s="120" t="s">
        <v>1</v>
      </c>
      <c r="I31" s="42"/>
      <c r="J31" s="43"/>
      <c r="K31" s="43"/>
      <c r="L31" s="43"/>
      <c r="M31" s="43"/>
      <c r="N31" s="43"/>
    </row>
    <row r="32" spans="1:14" x14ac:dyDescent="0.15">
      <c r="A32" s="161" t="s">
        <v>4</v>
      </c>
      <c r="B32" s="19" t="s">
        <v>5</v>
      </c>
      <c r="C32" s="6">
        <f>E32+G32</f>
        <v>772</v>
      </c>
      <c r="D32" s="44">
        <f>F32+H32</f>
        <v>100</v>
      </c>
      <c r="E32" s="45">
        <f>E35+E38</f>
        <v>704</v>
      </c>
      <c r="F32" s="46">
        <f>E32/C32*100</f>
        <v>91.191709844559583</v>
      </c>
      <c r="G32" s="45">
        <f t="shared" ref="G32:G34" si="14">G35+G38</f>
        <v>68</v>
      </c>
      <c r="H32" s="47">
        <f>G32/C32:C32*100</f>
        <v>8.8082901554404138</v>
      </c>
      <c r="I32" s="48"/>
      <c r="J32" s="49"/>
      <c r="K32" s="50"/>
      <c r="L32" s="49"/>
      <c r="M32" s="50"/>
      <c r="N32" s="49"/>
    </row>
    <row r="33" spans="1:15" x14ac:dyDescent="0.15">
      <c r="A33" s="162"/>
      <c r="B33" s="105" t="s">
        <v>7</v>
      </c>
      <c r="C33" s="12">
        <f t="shared" ref="C33:C40" si="15">E33+G33</f>
        <v>357</v>
      </c>
      <c r="D33" s="51">
        <f t="shared" ref="D33:D40" si="16">F33+H33</f>
        <v>100</v>
      </c>
      <c r="E33" s="52">
        <f t="shared" ref="E33:E34" si="17">E36+E39</f>
        <v>321</v>
      </c>
      <c r="F33" s="53">
        <f t="shared" ref="F33:F40" si="18">E33/C33*100</f>
        <v>89.915966386554629</v>
      </c>
      <c r="G33" s="52">
        <f t="shared" si="14"/>
        <v>36</v>
      </c>
      <c r="H33" s="54">
        <f t="shared" ref="H33:H40" si="19">G33/C33:C33*100</f>
        <v>10.084033613445378</v>
      </c>
      <c r="I33" s="48"/>
      <c r="J33" s="49"/>
      <c r="K33" s="50"/>
      <c r="L33" s="49"/>
      <c r="M33" s="50"/>
      <c r="N33" s="49"/>
    </row>
    <row r="34" spans="1:15" x14ac:dyDescent="0.15">
      <c r="A34" s="162"/>
      <c r="B34" s="106" t="s">
        <v>8</v>
      </c>
      <c r="C34" s="59">
        <f t="shared" si="15"/>
        <v>415</v>
      </c>
      <c r="D34" s="60">
        <f t="shared" si="16"/>
        <v>99.999999999999986</v>
      </c>
      <c r="E34" s="83">
        <f t="shared" si="17"/>
        <v>383</v>
      </c>
      <c r="F34" s="61">
        <f t="shared" si="18"/>
        <v>92.289156626506013</v>
      </c>
      <c r="G34" s="83">
        <f t="shared" si="14"/>
        <v>32</v>
      </c>
      <c r="H34" s="69">
        <f t="shared" si="19"/>
        <v>7.7108433734939767</v>
      </c>
      <c r="I34" s="48"/>
      <c r="J34" s="49"/>
      <c r="K34" s="50"/>
      <c r="L34" s="49"/>
      <c r="M34" s="50"/>
      <c r="N34" s="49"/>
    </row>
    <row r="35" spans="1:15" x14ac:dyDescent="0.15">
      <c r="A35" s="163" t="s">
        <v>2</v>
      </c>
      <c r="B35" s="19" t="s">
        <v>5</v>
      </c>
      <c r="C35" s="6">
        <f t="shared" si="15"/>
        <v>375</v>
      </c>
      <c r="D35" s="44">
        <f t="shared" si="16"/>
        <v>100</v>
      </c>
      <c r="E35" s="55">
        <v>341</v>
      </c>
      <c r="F35" s="46">
        <f t="shared" si="18"/>
        <v>90.933333333333337</v>
      </c>
      <c r="G35" s="55">
        <v>34</v>
      </c>
      <c r="H35" s="56">
        <f t="shared" si="19"/>
        <v>9.0666666666666664</v>
      </c>
      <c r="I35" s="57"/>
      <c r="J35" s="49"/>
      <c r="K35" s="58"/>
      <c r="L35" s="49"/>
      <c r="M35" s="58"/>
      <c r="N35" s="49"/>
    </row>
    <row r="36" spans="1:15" x14ac:dyDescent="0.15">
      <c r="A36" s="163"/>
      <c r="B36" s="105" t="s">
        <v>7</v>
      </c>
      <c r="C36" s="12">
        <f t="shared" si="15"/>
        <v>174</v>
      </c>
      <c r="D36" s="51">
        <f t="shared" si="16"/>
        <v>100</v>
      </c>
      <c r="E36" s="64">
        <v>160</v>
      </c>
      <c r="F36" s="53">
        <f t="shared" si="18"/>
        <v>91.954022988505741</v>
      </c>
      <c r="G36" s="64">
        <v>14</v>
      </c>
      <c r="H36" s="67">
        <f t="shared" si="19"/>
        <v>8.0459770114942533</v>
      </c>
      <c r="I36" s="57"/>
      <c r="J36" s="49"/>
      <c r="K36" s="58"/>
      <c r="L36" s="49"/>
      <c r="M36" s="58"/>
      <c r="N36" s="49"/>
    </row>
    <row r="37" spans="1:15" x14ac:dyDescent="0.15">
      <c r="A37" s="163"/>
      <c r="B37" s="106" t="s">
        <v>8</v>
      </c>
      <c r="C37" s="59">
        <f t="shared" si="15"/>
        <v>201</v>
      </c>
      <c r="D37" s="60">
        <f t="shared" si="16"/>
        <v>100</v>
      </c>
      <c r="E37" s="55">
        <v>181</v>
      </c>
      <c r="F37" s="61">
        <f t="shared" si="18"/>
        <v>90.049751243781088</v>
      </c>
      <c r="G37" s="55">
        <v>20</v>
      </c>
      <c r="H37" s="62">
        <f t="shared" si="19"/>
        <v>9.9502487562189064</v>
      </c>
      <c r="I37" s="57"/>
      <c r="J37" s="49"/>
      <c r="K37" s="58"/>
      <c r="L37" s="49"/>
      <c r="M37" s="58"/>
      <c r="N37" s="49"/>
    </row>
    <row r="38" spans="1:15" x14ac:dyDescent="0.15">
      <c r="A38" s="163" t="s">
        <v>3</v>
      </c>
      <c r="B38" s="19" t="s">
        <v>5</v>
      </c>
      <c r="C38" s="6">
        <f t="shared" si="15"/>
        <v>397</v>
      </c>
      <c r="D38" s="44">
        <f t="shared" si="16"/>
        <v>100</v>
      </c>
      <c r="E38" s="45">
        <v>363</v>
      </c>
      <c r="F38" s="46">
        <f t="shared" si="18"/>
        <v>91.435768261964739</v>
      </c>
      <c r="G38" s="63">
        <v>34</v>
      </c>
      <c r="H38" s="47">
        <f t="shared" si="19"/>
        <v>8.5642317380352644</v>
      </c>
      <c r="I38" s="57"/>
      <c r="J38" s="49"/>
      <c r="K38" s="58"/>
      <c r="L38" s="49"/>
      <c r="M38" s="58"/>
      <c r="N38" s="49"/>
    </row>
    <row r="39" spans="1:15" x14ac:dyDescent="0.15">
      <c r="A39" s="163"/>
      <c r="B39" s="107" t="s">
        <v>7</v>
      </c>
      <c r="C39" s="12">
        <f t="shared" si="15"/>
        <v>183</v>
      </c>
      <c r="D39" s="51">
        <f t="shared" si="16"/>
        <v>100</v>
      </c>
      <c r="E39" s="64">
        <v>161</v>
      </c>
      <c r="F39" s="53">
        <f t="shared" si="18"/>
        <v>87.978142076502735</v>
      </c>
      <c r="G39" s="64">
        <v>22</v>
      </c>
      <c r="H39" s="54">
        <f t="shared" si="19"/>
        <v>12.021857923497267</v>
      </c>
      <c r="I39" s="57"/>
      <c r="J39" s="49"/>
      <c r="K39" s="58"/>
      <c r="L39" s="49"/>
      <c r="M39" s="58"/>
      <c r="N39" s="49"/>
    </row>
    <row r="40" spans="1:15" x14ac:dyDescent="0.15">
      <c r="A40" s="163"/>
      <c r="B40" s="108" t="s">
        <v>8</v>
      </c>
      <c r="C40" s="59">
        <f t="shared" si="15"/>
        <v>214</v>
      </c>
      <c r="D40" s="60">
        <f t="shared" si="16"/>
        <v>100</v>
      </c>
      <c r="E40" s="68">
        <v>202</v>
      </c>
      <c r="F40" s="61">
        <f t="shared" si="18"/>
        <v>94.392523364485982</v>
      </c>
      <c r="G40" s="68">
        <v>12</v>
      </c>
      <c r="H40" s="69">
        <f t="shared" si="19"/>
        <v>5.6074766355140184</v>
      </c>
      <c r="I40" s="57"/>
      <c r="J40" s="49"/>
      <c r="K40" s="58"/>
      <c r="L40" s="49"/>
      <c r="M40" s="58"/>
      <c r="N40" s="49"/>
    </row>
    <row r="41" spans="1:15" x14ac:dyDescent="0.15">
      <c r="A41" s="65"/>
      <c r="B41" s="33"/>
      <c r="C41" s="50"/>
      <c r="D41" s="66"/>
      <c r="E41" s="58"/>
      <c r="F41" s="49"/>
      <c r="G41" s="58"/>
      <c r="H41" s="49"/>
      <c r="I41" s="58"/>
      <c r="J41" s="49"/>
      <c r="K41" s="58"/>
      <c r="L41" s="49"/>
      <c r="M41" s="58"/>
      <c r="N41" s="49"/>
      <c r="O41" s="11"/>
    </row>
    <row r="42" spans="1:15" x14ac:dyDescent="0.15">
      <c r="A42" s="37" t="s">
        <v>109</v>
      </c>
    </row>
    <row r="43" spans="1:15" x14ac:dyDescent="0.15">
      <c r="A43" s="153" t="s">
        <v>6</v>
      </c>
      <c r="B43" s="154"/>
      <c r="C43" s="177" t="s">
        <v>15</v>
      </c>
      <c r="D43" s="175"/>
      <c r="E43" s="175" t="s">
        <v>16</v>
      </c>
      <c r="F43" s="175"/>
      <c r="G43" s="127" t="s">
        <v>17</v>
      </c>
      <c r="H43" s="127"/>
      <c r="I43" s="183" t="s">
        <v>18</v>
      </c>
      <c r="J43" s="185"/>
      <c r="K43" s="183" t="s">
        <v>19</v>
      </c>
      <c r="L43" s="185"/>
      <c r="M43" s="175" t="s">
        <v>20</v>
      </c>
      <c r="N43" s="176"/>
    </row>
    <row r="44" spans="1:15" x14ac:dyDescent="0.15">
      <c r="A44" s="155"/>
      <c r="B44" s="156"/>
      <c r="C44" s="118" t="s">
        <v>0</v>
      </c>
      <c r="D44" s="119" t="s">
        <v>1</v>
      </c>
      <c r="E44" s="119" t="s">
        <v>0</v>
      </c>
      <c r="F44" s="119" t="s">
        <v>1</v>
      </c>
      <c r="G44" s="119" t="s">
        <v>0</v>
      </c>
      <c r="H44" s="119" t="s">
        <v>1</v>
      </c>
      <c r="I44" s="119" t="s">
        <v>0</v>
      </c>
      <c r="J44" s="119" t="s">
        <v>1</v>
      </c>
      <c r="K44" s="119" t="s">
        <v>0</v>
      </c>
      <c r="L44" s="119" t="s">
        <v>1</v>
      </c>
      <c r="M44" s="119" t="s">
        <v>0</v>
      </c>
      <c r="N44" s="121" t="s">
        <v>1</v>
      </c>
    </row>
    <row r="45" spans="1:15" x14ac:dyDescent="0.15">
      <c r="A45" s="161" t="s">
        <v>4</v>
      </c>
      <c r="B45" s="19" t="s">
        <v>5</v>
      </c>
      <c r="C45" s="96">
        <v>704</v>
      </c>
      <c r="D45" s="97">
        <f>C45/C45*100</f>
        <v>100</v>
      </c>
      <c r="E45" s="45">
        <f>E48+E51</f>
        <v>393</v>
      </c>
      <c r="F45" s="46">
        <f>E45/C45*100</f>
        <v>55.823863636363633</v>
      </c>
      <c r="G45" s="45">
        <f t="shared" ref="G45:M45" si="20">G48+G51</f>
        <v>169</v>
      </c>
      <c r="H45" s="46">
        <f>G45/C45:C45*100</f>
        <v>24.005681818181817</v>
      </c>
      <c r="I45" s="45">
        <f t="shared" si="20"/>
        <v>110</v>
      </c>
      <c r="J45" s="46">
        <f>I45/C45*100</f>
        <v>15.625</v>
      </c>
      <c r="K45" s="45">
        <f t="shared" si="20"/>
        <v>66</v>
      </c>
      <c r="L45" s="46">
        <f>K45/C45*100</f>
        <v>9.375</v>
      </c>
      <c r="M45" s="45">
        <f t="shared" si="20"/>
        <v>46</v>
      </c>
      <c r="N45" s="56">
        <f>M45/C45*100</f>
        <v>6.5340909090909092</v>
      </c>
    </row>
    <row r="46" spans="1:15" x14ac:dyDescent="0.15">
      <c r="A46" s="162"/>
      <c r="B46" s="105" t="s">
        <v>7</v>
      </c>
      <c r="C46" s="98">
        <v>321</v>
      </c>
      <c r="D46" s="99">
        <f t="shared" ref="D46:D53" si="21">C46/C46*100</f>
        <v>100</v>
      </c>
      <c r="E46" s="52">
        <f t="shared" ref="E46:M47" si="22">E49+E52</f>
        <v>192</v>
      </c>
      <c r="F46" s="53">
        <f t="shared" ref="F46:F53" si="23">E46/C46*100</f>
        <v>59.813084112149525</v>
      </c>
      <c r="G46" s="52">
        <f t="shared" si="22"/>
        <v>69</v>
      </c>
      <c r="H46" s="53">
        <f t="shared" ref="H46:H53" si="24">G46/C46:C46*100</f>
        <v>21.495327102803738</v>
      </c>
      <c r="I46" s="52">
        <f t="shared" si="22"/>
        <v>41</v>
      </c>
      <c r="J46" s="53">
        <f t="shared" ref="J46:J53" si="25">I46/C46*100</f>
        <v>12.772585669781931</v>
      </c>
      <c r="K46" s="52">
        <f t="shared" si="22"/>
        <v>39</v>
      </c>
      <c r="L46" s="53">
        <f t="shared" ref="L46:L53" si="26">K46/C46*100</f>
        <v>12.149532710280374</v>
      </c>
      <c r="M46" s="52">
        <f t="shared" si="22"/>
        <v>20</v>
      </c>
      <c r="N46" s="67">
        <f t="shared" ref="N46:N53" si="27">M46/C46*100</f>
        <v>6.2305295950155761</v>
      </c>
    </row>
    <row r="47" spans="1:15" x14ac:dyDescent="0.15">
      <c r="A47" s="162"/>
      <c r="B47" s="106" t="s">
        <v>8</v>
      </c>
      <c r="C47" s="100">
        <v>383</v>
      </c>
      <c r="D47" s="101">
        <f t="shared" si="21"/>
        <v>100</v>
      </c>
      <c r="E47" s="83">
        <f t="shared" si="22"/>
        <v>201</v>
      </c>
      <c r="F47" s="61">
        <f t="shared" si="23"/>
        <v>52.480417754569189</v>
      </c>
      <c r="G47" s="83">
        <f t="shared" si="22"/>
        <v>100</v>
      </c>
      <c r="H47" s="61">
        <f t="shared" si="24"/>
        <v>26.109660574412537</v>
      </c>
      <c r="I47" s="83">
        <f t="shared" si="22"/>
        <v>69</v>
      </c>
      <c r="J47" s="61">
        <f t="shared" si="25"/>
        <v>18.015665796344649</v>
      </c>
      <c r="K47" s="83">
        <f t="shared" si="22"/>
        <v>27</v>
      </c>
      <c r="L47" s="61">
        <f t="shared" si="26"/>
        <v>7.0496083550913839</v>
      </c>
      <c r="M47" s="83">
        <f t="shared" si="22"/>
        <v>26</v>
      </c>
      <c r="N47" s="69">
        <f t="shared" si="27"/>
        <v>6.7885117493472595</v>
      </c>
    </row>
    <row r="48" spans="1:15" x14ac:dyDescent="0.15">
      <c r="A48" s="163" t="s">
        <v>2</v>
      </c>
      <c r="B48" s="19" t="s">
        <v>5</v>
      </c>
      <c r="C48" s="96">
        <v>341</v>
      </c>
      <c r="D48" s="97">
        <f t="shared" si="21"/>
        <v>100</v>
      </c>
      <c r="E48" s="55">
        <v>211</v>
      </c>
      <c r="F48" s="46">
        <f t="shared" si="23"/>
        <v>61.876832844574778</v>
      </c>
      <c r="G48" s="55">
        <v>88</v>
      </c>
      <c r="H48" s="46">
        <f t="shared" si="24"/>
        <v>25.806451612903224</v>
      </c>
      <c r="I48" s="55">
        <v>53</v>
      </c>
      <c r="J48" s="46">
        <f t="shared" si="25"/>
        <v>15.542521994134898</v>
      </c>
      <c r="K48" s="68">
        <v>34</v>
      </c>
      <c r="L48" s="46">
        <f t="shared" si="26"/>
        <v>9.9706744868035191</v>
      </c>
      <c r="M48" s="68">
        <v>13</v>
      </c>
      <c r="N48" s="56">
        <f t="shared" si="27"/>
        <v>3.8123167155425222</v>
      </c>
    </row>
    <row r="49" spans="1:14" x14ac:dyDescent="0.15">
      <c r="A49" s="163"/>
      <c r="B49" s="105" t="s">
        <v>7</v>
      </c>
      <c r="C49" s="98">
        <v>160</v>
      </c>
      <c r="D49" s="99">
        <f t="shared" si="21"/>
        <v>100</v>
      </c>
      <c r="E49" s="64">
        <v>103</v>
      </c>
      <c r="F49" s="53">
        <f t="shared" si="23"/>
        <v>64.375</v>
      </c>
      <c r="G49" s="64">
        <v>38</v>
      </c>
      <c r="H49" s="53">
        <f t="shared" si="24"/>
        <v>23.75</v>
      </c>
      <c r="I49" s="64">
        <v>16</v>
      </c>
      <c r="J49" s="53">
        <f t="shared" si="25"/>
        <v>10</v>
      </c>
      <c r="K49" s="64">
        <v>21</v>
      </c>
      <c r="L49" s="53">
        <f t="shared" si="26"/>
        <v>13.125</v>
      </c>
      <c r="M49" s="64">
        <v>6</v>
      </c>
      <c r="N49" s="67">
        <f t="shared" si="27"/>
        <v>3.75</v>
      </c>
    </row>
    <row r="50" spans="1:14" x14ac:dyDescent="0.15">
      <c r="A50" s="163"/>
      <c r="B50" s="106" t="s">
        <v>8</v>
      </c>
      <c r="C50" s="100">
        <v>181</v>
      </c>
      <c r="D50" s="101">
        <f t="shared" si="21"/>
        <v>100</v>
      </c>
      <c r="E50" s="55">
        <v>108</v>
      </c>
      <c r="F50" s="61">
        <f t="shared" si="23"/>
        <v>59.668508287292823</v>
      </c>
      <c r="G50" s="55">
        <v>50</v>
      </c>
      <c r="H50" s="61">
        <f t="shared" si="24"/>
        <v>27.624309392265197</v>
      </c>
      <c r="I50" s="55">
        <v>37</v>
      </c>
      <c r="J50" s="61">
        <f t="shared" si="25"/>
        <v>20.441988950276244</v>
      </c>
      <c r="K50" s="55">
        <v>13</v>
      </c>
      <c r="L50" s="61">
        <f t="shared" si="26"/>
        <v>7.1823204419889501</v>
      </c>
      <c r="M50" s="55">
        <v>7</v>
      </c>
      <c r="N50" s="69">
        <f t="shared" si="27"/>
        <v>3.867403314917127</v>
      </c>
    </row>
    <row r="51" spans="1:14" x14ac:dyDescent="0.15">
      <c r="A51" s="163" t="s">
        <v>3</v>
      </c>
      <c r="B51" s="19" t="s">
        <v>5</v>
      </c>
      <c r="C51" s="96">
        <v>363</v>
      </c>
      <c r="D51" s="97">
        <f t="shared" si="21"/>
        <v>100</v>
      </c>
      <c r="E51" s="45">
        <v>182</v>
      </c>
      <c r="F51" s="46">
        <f t="shared" si="23"/>
        <v>50.137741046831948</v>
      </c>
      <c r="G51" s="63">
        <v>81</v>
      </c>
      <c r="H51" s="46">
        <f t="shared" si="24"/>
        <v>22.314049586776861</v>
      </c>
      <c r="I51" s="63">
        <v>57</v>
      </c>
      <c r="J51" s="46">
        <f t="shared" si="25"/>
        <v>15.702479338842975</v>
      </c>
      <c r="K51" s="63">
        <v>32</v>
      </c>
      <c r="L51" s="46">
        <f t="shared" si="26"/>
        <v>8.8154269972451793</v>
      </c>
      <c r="M51" s="63">
        <v>33</v>
      </c>
      <c r="N51" s="56">
        <f t="shared" si="27"/>
        <v>9.0909090909090917</v>
      </c>
    </row>
    <row r="52" spans="1:14" x14ac:dyDescent="0.15">
      <c r="A52" s="163"/>
      <c r="B52" s="107" t="s">
        <v>7</v>
      </c>
      <c r="C52" s="98">
        <v>161</v>
      </c>
      <c r="D52" s="99">
        <f t="shared" si="21"/>
        <v>100</v>
      </c>
      <c r="E52" s="64">
        <v>89</v>
      </c>
      <c r="F52" s="53">
        <f t="shared" si="23"/>
        <v>55.279503105590067</v>
      </c>
      <c r="G52" s="64">
        <v>31</v>
      </c>
      <c r="H52" s="53">
        <f t="shared" si="24"/>
        <v>19.254658385093169</v>
      </c>
      <c r="I52" s="55">
        <v>25</v>
      </c>
      <c r="J52" s="53">
        <f t="shared" si="25"/>
        <v>15.527950310559005</v>
      </c>
      <c r="K52" s="64">
        <v>18</v>
      </c>
      <c r="L52" s="53">
        <f t="shared" si="26"/>
        <v>11.180124223602485</v>
      </c>
      <c r="M52" s="64">
        <v>14</v>
      </c>
      <c r="N52" s="67">
        <f t="shared" si="27"/>
        <v>8.695652173913043</v>
      </c>
    </row>
    <row r="53" spans="1:14" x14ac:dyDescent="0.15">
      <c r="A53" s="163"/>
      <c r="B53" s="108" t="s">
        <v>8</v>
      </c>
      <c r="C53" s="100">
        <v>202</v>
      </c>
      <c r="D53" s="101">
        <f t="shared" si="21"/>
        <v>100</v>
      </c>
      <c r="E53" s="68">
        <v>93</v>
      </c>
      <c r="F53" s="61">
        <f t="shared" si="23"/>
        <v>46.039603960396043</v>
      </c>
      <c r="G53" s="68">
        <v>50</v>
      </c>
      <c r="H53" s="61">
        <f t="shared" si="24"/>
        <v>24.752475247524753</v>
      </c>
      <c r="I53" s="68">
        <v>32</v>
      </c>
      <c r="J53" s="61">
        <f t="shared" si="25"/>
        <v>15.841584158415841</v>
      </c>
      <c r="K53" s="68">
        <v>14</v>
      </c>
      <c r="L53" s="61">
        <f t="shared" si="26"/>
        <v>6.9306930693069315</v>
      </c>
      <c r="M53" s="68">
        <v>19</v>
      </c>
      <c r="N53" s="69">
        <f t="shared" si="27"/>
        <v>9.4059405940594054</v>
      </c>
    </row>
    <row r="55" spans="1:14" x14ac:dyDescent="0.15">
      <c r="A55" s="153" t="s">
        <v>6</v>
      </c>
      <c r="B55" s="154"/>
      <c r="C55" s="177" t="s">
        <v>21</v>
      </c>
      <c r="D55" s="181"/>
      <c r="E55" s="175" t="s">
        <v>22</v>
      </c>
      <c r="F55" s="176"/>
      <c r="G55" s="70"/>
      <c r="H55" s="40"/>
      <c r="I55" s="39"/>
      <c r="J55" s="39"/>
      <c r="K55" s="40"/>
      <c r="L55" s="40"/>
      <c r="M55" s="180"/>
      <c r="N55" s="180"/>
    </row>
    <row r="56" spans="1:14" x14ac:dyDescent="0.15">
      <c r="A56" s="155"/>
      <c r="B56" s="156"/>
      <c r="C56" s="118" t="s">
        <v>0</v>
      </c>
      <c r="D56" s="120" t="s">
        <v>1</v>
      </c>
      <c r="E56" s="119" t="s">
        <v>0</v>
      </c>
      <c r="F56" s="121" t="s">
        <v>1</v>
      </c>
      <c r="G56" s="42"/>
      <c r="H56" s="43"/>
      <c r="I56" s="43"/>
      <c r="J56" s="43"/>
      <c r="K56" s="43"/>
      <c r="L56" s="43"/>
      <c r="M56" s="43"/>
      <c r="N56" s="43"/>
    </row>
    <row r="57" spans="1:14" x14ac:dyDescent="0.15">
      <c r="A57" s="161" t="s">
        <v>4</v>
      </c>
      <c r="B57" s="19" t="s">
        <v>5</v>
      </c>
      <c r="C57" s="6">
        <f>C60+C63</f>
        <v>15</v>
      </c>
      <c r="D57" s="44">
        <f>C57/C45*100</f>
        <v>2.1306818181818179</v>
      </c>
      <c r="E57" s="45">
        <f>E60+E63</f>
        <v>13</v>
      </c>
      <c r="F57" s="71">
        <f>E57/C45*100</f>
        <v>1.8465909090909092</v>
      </c>
      <c r="G57" s="57"/>
      <c r="H57" s="58"/>
      <c r="I57" s="72"/>
      <c r="J57" s="58"/>
      <c r="K57" s="58"/>
      <c r="L57" s="58"/>
      <c r="M57" s="58"/>
      <c r="N57" s="58"/>
    </row>
    <row r="58" spans="1:14" x14ac:dyDescent="0.15">
      <c r="A58" s="162"/>
      <c r="B58" s="105" t="s">
        <v>7</v>
      </c>
      <c r="C58" s="12">
        <f t="shared" ref="C58:C59" si="28">C61+C64</f>
        <v>10</v>
      </c>
      <c r="D58" s="51">
        <f t="shared" ref="D58:D65" si="29">C58/C46*100</f>
        <v>3.1152647975077881</v>
      </c>
      <c r="E58" s="52">
        <f t="shared" ref="E58:E59" si="30">E61+E64</f>
        <v>5</v>
      </c>
      <c r="F58" s="73">
        <f t="shared" ref="F58:F65" si="31">E58/C46*100</f>
        <v>1.557632398753894</v>
      </c>
      <c r="G58" s="57"/>
      <c r="H58" s="58"/>
      <c r="I58" s="58"/>
      <c r="J58" s="58"/>
      <c r="K58" s="58"/>
      <c r="L58" s="58"/>
      <c r="M58" s="58"/>
      <c r="N58" s="58"/>
    </row>
    <row r="59" spans="1:14" x14ac:dyDescent="0.15">
      <c r="A59" s="162"/>
      <c r="B59" s="106" t="s">
        <v>8</v>
      </c>
      <c r="C59" s="59">
        <f t="shared" si="28"/>
        <v>5</v>
      </c>
      <c r="D59" s="60">
        <f t="shared" si="29"/>
        <v>1.3054830287206265</v>
      </c>
      <c r="E59" s="83">
        <f t="shared" si="30"/>
        <v>8</v>
      </c>
      <c r="F59" s="76">
        <f t="shared" si="31"/>
        <v>2.0887728459530028</v>
      </c>
      <c r="G59" s="57"/>
      <c r="H59" s="58"/>
      <c r="I59" s="58"/>
      <c r="J59" s="58"/>
      <c r="K59" s="58"/>
      <c r="L59" s="58"/>
      <c r="M59" s="58"/>
      <c r="N59" s="58"/>
    </row>
    <row r="60" spans="1:14" x14ac:dyDescent="0.15">
      <c r="A60" s="163" t="s">
        <v>2</v>
      </c>
      <c r="B60" s="19" t="s">
        <v>5</v>
      </c>
      <c r="C60" s="74">
        <v>3</v>
      </c>
      <c r="D60" s="44">
        <f t="shared" si="29"/>
        <v>0.87976539589442826</v>
      </c>
      <c r="E60" s="63">
        <v>6</v>
      </c>
      <c r="F60" s="71">
        <f t="shared" si="31"/>
        <v>1.7595307917888565</v>
      </c>
      <c r="G60" s="57"/>
      <c r="H60" s="58"/>
      <c r="I60" s="58"/>
      <c r="J60" s="58"/>
      <c r="K60" s="58"/>
      <c r="L60" s="58"/>
      <c r="M60" s="58"/>
      <c r="N60" s="58"/>
    </row>
    <row r="61" spans="1:14" x14ac:dyDescent="0.15">
      <c r="A61" s="163"/>
      <c r="B61" s="105" t="s">
        <v>7</v>
      </c>
      <c r="C61" s="77">
        <v>1</v>
      </c>
      <c r="D61" s="51">
        <f t="shared" si="29"/>
        <v>0.625</v>
      </c>
      <c r="E61" s="64">
        <v>3</v>
      </c>
      <c r="F61" s="73">
        <f t="shared" si="31"/>
        <v>1.875</v>
      </c>
      <c r="G61" s="57"/>
      <c r="H61" s="58"/>
      <c r="I61" s="58"/>
      <c r="J61" s="58"/>
      <c r="K61" s="58"/>
      <c r="L61" s="58"/>
      <c r="M61" s="58"/>
      <c r="N61" s="58"/>
    </row>
    <row r="62" spans="1:14" x14ac:dyDescent="0.15">
      <c r="A62" s="163"/>
      <c r="B62" s="106" t="s">
        <v>8</v>
      </c>
      <c r="C62" s="75">
        <v>2</v>
      </c>
      <c r="D62" s="60">
        <f t="shared" si="29"/>
        <v>1.1049723756906076</v>
      </c>
      <c r="E62" s="55">
        <v>3</v>
      </c>
      <c r="F62" s="76">
        <f t="shared" si="31"/>
        <v>1.6574585635359116</v>
      </c>
      <c r="G62" s="57"/>
      <c r="H62" s="58"/>
      <c r="I62" s="58"/>
      <c r="J62" s="58"/>
      <c r="K62" s="58"/>
      <c r="L62" s="58"/>
      <c r="M62" s="58"/>
      <c r="N62" s="58"/>
    </row>
    <row r="63" spans="1:14" x14ac:dyDescent="0.15">
      <c r="A63" s="163" t="s">
        <v>3</v>
      </c>
      <c r="B63" s="19" t="s">
        <v>5</v>
      </c>
      <c r="C63" s="6">
        <v>12</v>
      </c>
      <c r="D63" s="44">
        <f t="shared" si="29"/>
        <v>3.3057851239669422</v>
      </c>
      <c r="E63" s="45">
        <v>7</v>
      </c>
      <c r="F63" s="71">
        <f t="shared" si="31"/>
        <v>1.9283746556473829</v>
      </c>
      <c r="G63" s="57"/>
      <c r="H63" s="58"/>
      <c r="I63" s="58"/>
      <c r="J63" s="58"/>
      <c r="K63" s="58"/>
      <c r="L63" s="58"/>
      <c r="M63" s="58"/>
      <c r="N63" s="58"/>
    </row>
    <row r="64" spans="1:14" x14ac:dyDescent="0.15">
      <c r="A64" s="163"/>
      <c r="B64" s="107" t="s">
        <v>7</v>
      </c>
      <c r="C64" s="77">
        <v>9</v>
      </c>
      <c r="D64" s="51">
        <f t="shared" si="29"/>
        <v>5.5900621118012426</v>
      </c>
      <c r="E64" s="64">
        <v>2</v>
      </c>
      <c r="F64" s="73">
        <f t="shared" si="31"/>
        <v>1.2422360248447204</v>
      </c>
      <c r="G64" s="57"/>
      <c r="H64" s="58"/>
      <c r="I64" s="58"/>
      <c r="J64" s="58"/>
      <c r="K64" s="58"/>
      <c r="L64" s="58"/>
      <c r="M64" s="58"/>
      <c r="N64" s="58"/>
    </row>
    <row r="65" spans="1:14" x14ac:dyDescent="0.15">
      <c r="A65" s="163"/>
      <c r="B65" s="108" t="s">
        <v>8</v>
      </c>
      <c r="C65" s="122">
        <v>3</v>
      </c>
      <c r="D65" s="60">
        <f t="shared" si="29"/>
        <v>1.4851485148514851</v>
      </c>
      <c r="E65" s="68">
        <v>5</v>
      </c>
      <c r="F65" s="76">
        <f t="shared" si="31"/>
        <v>2.4752475247524752</v>
      </c>
      <c r="G65" s="57"/>
      <c r="H65" s="58"/>
      <c r="I65" s="58"/>
      <c r="J65" s="58"/>
      <c r="K65" s="58"/>
      <c r="L65" s="58"/>
      <c r="M65" s="58"/>
      <c r="N65" s="58"/>
    </row>
    <row r="68" spans="1:14" x14ac:dyDescent="0.15">
      <c r="A68" s="37" t="s">
        <v>88</v>
      </c>
    </row>
    <row r="69" spans="1:14" x14ac:dyDescent="0.15">
      <c r="A69" s="37" t="s">
        <v>89</v>
      </c>
    </row>
    <row r="70" spans="1:14" x14ac:dyDescent="0.15">
      <c r="A70" s="153" t="s">
        <v>6</v>
      </c>
      <c r="B70" s="154"/>
      <c r="C70" s="177" t="s">
        <v>15</v>
      </c>
      <c r="D70" s="175"/>
      <c r="E70" s="175" t="s">
        <v>74</v>
      </c>
      <c r="F70" s="175"/>
      <c r="G70" s="183" t="s">
        <v>75</v>
      </c>
      <c r="H70" s="184"/>
      <c r="I70" s="38"/>
      <c r="J70" s="39"/>
      <c r="K70" s="40"/>
      <c r="L70" s="40"/>
      <c r="M70" s="180"/>
      <c r="N70" s="180"/>
    </row>
    <row r="71" spans="1:14" x14ac:dyDescent="0.15">
      <c r="A71" s="155"/>
      <c r="B71" s="156"/>
      <c r="C71" s="118" t="s">
        <v>0</v>
      </c>
      <c r="D71" s="119" t="s">
        <v>1</v>
      </c>
      <c r="E71" s="119" t="s">
        <v>0</v>
      </c>
      <c r="F71" s="119" t="s">
        <v>1</v>
      </c>
      <c r="G71" s="119" t="s">
        <v>0</v>
      </c>
      <c r="H71" s="120" t="s">
        <v>1</v>
      </c>
      <c r="I71" s="42"/>
      <c r="J71" s="43"/>
      <c r="K71" s="43"/>
      <c r="L71" s="43"/>
      <c r="M71" s="43"/>
      <c r="N71" s="43"/>
    </row>
    <row r="72" spans="1:14" x14ac:dyDescent="0.15">
      <c r="A72" s="161" t="s">
        <v>4</v>
      </c>
      <c r="B72" s="19" t="s">
        <v>5</v>
      </c>
      <c r="C72" s="6">
        <f>E72+G72</f>
        <v>772</v>
      </c>
      <c r="D72" s="44">
        <f>C72/C72*100</f>
        <v>100</v>
      </c>
      <c r="E72" s="45">
        <f>E75+E78</f>
        <v>401</v>
      </c>
      <c r="F72" s="46">
        <f>E72/C72*100</f>
        <v>51.943005181347147</v>
      </c>
      <c r="G72" s="45">
        <f t="shared" ref="G72:G74" si="32">G75+G78</f>
        <v>371</v>
      </c>
      <c r="H72" s="47">
        <f>G72/C72:C72*100</f>
        <v>48.056994818652846</v>
      </c>
      <c r="I72" s="48"/>
      <c r="J72" s="49"/>
      <c r="K72" s="50"/>
      <c r="L72" s="49"/>
      <c r="M72" s="50"/>
      <c r="N72" s="49"/>
    </row>
    <row r="73" spans="1:14" x14ac:dyDescent="0.15">
      <c r="A73" s="162"/>
      <c r="B73" s="105" t="s">
        <v>7</v>
      </c>
      <c r="C73" s="12">
        <f t="shared" ref="C73:C80" si="33">E73+G73</f>
        <v>357</v>
      </c>
      <c r="D73" s="51">
        <f>C73/C73*100</f>
        <v>100</v>
      </c>
      <c r="E73" s="52">
        <f t="shared" ref="E73:E74" si="34">E76+E79</f>
        <v>191</v>
      </c>
      <c r="F73" s="53">
        <f t="shared" ref="F73:F80" si="35">E73/C73*100</f>
        <v>53.501400560224091</v>
      </c>
      <c r="G73" s="52">
        <f t="shared" si="32"/>
        <v>166</v>
      </c>
      <c r="H73" s="54">
        <f t="shared" ref="H73:H80" si="36">G73/C73:C73*100</f>
        <v>46.498599439775909</v>
      </c>
      <c r="I73" s="48"/>
      <c r="J73" s="49"/>
      <c r="K73" s="50"/>
      <c r="L73" s="49"/>
      <c r="M73" s="50"/>
      <c r="N73" s="49"/>
    </row>
    <row r="74" spans="1:14" x14ac:dyDescent="0.15">
      <c r="A74" s="162"/>
      <c r="B74" s="106" t="s">
        <v>8</v>
      </c>
      <c r="C74" s="59">
        <f t="shared" si="33"/>
        <v>415</v>
      </c>
      <c r="D74" s="60">
        <f t="shared" ref="D74:D80" si="37">C74/C74*100</f>
        <v>100</v>
      </c>
      <c r="E74" s="83">
        <f t="shared" si="34"/>
        <v>210</v>
      </c>
      <c r="F74" s="61">
        <f t="shared" si="35"/>
        <v>50.602409638554214</v>
      </c>
      <c r="G74" s="83">
        <f t="shared" si="32"/>
        <v>205</v>
      </c>
      <c r="H74" s="69">
        <f t="shared" si="36"/>
        <v>49.397590361445779</v>
      </c>
      <c r="I74" s="48"/>
      <c r="J74" s="49"/>
      <c r="K74" s="50"/>
      <c r="L74" s="49"/>
      <c r="M74" s="50"/>
      <c r="N74" s="49"/>
    </row>
    <row r="75" spans="1:14" x14ac:dyDescent="0.15">
      <c r="A75" s="163" t="s">
        <v>2</v>
      </c>
      <c r="B75" s="19" t="s">
        <v>5</v>
      </c>
      <c r="C75" s="6">
        <f t="shared" si="33"/>
        <v>375</v>
      </c>
      <c r="D75" s="44">
        <f t="shared" si="37"/>
        <v>100</v>
      </c>
      <c r="E75" s="55">
        <v>207</v>
      </c>
      <c r="F75" s="46">
        <f t="shared" si="35"/>
        <v>55.2</v>
      </c>
      <c r="G75" s="55">
        <v>168</v>
      </c>
      <c r="H75" s="56">
        <f t="shared" si="36"/>
        <v>44.800000000000004</v>
      </c>
      <c r="I75" s="57"/>
      <c r="J75" s="49"/>
      <c r="K75" s="58"/>
      <c r="L75" s="49"/>
      <c r="M75" s="58"/>
      <c r="N75" s="49"/>
    </row>
    <row r="76" spans="1:14" x14ac:dyDescent="0.15">
      <c r="A76" s="163"/>
      <c r="B76" s="105" t="s">
        <v>7</v>
      </c>
      <c r="C76" s="12">
        <f t="shared" si="33"/>
        <v>174</v>
      </c>
      <c r="D76" s="51">
        <f t="shared" si="37"/>
        <v>100</v>
      </c>
      <c r="E76" s="64">
        <v>96</v>
      </c>
      <c r="F76" s="53">
        <f t="shared" si="35"/>
        <v>55.172413793103445</v>
      </c>
      <c r="G76" s="64">
        <v>78</v>
      </c>
      <c r="H76" s="67">
        <f t="shared" si="36"/>
        <v>44.827586206896555</v>
      </c>
      <c r="I76" s="57"/>
      <c r="J76" s="49"/>
      <c r="K76" s="58"/>
      <c r="L76" s="49"/>
      <c r="M76" s="58"/>
      <c r="N76" s="49"/>
    </row>
    <row r="77" spans="1:14" x14ac:dyDescent="0.15">
      <c r="A77" s="163"/>
      <c r="B77" s="106" t="s">
        <v>8</v>
      </c>
      <c r="C77" s="59">
        <f t="shared" si="33"/>
        <v>201</v>
      </c>
      <c r="D77" s="60">
        <f t="shared" si="37"/>
        <v>100</v>
      </c>
      <c r="E77" s="55">
        <v>111</v>
      </c>
      <c r="F77" s="61">
        <f t="shared" si="35"/>
        <v>55.223880597014926</v>
      </c>
      <c r="G77" s="55">
        <v>90</v>
      </c>
      <c r="H77" s="62">
        <f t="shared" si="36"/>
        <v>44.776119402985074</v>
      </c>
      <c r="I77" s="57"/>
      <c r="J77" s="49"/>
      <c r="K77" s="58"/>
      <c r="L77" s="49"/>
      <c r="M77" s="58"/>
      <c r="N77" s="49"/>
    </row>
    <row r="78" spans="1:14" x14ac:dyDescent="0.15">
      <c r="A78" s="163" t="s">
        <v>3</v>
      </c>
      <c r="B78" s="19" t="s">
        <v>5</v>
      </c>
      <c r="C78" s="6">
        <f t="shared" si="33"/>
        <v>397</v>
      </c>
      <c r="D78" s="44">
        <f t="shared" si="37"/>
        <v>100</v>
      </c>
      <c r="E78" s="45">
        <v>194</v>
      </c>
      <c r="F78" s="46">
        <f t="shared" si="35"/>
        <v>48.866498740554157</v>
      </c>
      <c r="G78" s="63">
        <v>203</v>
      </c>
      <c r="H78" s="47">
        <f t="shared" si="36"/>
        <v>51.133501259445843</v>
      </c>
      <c r="I78" s="57"/>
      <c r="J78" s="49"/>
      <c r="K78" s="58"/>
      <c r="L78" s="49"/>
      <c r="M78" s="58"/>
      <c r="N78" s="49"/>
    </row>
    <row r="79" spans="1:14" x14ac:dyDescent="0.15">
      <c r="A79" s="163"/>
      <c r="B79" s="107" t="s">
        <v>7</v>
      </c>
      <c r="C79" s="12">
        <f t="shared" si="33"/>
        <v>183</v>
      </c>
      <c r="D79" s="51">
        <f t="shared" si="37"/>
        <v>100</v>
      </c>
      <c r="E79" s="64">
        <v>95</v>
      </c>
      <c r="F79" s="53">
        <f t="shared" si="35"/>
        <v>51.912568306010932</v>
      </c>
      <c r="G79" s="64">
        <v>88</v>
      </c>
      <c r="H79" s="54">
        <f t="shared" si="36"/>
        <v>48.087431693989068</v>
      </c>
      <c r="I79" s="57"/>
      <c r="J79" s="49"/>
      <c r="K79" s="58"/>
      <c r="L79" s="49"/>
      <c r="M79" s="58"/>
      <c r="N79" s="49"/>
    </row>
    <row r="80" spans="1:14" x14ac:dyDescent="0.15">
      <c r="A80" s="163"/>
      <c r="B80" s="108" t="s">
        <v>8</v>
      </c>
      <c r="C80" s="59">
        <f t="shared" si="33"/>
        <v>214</v>
      </c>
      <c r="D80" s="60">
        <f t="shared" si="37"/>
        <v>100</v>
      </c>
      <c r="E80" s="68">
        <v>99</v>
      </c>
      <c r="F80" s="61">
        <f t="shared" si="35"/>
        <v>46.261682242990652</v>
      </c>
      <c r="G80" s="68">
        <v>115</v>
      </c>
      <c r="H80" s="69">
        <f t="shared" si="36"/>
        <v>53.738317757009348</v>
      </c>
      <c r="I80" s="57"/>
      <c r="J80" s="49"/>
      <c r="K80" s="58"/>
      <c r="L80" s="49"/>
      <c r="M80" s="58"/>
      <c r="N80" s="49"/>
    </row>
    <row r="81" spans="1:14" x14ac:dyDescent="0.15">
      <c r="A81" s="65"/>
      <c r="B81" s="33"/>
      <c r="C81" s="50"/>
      <c r="D81" s="66"/>
      <c r="E81" s="58"/>
      <c r="F81" s="49"/>
      <c r="G81" s="58"/>
      <c r="H81" s="49"/>
      <c r="I81" s="58"/>
      <c r="J81" s="49"/>
      <c r="K81" s="58"/>
      <c r="L81" s="49"/>
      <c r="M81" s="58"/>
      <c r="N81" s="49"/>
    </row>
    <row r="82" spans="1:14" x14ac:dyDescent="0.15">
      <c r="A82" s="37" t="s">
        <v>106</v>
      </c>
      <c r="C82" s="88"/>
      <c r="D82" s="89"/>
      <c r="E82" s="90"/>
      <c r="F82" s="91"/>
      <c r="G82" s="90"/>
      <c r="H82" s="91"/>
      <c r="I82" s="90"/>
      <c r="J82" s="49"/>
      <c r="K82" s="58"/>
      <c r="L82" s="49"/>
      <c r="M82" s="58"/>
      <c r="N82" s="49"/>
    </row>
    <row r="83" spans="1:14" x14ac:dyDescent="0.15">
      <c r="A83" s="153" t="s">
        <v>6</v>
      </c>
      <c r="B83" s="154"/>
      <c r="C83" s="177" t="s">
        <v>15</v>
      </c>
      <c r="D83" s="175"/>
      <c r="E83" s="175" t="s">
        <v>23</v>
      </c>
      <c r="F83" s="175"/>
      <c r="G83" s="183" t="s">
        <v>24</v>
      </c>
      <c r="H83" s="185"/>
      <c r="I83" s="183" t="s">
        <v>25</v>
      </c>
      <c r="J83" s="185"/>
      <c r="K83" s="183" t="s">
        <v>26</v>
      </c>
      <c r="L83" s="185"/>
      <c r="M83" s="175" t="s">
        <v>27</v>
      </c>
      <c r="N83" s="176"/>
    </row>
    <row r="84" spans="1:14" x14ac:dyDescent="0.15">
      <c r="A84" s="155"/>
      <c r="B84" s="156"/>
      <c r="C84" s="118" t="s">
        <v>0</v>
      </c>
      <c r="D84" s="119" t="s">
        <v>1</v>
      </c>
      <c r="E84" s="119" t="s">
        <v>0</v>
      </c>
      <c r="F84" s="119" t="s">
        <v>1</v>
      </c>
      <c r="G84" s="119" t="s">
        <v>0</v>
      </c>
      <c r="H84" s="119" t="s">
        <v>1</v>
      </c>
      <c r="I84" s="119" t="s">
        <v>0</v>
      </c>
      <c r="J84" s="119" t="s">
        <v>1</v>
      </c>
      <c r="K84" s="119" t="s">
        <v>0</v>
      </c>
      <c r="L84" s="119" t="s">
        <v>1</v>
      </c>
      <c r="M84" s="119" t="s">
        <v>0</v>
      </c>
      <c r="N84" s="121" t="s">
        <v>1</v>
      </c>
    </row>
    <row r="85" spans="1:14" x14ac:dyDescent="0.15">
      <c r="A85" s="161" t="s">
        <v>4</v>
      </c>
      <c r="B85" s="19" t="s">
        <v>5</v>
      </c>
      <c r="C85" s="96">
        <v>401</v>
      </c>
      <c r="D85" s="46">
        <f>C85/C85*100</f>
        <v>100</v>
      </c>
      <c r="E85" s="45">
        <f>E88+E91</f>
        <v>157</v>
      </c>
      <c r="F85" s="46">
        <f>E85/C85*100</f>
        <v>39.152119700748131</v>
      </c>
      <c r="G85" s="45">
        <f>G88+G91</f>
        <v>235</v>
      </c>
      <c r="H85" s="46">
        <f>G85/C85*100</f>
        <v>58.603491271820452</v>
      </c>
      <c r="I85" s="45">
        <f t="shared" ref="I85:M85" si="38">I88+I91</f>
        <v>110</v>
      </c>
      <c r="J85" s="46">
        <f>I85/C85*100</f>
        <v>27.431421446384043</v>
      </c>
      <c r="K85" s="45">
        <f t="shared" si="38"/>
        <v>52</v>
      </c>
      <c r="L85" s="46">
        <f>K85/C85*100</f>
        <v>12.967581047381547</v>
      </c>
      <c r="M85" s="45">
        <f t="shared" si="38"/>
        <v>89</v>
      </c>
      <c r="N85" s="56">
        <f>M85/C85*100</f>
        <v>22.194513715710723</v>
      </c>
    </row>
    <row r="86" spans="1:14" x14ac:dyDescent="0.15">
      <c r="A86" s="162"/>
      <c r="B86" s="105" t="s">
        <v>7</v>
      </c>
      <c r="C86" s="98">
        <v>191</v>
      </c>
      <c r="D86" s="53">
        <f t="shared" ref="D86:D93" si="39">C86/C86*100</f>
        <v>100</v>
      </c>
      <c r="E86" s="52">
        <f>E89+E92</f>
        <v>90</v>
      </c>
      <c r="F86" s="53">
        <f t="shared" ref="F86:F93" si="40">E86/C86*100</f>
        <v>47.120418848167539</v>
      </c>
      <c r="G86" s="52">
        <f t="shared" ref="G86:M87" si="41">G89+G92</f>
        <v>131</v>
      </c>
      <c r="H86" s="53">
        <f t="shared" ref="H86:H93" si="42">G86/C86*100</f>
        <v>68.586387434554979</v>
      </c>
      <c r="I86" s="52">
        <f t="shared" si="41"/>
        <v>64</v>
      </c>
      <c r="J86" s="53">
        <f t="shared" ref="J86:J93" si="43">I86/C86*100</f>
        <v>33.507853403141361</v>
      </c>
      <c r="K86" s="52">
        <f t="shared" si="41"/>
        <v>15</v>
      </c>
      <c r="L86" s="53">
        <f t="shared" ref="L86:L93" si="44">K86/C86*100</f>
        <v>7.8534031413612562</v>
      </c>
      <c r="M86" s="52">
        <f t="shared" si="41"/>
        <v>33</v>
      </c>
      <c r="N86" s="67">
        <f t="shared" ref="N86:N93" si="45">M86/C86*100</f>
        <v>17.277486910994764</v>
      </c>
    </row>
    <row r="87" spans="1:14" x14ac:dyDescent="0.15">
      <c r="A87" s="162"/>
      <c r="B87" s="106" t="s">
        <v>8</v>
      </c>
      <c r="C87" s="100">
        <v>210</v>
      </c>
      <c r="D87" s="61">
        <f t="shared" si="39"/>
        <v>100</v>
      </c>
      <c r="E87" s="83">
        <f>E90+E93</f>
        <v>67</v>
      </c>
      <c r="F87" s="61">
        <f t="shared" si="40"/>
        <v>31.904761904761902</v>
      </c>
      <c r="G87" s="83">
        <f t="shared" si="41"/>
        <v>104</v>
      </c>
      <c r="H87" s="61">
        <f t="shared" si="42"/>
        <v>49.523809523809526</v>
      </c>
      <c r="I87" s="83">
        <f t="shared" si="41"/>
        <v>46</v>
      </c>
      <c r="J87" s="61">
        <f t="shared" si="43"/>
        <v>21.904761904761905</v>
      </c>
      <c r="K87" s="83">
        <f t="shared" si="41"/>
        <v>37</v>
      </c>
      <c r="L87" s="61">
        <f t="shared" si="44"/>
        <v>17.61904761904762</v>
      </c>
      <c r="M87" s="83">
        <f t="shared" si="41"/>
        <v>56</v>
      </c>
      <c r="N87" s="69">
        <f t="shared" si="45"/>
        <v>26.666666666666668</v>
      </c>
    </row>
    <row r="88" spans="1:14" x14ac:dyDescent="0.15">
      <c r="A88" s="163" t="s">
        <v>2</v>
      </c>
      <c r="B88" s="19" t="s">
        <v>5</v>
      </c>
      <c r="C88" s="96">
        <v>207</v>
      </c>
      <c r="D88" s="46">
        <f t="shared" si="39"/>
        <v>100</v>
      </c>
      <c r="E88" s="55">
        <v>97</v>
      </c>
      <c r="F88" s="46">
        <f t="shared" si="40"/>
        <v>46.859903381642518</v>
      </c>
      <c r="G88" s="55">
        <v>129</v>
      </c>
      <c r="H88" s="46">
        <f t="shared" si="42"/>
        <v>62.318840579710141</v>
      </c>
      <c r="I88" s="55">
        <v>60</v>
      </c>
      <c r="J88" s="46">
        <f t="shared" si="43"/>
        <v>28.985507246376812</v>
      </c>
      <c r="K88" s="68">
        <v>18</v>
      </c>
      <c r="L88" s="46">
        <f t="shared" si="44"/>
        <v>8.695652173913043</v>
      </c>
      <c r="M88" s="68">
        <v>46</v>
      </c>
      <c r="N88" s="56">
        <f t="shared" si="45"/>
        <v>22.222222222222221</v>
      </c>
    </row>
    <row r="89" spans="1:14" x14ac:dyDescent="0.15">
      <c r="A89" s="163"/>
      <c r="B89" s="105" t="s">
        <v>7</v>
      </c>
      <c r="C89" s="98">
        <v>96</v>
      </c>
      <c r="D89" s="53">
        <f t="shared" si="39"/>
        <v>100</v>
      </c>
      <c r="E89" s="64">
        <v>50</v>
      </c>
      <c r="F89" s="53">
        <f t="shared" si="40"/>
        <v>52.083333333333336</v>
      </c>
      <c r="G89" s="64">
        <v>68</v>
      </c>
      <c r="H89" s="53">
        <f t="shared" si="42"/>
        <v>70.833333333333343</v>
      </c>
      <c r="I89" s="64">
        <v>36</v>
      </c>
      <c r="J89" s="53">
        <f t="shared" si="43"/>
        <v>37.5</v>
      </c>
      <c r="K89" s="64">
        <v>2</v>
      </c>
      <c r="L89" s="53">
        <f t="shared" si="44"/>
        <v>2.083333333333333</v>
      </c>
      <c r="M89" s="64">
        <v>17</v>
      </c>
      <c r="N89" s="67">
        <f t="shared" si="45"/>
        <v>17.708333333333336</v>
      </c>
    </row>
    <row r="90" spans="1:14" x14ac:dyDescent="0.15">
      <c r="A90" s="163"/>
      <c r="B90" s="106" t="s">
        <v>8</v>
      </c>
      <c r="C90" s="100">
        <v>111</v>
      </c>
      <c r="D90" s="61">
        <f t="shared" si="39"/>
        <v>100</v>
      </c>
      <c r="E90" s="55">
        <v>47</v>
      </c>
      <c r="F90" s="61">
        <f t="shared" si="40"/>
        <v>42.342342342342342</v>
      </c>
      <c r="G90" s="55">
        <v>61</v>
      </c>
      <c r="H90" s="61">
        <f t="shared" si="42"/>
        <v>54.954954954954957</v>
      </c>
      <c r="I90" s="55">
        <v>24</v>
      </c>
      <c r="J90" s="61">
        <f t="shared" si="43"/>
        <v>21.621621621621621</v>
      </c>
      <c r="K90" s="55">
        <v>16</v>
      </c>
      <c r="L90" s="61">
        <f t="shared" si="44"/>
        <v>14.414414414414415</v>
      </c>
      <c r="M90" s="55">
        <v>29</v>
      </c>
      <c r="N90" s="69">
        <f t="shared" si="45"/>
        <v>26.126126126126124</v>
      </c>
    </row>
    <row r="91" spans="1:14" x14ac:dyDescent="0.15">
      <c r="A91" s="163" t="s">
        <v>3</v>
      </c>
      <c r="B91" s="19" t="s">
        <v>5</v>
      </c>
      <c r="C91" s="96">
        <v>194</v>
      </c>
      <c r="D91" s="46">
        <f t="shared" si="39"/>
        <v>100</v>
      </c>
      <c r="E91" s="45">
        <v>60</v>
      </c>
      <c r="F91" s="46">
        <f t="shared" si="40"/>
        <v>30.927835051546392</v>
      </c>
      <c r="G91" s="63">
        <v>106</v>
      </c>
      <c r="H91" s="46">
        <f t="shared" si="42"/>
        <v>54.639175257731956</v>
      </c>
      <c r="I91" s="63">
        <v>50</v>
      </c>
      <c r="J91" s="46">
        <f t="shared" si="43"/>
        <v>25.773195876288657</v>
      </c>
      <c r="K91" s="63">
        <v>34</v>
      </c>
      <c r="L91" s="46">
        <f t="shared" si="44"/>
        <v>17.525773195876287</v>
      </c>
      <c r="M91" s="63">
        <v>43</v>
      </c>
      <c r="N91" s="56">
        <f t="shared" si="45"/>
        <v>22.164948453608247</v>
      </c>
    </row>
    <row r="92" spans="1:14" x14ac:dyDescent="0.15">
      <c r="A92" s="163"/>
      <c r="B92" s="107" t="s">
        <v>7</v>
      </c>
      <c r="C92" s="98">
        <v>95</v>
      </c>
      <c r="D92" s="53">
        <f t="shared" si="39"/>
        <v>100</v>
      </c>
      <c r="E92" s="64">
        <v>40</v>
      </c>
      <c r="F92" s="53">
        <f t="shared" si="40"/>
        <v>42.105263157894733</v>
      </c>
      <c r="G92" s="64">
        <v>63</v>
      </c>
      <c r="H92" s="53">
        <f t="shared" si="42"/>
        <v>66.315789473684205</v>
      </c>
      <c r="I92" s="55">
        <v>28</v>
      </c>
      <c r="J92" s="53">
        <f t="shared" si="43"/>
        <v>29.473684210526311</v>
      </c>
      <c r="K92" s="64">
        <v>13</v>
      </c>
      <c r="L92" s="53">
        <f t="shared" si="44"/>
        <v>13.684210526315791</v>
      </c>
      <c r="M92" s="64">
        <v>16</v>
      </c>
      <c r="N92" s="67">
        <f t="shared" si="45"/>
        <v>16.842105263157894</v>
      </c>
    </row>
    <row r="93" spans="1:14" x14ac:dyDescent="0.15">
      <c r="A93" s="163"/>
      <c r="B93" s="108" t="s">
        <v>8</v>
      </c>
      <c r="C93" s="100">
        <v>99</v>
      </c>
      <c r="D93" s="61">
        <f t="shared" si="39"/>
        <v>100</v>
      </c>
      <c r="E93" s="68">
        <v>20</v>
      </c>
      <c r="F93" s="61">
        <f t="shared" si="40"/>
        <v>20.202020202020201</v>
      </c>
      <c r="G93" s="68">
        <v>43</v>
      </c>
      <c r="H93" s="61">
        <f t="shared" si="42"/>
        <v>43.43434343434344</v>
      </c>
      <c r="I93" s="68">
        <v>22</v>
      </c>
      <c r="J93" s="61">
        <f t="shared" si="43"/>
        <v>22.222222222222221</v>
      </c>
      <c r="K93" s="68">
        <v>21</v>
      </c>
      <c r="L93" s="61">
        <f t="shared" si="44"/>
        <v>21.212121212121211</v>
      </c>
      <c r="M93" s="68">
        <v>27</v>
      </c>
      <c r="N93" s="69">
        <f t="shared" si="45"/>
        <v>27.27272727272727</v>
      </c>
    </row>
    <row r="95" spans="1:14" x14ac:dyDescent="0.15">
      <c r="A95" s="153" t="s">
        <v>6</v>
      </c>
      <c r="B95" s="154"/>
      <c r="C95" s="177" t="s">
        <v>28</v>
      </c>
      <c r="D95" s="181"/>
      <c r="E95" s="175" t="s">
        <v>29</v>
      </c>
      <c r="F95" s="175"/>
      <c r="G95" s="182" t="s">
        <v>30</v>
      </c>
      <c r="H95" s="176"/>
      <c r="I95" s="39"/>
      <c r="J95" s="39"/>
      <c r="K95" s="40"/>
      <c r="L95" s="40"/>
      <c r="M95" s="180"/>
      <c r="N95" s="180"/>
    </row>
    <row r="96" spans="1:14" x14ac:dyDescent="0.15">
      <c r="A96" s="155"/>
      <c r="B96" s="156"/>
      <c r="C96" s="118" t="s">
        <v>0</v>
      </c>
      <c r="D96" s="120" t="s">
        <v>1</v>
      </c>
      <c r="E96" s="119" t="s">
        <v>0</v>
      </c>
      <c r="F96" s="119" t="s">
        <v>1</v>
      </c>
      <c r="G96" s="125" t="s">
        <v>0</v>
      </c>
      <c r="H96" s="121" t="s">
        <v>1</v>
      </c>
      <c r="I96" s="43"/>
      <c r="J96" s="43"/>
      <c r="K96" s="43"/>
      <c r="L96" s="43"/>
      <c r="M96" s="43"/>
      <c r="N96" s="43"/>
    </row>
    <row r="97" spans="1:14" x14ac:dyDescent="0.15">
      <c r="A97" s="161" t="s">
        <v>4</v>
      </c>
      <c r="B97" s="19" t="s">
        <v>5</v>
      </c>
      <c r="C97" s="6">
        <f>C100+C103</f>
        <v>5</v>
      </c>
      <c r="D97" s="92">
        <f>C97/C85*100</f>
        <v>1.2468827930174564</v>
      </c>
      <c r="E97" s="45">
        <f>E100+E103</f>
        <v>10</v>
      </c>
      <c r="F97" s="44">
        <f>E97/C85*100</f>
        <v>2.4937655860349128</v>
      </c>
      <c r="G97" s="93">
        <f>G100+G103</f>
        <v>38</v>
      </c>
      <c r="H97" s="56">
        <f>G97/C85*100</f>
        <v>9.4763092269326688</v>
      </c>
      <c r="I97" s="58"/>
      <c r="J97" s="58"/>
      <c r="K97" s="58"/>
      <c r="L97" s="58"/>
      <c r="M97" s="58"/>
      <c r="N97" s="58"/>
    </row>
    <row r="98" spans="1:14" x14ac:dyDescent="0.15">
      <c r="A98" s="162"/>
      <c r="B98" s="105" t="s">
        <v>7</v>
      </c>
      <c r="C98" s="12">
        <f>C101+C104</f>
        <v>1</v>
      </c>
      <c r="D98" s="94">
        <f t="shared" ref="D98:D105" si="46">C98/C86*100</f>
        <v>0.52356020942408377</v>
      </c>
      <c r="E98" s="52">
        <f>E101+E104</f>
        <v>4</v>
      </c>
      <c r="F98" s="51">
        <f t="shared" ref="F98:F105" si="47">E98/C86*100</f>
        <v>2.0942408376963351</v>
      </c>
      <c r="G98" s="95">
        <f>G101+G104</f>
        <v>21</v>
      </c>
      <c r="H98" s="67">
        <f t="shared" ref="H98:H105" si="48">G98/C86*100</f>
        <v>10.99476439790576</v>
      </c>
      <c r="I98" s="58"/>
      <c r="J98" s="58"/>
      <c r="K98" s="58"/>
      <c r="L98" s="58"/>
      <c r="M98" s="58"/>
      <c r="N98" s="58"/>
    </row>
    <row r="99" spans="1:14" x14ac:dyDescent="0.15">
      <c r="A99" s="162"/>
      <c r="B99" s="106" t="s">
        <v>8</v>
      </c>
      <c r="C99" s="59">
        <f>C102+C105</f>
        <v>4</v>
      </c>
      <c r="D99" s="123">
        <f t="shared" si="46"/>
        <v>1.9047619047619049</v>
      </c>
      <c r="E99" s="83">
        <f>E102+E105</f>
        <v>6</v>
      </c>
      <c r="F99" s="60">
        <f t="shared" si="47"/>
        <v>2.8571428571428572</v>
      </c>
      <c r="G99" s="124">
        <f>G102+G105</f>
        <v>17</v>
      </c>
      <c r="H99" s="69">
        <f t="shared" si="48"/>
        <v>8.0952380952380949</v>
      </c>
      <c r="I99" s="58"/>
      <c r="J99" s="58"/>
      <c r="K99" s="58"/>
      <c r="L99" s="58"/>
      <c r="M99" s="58"/>
      <c r="N99" s="58"/>
    </row>
    <row r="100" spans="1:14" x14ac:dyDescent="0.15">
      <c r="A100" s="163" t="s">
        <v>2</v>
      </c>
      <c r="B100" s="19" t="s">
        <v>5</v>
      </c>
      <c r="C100" s="74">
        <v>1</v>
      </c>
      <c r="D100" s="44">
        <f t="shared" si="46"/>
        <v>0.48309178743961351</v>
      </c>
      <c r="E100" s="63">
        <v>6</v>
      </c>
      <c r="F100" s="44">
        <f t="shared" si="47"/>
        <v>2.8985507246376812</v>
      </c>
      <c r="G100" s="78">
        <v>20</v>
      </c>
      <c r="H100" s="56">
        <f t="shared" si="48"/>
        <v>9.6618357487922708</v>
      </c>
      <c r="I100" s="58"/>
      <c r="J100" s="58"/>
      <c r="K100" s="58"/>
      <c r="L100" s="58"/>
      <c r="M100" s="58"/>
      <c r="N100" s="58"/>
    </row>
    <row r="101" spans="1:14" x14ac:dyDescent="0.15">
      <c r="A101" s="163"/>
      <c r="B101" s="105" t="s">
        <v>7</v>
      </c>
      <c r="C101" s="77"/>
      <c r="D101" s="51">
        <f t="shared" si="46"/>
        <v>0</v>
      </c>
      <c r="E101" s="64">
        <v>3</v>
      </c>
      <c r="F101" s="51">
        <f t="shared" si="47"/>
        <v>3.125</v>
      </c>
      <c r="G101" s="81">
        <v>12</v>
      </c>
      <c r="H101" s="67">
        <f t="shared" si="48"/>
        <v>12.5</v>
      </c>
      <c r="I101" s="58"/>
      <c r="J101" s="58"/>
      <c r="K101" s="58"/>
      <c r="L101" s="58"/>
      <c r="M101" s="58"/>
      <c r="N101" s="58"/>
    </row>
    <row r="102" spans="1:14" x14ac:dyDescent="0.15">
      <c r="A102" s="163"/>
      <c r="B102" s="106" t="s">
        <v>8</v>
      </c>
      <c r="C102" s="75">
        <v>1</v>
      </c>
      <c r="D102" s="60">
        <f t="shared" si="46"/>
        <v>0.90090090090090091</v>
      </c>
      <c r="E102" s="55">
        <v>3</v>
      </c>
      <c r="F102" s="60">
        <f t="shared" si="47"/>
        <v>2.7027027027027026</v>
      </c>
      <c r="G102" s="79">
        <v>8</v>
      </c>
      <c r="H102" s="69">
        <f t="shared" si="48"/>
        <v>7.2072072072072073</v>
      </c>
      <c r="I102" s="58"/>
      <c r="J102" s="58"/>
      <c r="K102" s="58"/>
      <c r="L102" s="58"/>
      <c r="M102" s="58"/>
      <c r="N102" s="58"/>
    </row>
    <row r="103" spans="1:14" x14ac:dyDescent="0.15">
      <c r="A103" s="163" t="s">
        <v>3</v>
      </c>
      <c r="B103" s="19" t="s">
        <v>5</v>
      </c>
      <c r="C103" s="6">
        <v>4</v>
      </c>
      <c r="D103" s="44">
        <f t="shared" si="46"/>
        <v>2.0618556701030926</v>
      </c>
      <c r="E103" s="45">
        <v>4</v>
      </c>
      <c r="F103" s="44">
        <f t="shared" si="47"/>
        <v>2.0618556701030926</v>
      </c>
      <c r="G103" s="80">
        <v>18</v>
      </c>
      <c r="H103" s="56">
        <f t="shared" si="48"/>
        <v>9.2783505154639183</v>
      </c>
      <c r="I103" s="58"/>
      <c r="J103" s="58"/>
      <c r="K103" s="58"/>
      <c r="L103" s="58"/>
      <c r="M103" s="58"/>
      <c r="N103" s="58"/>
    </row>
    <row r="104" spans="1:14" x14ac:dyDescent="0.15">
      <c r="A104" s="163"/>
      <c r="B104" s="107" t="s">
        <v>7</v>
      </c>
      <c r="C104" s="77">
        <v>1</v>
      </c>
      <c r="D104" s="51">
        <f t="shared" si="46"/>
        <v>1.0526315789473684</v>
      </c>
      <c r="E104" s="64">
        <v>1</v>
      </c>
      <c r="F104" s="51">
        <f t="shared" si="47"/>
        <v>1.0526315789473684</v>
      </c>
      <c r="G104" s="81">
        <v>9</v>
      </c>
      <c r="H104" s="67">
        <f t="shared" si="48"/>
        <v>9.4736842105263168</v>
      </c>
      <c r="I104" s="58"/>
      <c r="J104" s="58"/>
      <c r="K104" s="58"/>
      <c r="L104" s="58"/>
      <c r="M104" s="58"/>
      <c r="N104" s="58"/>
    </row>
    <row r="105" spans="1:14" x14ac:dyDescent="0.15">
      <c r="A105" s="163"/>
      <c r="B105" s="108" t="s">
        <v>8</v>
      </c>
      <c r="C105" s="122">
        <v>3</v>
      </c>
      <c r="D105" s="60">
        <f t="shared" si="46"/>
        <v>3.0303030303030303</v>
      </c>
      <c r="E105" s="68">
        <v>3</v>
      </c>
      <c r="F105" s="60">
        <f t="shared" si="47"/>
        <v>3.0303030303030303</v>
      </c>
      <c r="G105" s="78">
        <v>9</v>
      </c>
      <c r="H105" s="69">
        <f t="shared" si="48"/>
        <v>9.0909090909090917</v>
      </c>
      <c r="I105" s="58"/>
      <c r="J105" s="58"/>
      <c r="K105" s="58"/>
      <c r="L105" s="58"/>
      <c r="M105" s="58"/>
      <c r="N105" s="58"/>
    </row>
    <row r="108" spans="1:14" x14ac:dyDescent="0.15">
      <c r="A108" s="37" t="s">
        <v>90</v>
      </c>
    </row>
    <row r="109" spans="1:14" x14ac:dyDescent="0.15">
      <c r="A109" s="37" t="s">
        <v>91</v>
      </c>
    </row>
    <row r="110" spans="1:14" x14ac:dyDescent="0.15">
      <c r="A110" s="153" t="s">
        <v>6</v>
      </c>
      <c r="B110" s="154"/>
      <c r="C110" s="177" t="s">
        <v>15</v>
      </c>
      <c r="D110" s="175"/>
      <c r="E110" s="175" t="s">
        <v>78</v>
      </c>
      <c r="F110" s="175"/>
      <c r="G110" s="183" t="s">
        <v>79</v>
      </c>
      <c r="H110" s="184"/>
      <c r="I110" s="38"/>
      <c r="J110" s="39"/>
      <c r="K110" s="40"/>
      <c r="L110" s="40"/>
      <c r="M110" s="180"/>
      <c r="N110" s="180"/>
    </row>
    <row r="111" spans="1:14" x14ac:dyDescent="0.15">
      <c r="A111" s="155"/>
      <c r="B111" s="156"/>
      <c r="C111" s="118" t="s">
        <v>0</v>
      </c>
      <c r="D111" s="119" t="s">
        <v>1</v>
      </c>
      <c r="E111" s="119" t="s">
        <v>0</v>
      </c>
      <c r="F111" s="119" t="s">
        <v>1</v>
      </c>
      <c r="G111" s="119" t="s">
        <v>0</v>
      </c>
      <c r="H111" s="120" t="s">
        <v>1</v>
      </c>
      <c r="I111" s="42"/>
      <c r="J111" s="43"/>
      <c r="K111" s="43"/>
      <c r="L111" s="43"/>
      <c r="M111" s="43"/>
      <c r="N111" s="43"/>
    </row>
    <row r="112" spans="1:14" x14ac:dyDescent="0.15">
      <c r="A112" s="161" t="s">
        <v>4</v>
      </c>
      <c r="B112" s="19" t="s">
        <v>5</v>
      </c>
      <c r="C112" s="6">
        <f>E112+G112</f>
        <v>772</v>
      </c>
      <c r="D112" s="44">
        <f>F112+H112</f>
        <v>100</v>
      </c>
      <c r="E112" s="45">
        <f>E115+E118</f>
        <v>355</v>
      </c>
      <c r="F112" s="46">
        <f>E112/C112*100</f>
        <v>45.984455958549226</v>
      </c>
      <c r="G112" s="45">
        <f>G115+G118</f>
        <v>417</v>
      </c>
      <c r="H112" s="47">
        <f>G112/C112:C112*100</f>
        <v>54.015544041450781</v>
      </c>
      <c r="I112" s="48"/>
      <c r="J112" s="49"/>
      <c r="K112" s="50"/>
      <c r="L112" s="49"/>
      <c r="M112" s="50"/>
      <c r="N112" s="49"/>
    </row>
    <row r="113" spans="1:15" x14ac:dyDescent="0.15">
      <c r="A113" s="162"/>
      <c r="B113" s="105" t="s">
        <v>7</v>
      </c>
      <c r="C113" s="12">
        <f t="shared" ref="C113:C120" si="49">E113+G113</f>
        <v>357</v>
      </c>
      <c r="D113" s="51">
        <f t="shared" ref="D113:D120" si="50">F113+H113</f>
        <v>100</v>
      </c>
      <c r="E113" s="52">
        <f t="shared" ref="E113:E114" si="51">E116+E119</f>
        <v>172</v>
      </c>
      <c r="F113" s="53">
        <f t="shared" ref="F113:F120" si="52">E113/C113*100</f>
        <v>48.179271708683473</v>
      </c>
      <c r="G113" s="52">
        <f t="shared" ref="G113:G114" si="53">G116+G119</f>
        <v>185</v>
      </c>
      <c r="H113" s="54">
        <f t="shared" ref="H113:H120" si="54">G113/C113:C113*100</f>
        <v>51.820728291316534</v>
      </c>
      <c r="I113" s="48"/>
      <c r="J113" s="49"/>
      <c r="K113" s="50"/>
      <c r="L113" s="49"/>
      <c r="M113" s="50"/>
      <c r="N113" s="49"/>
    </row>
    <row r="114" spans="1:15" x14ac:dyDescent="0.15">
      <c r="A114" s="162"/>
      <c r="B114" s="106" t="s">
        <v>8</v>
      </c>
      <c r="C114" s="59">
        <f t="shared" si="49"/>
        <v>415</v>
      </c>
      <c r="D114" s="60">
        <f t="shared" si="50"/>
        <v>100</v>
      </c>
      <c r="E114" s="83">
        <f t="shared" si="51"/>
        <v>183</v>
      </c>
      <c r="F114" s="61">
        <f t="shared" si="52"/>
        <v>44.096385542168676</v>
      </c>
      <c r="G114" s="83">
        <f t="shared" si="53"/>
        <v>232</v>
      </c>
      <c r="H114" s="69">
        <f t="shared" si="54"/>
        <v>55.903614457831331</v>
      </c>
      <c r="I114" s="48"/>
      <c r="J114" s="49"/>
      <c r="K114" s="50"/>
      <c r="L114" s="49"/>
      <c r="M114" s="50"/>
      <c r="N114" s="49"/>
    </row>
    <row r="115" spans="1:15" x14ac:dyDescent="0.15">
      <c r="A115" s="163" t="s">
        <v>2</v>
      </c>
      <c r="B115" s="19" t="s">
        <v>5</v>
      </c>
      <c r="C115" s="6">
        <f t="shared" si="49"/>
        <v>375</v>
      </c>
      <c r="D115" s="44">
        <f t="shared" si="50"/>
        <v>100</v>
      </c>
      <c r="E115" s="55">
        <v>183</v>
      </c>
      <c r="F115" s="46">
        <f t="shared" si="52"/>
        <v>48.8</v>
      </c>
      <c r="G115" s="55">
        <v>192</v>
      </c>
      <c r="H115" s="56">
        <f t="shared" si="54"/>
        <v>51.2</v>
      </c>
      <c r="I115" s="57"/>
      <c r="J115" s="49"/>
      <c r="K115" s="58"/>
      <c r="L115" s="49"/>
      <c r="M115" s="58"/>
      <c r="N115" s="49"/>
    </row>
    <row r="116" spans="1:15" x14ac:dyDescent="0.15">
      <c r="A116" s="163"/>
      <c r="B116" s="105" t="s">
        <v>7</v>
      </c>
      <c r="C116" s="12">
        <f t="shared" si="49"/>
        <v>174</v>
      </c>
      <c r="D116" s="51">
        <f t="shared" si="50"/>
        <v>100</v>
      </c>
      <c r="E116" s="64">
        <v>85</v>
      </c>
      <c r="F116" s="53">
        <f t="shared" si="52"/>
        <v>48.850574712643677</v>
      </c>
      <c r="G116" s="64">
        <v>89</v>
      </c>
      <c r="H116" s="67">
        <f t="shared" si="54"/>
        <v>51.149425287356323</v>
      </c>
      <c r="I116" s="57"/>
      <c r="J116" s="49"/>
      <c r="K116" s="58"/>
      <c r="L116" s="49"/>
      <c r="M116" s="58"/>
      <c r="N116" s="49"/>
    </row>
    <row r="117" spans="1:15" x14ac:dyDescent="0.15">
      <c r="A117" s="163"/>
      <c r="B117" s="106" t="s">
        <v>8</v>
      </c>
      <c r="C117" s="59">
        <f t="shared" si="49"/>
        <v>201</v>
      </c>
      <c r="D117" s="60">
        <f t="shared" si="50"/>
        <v>100</v>
      </c>
      <c r="E117" s="55">
        <v>98</v>
      </c>
      <c r="F117" s="61">
        <f t="shared" si="52"/>
        <v>48.756218905472636</v>
      </c>
      <c r="G117" s="55">
        <v>103</v>
      </c>
      <c r="H117" s="62">
        <f t="shared" si="54"/>
        <v>51.243781094527364</v>
      </c>
      <c r="I117" s="57"/>
      <c r="J117" s="49"/>
      <c r="K117" s="58"/>
      <c r="L117" s="49"/>
      <c r="M117" s="58"/>
      <c r="N117" s="49"/>
    </row>
    <row r="118" spans="1:15" x14ac:dyDescent="0.15">
      <c r="A118" s="163" t="s">
        <v>3</v>
      </c>
      <c r="B118" s="19" t="s">
        <v>5</v>
      </c>
      <c r="C118" s="6">
        <f t="shared" si="49"/>
        <v>397</v>
      </c>
      <c r="D118" s="44">
        <f t="shared" si="50"/>
        <v>100</v>
      </c>
      <c r="E118" s="45">
        <v>172</v>
      </c>
      <c r="F118" s="46">
        <f t="shared" si="52"/>
        <v>43.324937027707811</v>
      </c>
      <c r="G118" s="63">
        <v>225</v>
      </c>
      <c r="H118" s="47">
        <f t="shared" si="54"/>
        <v>56.675062972292189</v>
      </c>
      <c r="I118" s="57"/>
      <c r="J118" s="49"/>
      <c r="K118" s="58"/>
      <c r="L118" s="49"/>
      <c r="M118" s="58"/>
      <c r="N118" s="49"/>
    </row>
    <row r="119" spans="1:15" x14ac:dyDescent="0.15">
      <c r="A119" s="163"/>
      <c r="B119" s="107" t="s">
        <v>7</v>
      </c>
      <c r="C119" s="12">
        <f t="shared" si="49"/>
        <v>183</v>
      </c>
      <c r="D119" s="51">
        <f t="shared" si="50"/>
        <v>100</v>
      </c>
      <c r="E119" s="64">
        <v>87</v>
      </c>
      <c r="F119" s="53">
        <f t="shared" si="52"/>
        <v>47.540983606557376</v>
      </c>
      <c r="G119" s="64">
        <v>96</v>
      </c>
      <c r="H119" s="54">
        <f t="shared" si="54"/>
        <v>52.459016393442624</v>
      </c>
      <c r="I119" s="57"/>
      <c r="J119" s="49"/>
      <c r="K119" s="58"/>
      <c r="L119" s="49"/>
      <c r="M119" s="58"/>
      <c r="N119" s="49"/>
    </row>
    <row r="120" spans="1:15" x14ac:dyDescent="0.15">
      <c r="A120" s="163"/>
      <c r="B120" s="108" t="s">
        <v>8</v>
      </c>
      <c r="C120" s="59">
        <f t="shared" si="49"/>
        <v>214</v>
      </c>
      <c r="D120" s="60">
        <f t="shared" si="50"/>
        <v>100</v>
      </c>
      <c r="E120" s="68">
        <v>85</v>
      </c>
      <c r="F120" s="61">
        <f t="shared" si="52"/>
        <v>39.719626168224295</v>
      </c>
      <c r="G120" s="68">
        <v>129</v>
      </c>
      <c r="H120" s="69">
        <f t="shared" si="54"/>
        <v>60.280373831775705</v>
      </c>
      <c r="I120" s="57"/>
      <c r="J120" s="49"/>
      <c r="K120" s="58"/>
      <c r="L120" s="49"/>
      <c r="M120" s="58"/>
      <c r="N120" s="49"/>
    </row>
    <row r="121" spans="1:15" x14ac:dyDescent="0.15">
      <c r="A121" s="65"/>
      <c r="B121" s="33"/>
      <c r="C121" s="50"/>
      <c r="D121" s="66"/>
      <c r="E121" s="58"/>
      <c r="F121" s="49"/>
      <c r="G121" s="58"/>
      <c r="H121" s="49"/>
      <c r="I121" s="58"/>
      <c r="J121" s="49"/>
      <c r="K121" s="58"/>
      <c r="L121" s="49"/>
      <c r="M121" s="58"/>
      <c r="N121" s="49"/>
      <c r="O121" s="11"/>
    </row>
    <row r="122" spans="1:15" x14ac:dyDescent="0.15">
      <c r="A122" s="37" t="s">
        <v>107</v>
      </c>
    </row>
    <row r="123" spans="1:15" x14ac:dyDescent="0.15">
      <c r="A123" s="153" t="s">
        <v>6</v>
      </c>
      <c r="B123" s="154"/>
      <c r="C123" s="177" t="s">
        <v>15</v>
      </c>
      <c r="D123" s="175"/>
      <c r="E123" s="175" t="s">
        <v>23</v>
      </c>
      <c r="F123" s="175"/>
      <c r="G123" s="173" t="s">
        <v>31</v>
      </c>
      <c r="H123" s="174"/>
      <c r="I123" s="173" t="s">
        <v>32</v>
      </c>
      <c r="J123" s="174"/>
      <c r="K123" s="173" t="s">
        <v>33</v>
      </c>
      <c r="L123" s="174"/>
      <c r="M123" s="175" t="s">
        <v>34</v>
      </c>
      <c r="N123" s="176"/>
    </row>
    <row r="124" spans="1:15" x14ac:dyDescent="0.15">
      <c r="A124" s="155"/>
      <c r="B124" s="156"/>
      <c r="C124" s="118" t="s">
        <v>0</v>
      </c>
      <c r="D124" s="119" t="s">
        <v>1</v>
      </c>
      <c r="E124" s="119" t="s">
        <v>0</v>
      </c>
      <c r="F124" s="119" t="s">
        <v>1</v>
      </c>
      <c r="G124" s="119" t="s">
        <v>0</v>
      </c>
      <c r="H124" s="119" t="s">
        <v>1</v>
      </c>
      <c r="I124" s="119" t="s">
        <v>0</v>
      </c>
      <c r="J124" s="119" t="s">
        <v>1</v>
      </c>
      <c r="K124" s="119" t="s">
        <v>0</v>
      </c>
      <c r="L124" s="119" t="s">
        <v>1</v>
      </c>
      <c r="M124" s="119" t="s">
        <v>0</v>
      </c>
      <c r="N124" s="121" t="s">
        <v>1</v>
      </c>
    </row>
    <row r="125" spans="1:15" x14ac:dyDescent="0.15">
      <c r="A125" s="161" t="s">
        <v>4</v>
      </c>
      <c r="B125" s="19" t="s">
        <v>5</v>
      </c>
      <c r="C125" s="96">
        <v>355</v>
      </c>
      <c r="D125" s="46">
        <f>C125/C125*100</f>
        <v>100</v>
      </c>
      <c r="E125" s="45">
        <f>E128+E131</f>
        <v>53</v>
      </c>
      <c r="F125" s="46">
        <f>E125/C125*100</f>
        <v>14.929577464788732</v>
      </c>
      <c r="G125" s="45">
        <f>G128+G131</f>
        <v>34</v>
      </c>
      <c r="H125" s="46">
        <f>G125/C125*100</f>
        <v>9.577464788732394</v>
      </c>
      <c r="I125" s="45">
        <f t="shared" ref="I125:I127" si="55">I128+I131</f>
        <v>138</v>
      </c>
      <c r="J125" s="46">
        <f>I125/C125*100</f>
        <v>38.87323943661972</v>
      </c>
      <c r="K125" s="45">
        <f t="shared" ref="K125:K127" si="56">K128+K131</f>
        <v>8</v>
      </c>
      <c r="L125" s="46">
        <f>K125/C125*100</f>
        <v>2.2535211267605635</v>
      </c>
      <c r="M125" s="45">
        <f t="shared" ref="M125:M127" si="57">M128+M131</f>
        <v>73</v>
      </c>
      <c r="N125" s="56">
        <f>M125/C125*100</f>
        <v>20.56338028169014</v>
      </c>
    </row>
    <row r="126" spans="1:15" x14ac:dyDescent="0.15">
      <c r="A126" s="162"/>
      <c r="B126" s="105" t="s">
        <v>7</v>
      </c>
      <c r="C126" s="98">
        <v>172</v>
      </c>
      <c r="D126" s="53">
        <f t="shared" ref="D126:D133" si="58">C126/C126*100</f>
        <v>100</v>
      </c>
      <c r="E126" s="52">
        <f>E129+E132</f>
        <v>35</v>
      </c>
      <c r="F126" s="53">
        <f t="shared" ref="F126:F133" si="59">E126/C126*100</f>
        <v>20.348837209302324</v>
      </c>
      <c r="G126" s="52">
        <f t="shared" ref="G126:G127" si="60">G129+G132</f>
        <v>18</v>
      </c>
      <c r="H126" s="53">
        <f t="shared" ref="H126:H133" si="61">G126/C126*100</f>
        <v>10.465116279069768</v>
      </c>
      <c r="I126" s="52">
        <f t="shared" si="55"/>
        <v>65</v>
      </c>
      <c r="J126" s="53">
        <f t="shared" ref="J126:J133" si="62">I126/C126*100</f>
        <v>37.790697674418603</v>
      </c>
      <c r="K126" s="52">
        <f t="shared" si="56"/>
        <v>5</v>
      </c>
      <c r="L126" s="53">
        <f t="shared" ref="L126:L133" si="63">K126/C126*100</f>
        <v>2.9069767441860463</v>
      </c>
      <c r="M126" s="52">
        <f t="shared" si="57"/>
        <v>33</v>
      </c>
      <c r="N126" s="67">
        <f t="shared" ref="N126:N133" si="64">M126/C126*100</f>
        <v>19.186046511627907</v>
      </c>
    </row>
    <row r="127" spans="1:15" x14ac:dyDescent="0.15">
      <c r="A127" s="162"/>
      <c r="B127" s="106" t="s">
        <v>8</v>
      </c>
      <c r="C127" s="100">
        <v>183</v>
      </c>
      <c r="D127" s="61">
        <f t="shared" si="58"/>
        <v>100</v>
      </c>
      <c r="E127" s="83">
        <f>E130+E133</f>
        <v>18</v>
      </c>
      <c r="F127" s="61">
        <f t="shared" si="59"/>
        <v>9.8360655737704921</v>
      </c>
      <c r="G127" s="83">
        <f t="shared" si="60"/>
        <v>16</v>
      </c>
      <c r="H127" s="61">
        <f t="shared" si="61"/>
        <v>8.7431693989071047</v>
      </c>
      <c r="I127" s="83">
        <f t="shared" si="55"/>
        <v>73</v>
      </c>
      <c r="J127" s="61">
        <f t="shared" si="62"/>
        <v>39.89071038251366</v>
      </c>
      <c r="K127" s="83">
        <f t="shared" si="56"/>
        <v>3</v>
      </c>
      <c r="L127" s="61">
        <f t="shared" si="63"/>
        <v>1.639344262295082</v>
      </c>
      <c r="M127" s="83">
        <f t="shared" si="57"/>
        <v>40</v>
      </c>
      <c r="N127" s="69">
        <f t="shared" si="64"/>
        <v>21.857923497267759</v>
      </c>
    </row>
    <row r="128" spans="1:15" x14ac:dyDescent="0.15">
      <c r="A128" s="163" t="s">
        <v>2</v>
      </c>
      <c r="B128" s="19" t="s">
        <v>5</v>
      </c>
      <c r="C128" s="96">
        <v>183</v>
      </c>
      <c r="D128" s="46">
        <f t="shared" si="58"/>
        <v>100</v>
      </c>
      <c r="E128" s="55">
        <v>26</v>
      </c>
      <c r="F128" s="46">
        <f t="shared" si="59"/>
        <v>14.207650273224044</v>
      </c>
      <c r="G128" s="55">
        <v>20</v>
      </c>
      <c r="H128" s="46">
        <f t="shared" si="61"/>
        <v>10.928961748633879</v>
      </c>
      <c r="I128" s="55">
        <v>69</v>
      </c>
      <c r="J128" s="46">
        <f t="shared" si="62"/>
        <v>37.704918032786885</v>
      </c>
      <c r="K128" s="68">
        <v>3</v>
      </c>
      <c r="L128" s="46">
        <f t="shared" si="63"/>
        <v>1.639344262295082</v>
      </c>
      <c r="M128" s="68">
        <v>42</v>
      </c>
      <c r="N128" s="56">
        <f t="shared" si="64"/>
        <v>22.950819672131146</v>
      </c>
    </row>
    <row r="129" spans="1:14" x14ac:dyDescent="0.15">
      <c r="A129" s="163"/>
      <c r="B129" s="105" t="s">
        <v>7</v>
      </c>
      <c r="C129" s="98">
        <v>85</v>
      </c>
      <c r="D129" s="53">
        <f t="shared" si="58"/>
        <v>100</v>
      </c>
      <c r="E129" s="64">
        <v>17</v>
      </c>
      <c r="F129" s="53">
        <f t="shared" si="59"/>
        <v>20</v>
      </c>
      <c r="G129" s="64">
        <v>12</v>
      </c>
      <c r="H129" s="53">
        <f t="shared" si="61"/>
        <v>14.117647058823529</v>
      </c>
      <c r="I129" s="64">
        <v>30</v>
      </c>
      <c r="J129" s="53">
        <f t="shared" si="62"/>
        <v>35.294117647058826</v>
      </c>
      <c r="K129" s="64">
        <v>1</v>
      </c>
      <c r="L129" s="53">
        <f t="shared" si="63"/>
        <v>1.1764705882352942</v>
      </c>
      <c r="M129" s="64">
        <v>18</v>
      </c>
      <c r="N129" s="67">
        <f t="shared" si="64"/>
        <v>21.176470588235293</v>
      </c>
    </row>
    <row r="130" spans="1:14" x14ac:dyDescent="0.15">
      <c r="A130" s="163"/>
      <c r="B130" s="106" t="s">
        <v>8</v>
      </c>
      <c r="C130" s="100">
        <v>98</v>
      </c>
      <c r="D130" s="61">
        <f t="shared" si="58"/>
        <v>100</v>
      </c>
      <c r="E130" s="55">
        <v>9</v>
      </c>
      <c r="F130" s="61">
        <f t="shared" si="59"/>
        <v>9.183673469387756</v>
      </c>
      <c r="G130" s="55">
        <v>8</v>
      </c>
      <c r="H130" s="61">
        <f t="shared" si="61"/>
        <v>8.1632653061224492</v>
      </c>
      <c r="I130" s="55">
        <v>39</v>
      </c>
      <c r="J130" s="61">
        <f t="shared" si="62"/>
        <v>39.795918367346935</v>
      </c>
      <c r="K130" s="55">
        <v>2</v>
      </c>
      <c r="L130" s="61">
        <f t="shared" si="63"/>
        <v>2.0408163265306123</v>
      </c>
      <c r="M130" s="55">
        <v>24</v>
      </c>
      <c r="N130" s="69">
        <f t="shared" si="64"/>
        <v>24.489795918367346</v>
      </c>
    </row>
    <row r="131" spans="1:14" x14ac:dyDescent="0.15">
      <c r="A131" s="163" t="s">
        <v>3</v>
      </c>
      <c r="B131" s="19" t="s">
        <v>5</v>
      </c>
      <c r="C131" s="96">
        <v>172</v>
      </c>
      <c r="D131" s="46">
        <f t="shared" si="58"/>
        <v>100</v>
      </c>
      <c r="E131" s="45">
        <v>27</v>
      </c>
      <c r="F131" s="46">
        <f t="shared" si="59"/>
        <v>15.697674418604651</v>
      </c>
      <c r="G131" s="63">
        <v>14</v>
      </c>
      <c r="H131" s="46">
        <f t="shared" si="61"/>
        <v>8.1395348837209305</v>
      </c>
      <c r="I131" s="63">
        <v>69</v>
      </c>
      <c r="J131" s="46">
        <f t="shared" si="62"/>
        <v>40.116279069767444</v>
      </c>
      <c r="K131" s="63">
        <v>5</v>
      </c>
      <c r="L131" s="46">
        <f t="shared" si="63"/>
        <v>2.9069767441860463</v>
      </c>
      <c r="M131" s="63">
        <v>31</v>
      </c>
      <c r="N131" s="56">
        <f t="shared" si="64"/>
        <v>18.023255813953487</v>
      </c>
    </row>
    <row r="132" spans="1:14" x14ac:dyDescent="0.15">
      <c r="A132" s="163"/>
      <c r="B132" s="107" t="s">
        <v>7</v>
      </c>
      <c r="C132" s="98">
        <v>87</v>
      </c>
      <c r="D132" s="53">
        <f t="shared" si="58"/>
        <v>100</v>
      </c>
      <c r="E132" s="64">
        <v>18</v>
      </c>
      <c r="F132" s="53">
        <f t="shared" si="59"/>
        <v>20.689655172413794</v>
      </c>
      <c r="G132" s="64">
        <v>6</v>
      </c>
      <c r="H132" s="53">
        <f t="shared" si="61"/>
        <v>6.8965517241379306</v>
      </c>
      <c r="I132" s="55">
        <v>35</v>
      </c>
      <c r="J132" s="53">
        <f t="shared" si="62"/>
        <v>40.229885057471265</v>
      </c>
      <c r="K132" s="64">
        <v>4</v>
      </c>
      <c r="L132" s="53">
        <f t="shared" si="63"/>
        <v>4.5977011494252871</v>
      </c>
      <c r="M132" s="64">
        <v>15</v>
      </c>
      <c r="N132" s="67">
        <f t="shared" si="64"/>
        <v>17.241379310344829</v>
      </c>
    </row>
    <row r="133" spans="1:14" x14ac:dyDescent="0.15">
      <c r="A133" s="163"/>
      <c r="B133" s="108" t="s">
        <v>8</v>
      </c>
      <c r="C133" s="100">
        <v>85</v>
      </c>
      <c r="D133" s="61">
        <f t="shared" si="58"/>
        <v>100</v>
      </c>
      <c r="E133" s="68">
        <v>9</v>
      </c>
      <c r="F133" s="61">
        <f t="shared" si="59"/>
        <v>10.588235294117647</v>
      </c>
      <c r="G133" s="68">
        <v>8</v>
      </c>
      <c r="H133" s="61">
        <f t="shared" si="61"/>
        <v>9.4117647058823533</v>
      </c>
      <c r="I133" s="68">
        <v>34</v>
      </c>
      <c r="J133" s="61">
        <f t="shared" si="62"/>
        <v>40</v>
      </c>
      <c r="K133" s="68">
        <v>1</v>
      </c>
      <c r="L133" s="61">
        <f t="shared" si="63"/>
        <v>1.1764705882352942</v>
      </c>
      <c r="M133" s="68">
        <v>16</v>
      </c>
      <c r="N133" s="69">
        <f t="shared" si="64"/>
        <v>18.823529411764707</v>
      </c>
    </row>
    <row r="135" spans="1:14" x14ac:dyDescent="0.15">
      <c r="A135" s="153" t="s">
        <v>6</v>
      </c>
      <c r="B135" s="154"/>
      <c r="C135" s="177" t="s">
        <v>35</v>
      </c>
      <c r="D135" s="181"/>
      <c r="E135" s="175" t="s">
        <v>36</v>
      </c>
      <c r="F135" s="175"/>
      <c r="G135" s="175" t="s">
        <v>100</v>
      </c>
      <c r="H135" s="175"/>
      <c r="I135" s="182" t="s">
        <v>101</v>
      </c>
      <c r="J135" s="176"/>
      <c r="K135" s="40"/>
      <c r="L135" s="40"/>
      <c r="M135" s="180"/>
      <c r="N135" s="180"/>
    </row>
    <row r="136" spans="1:14" x14ac:dyDescent="0.15">
      <c r="A136" s="155"/>
      <c r="B136" s="156"/>
      <c r="C136" s="118" t="s">
        <v>0</v>
      </c>
      <c r="D136" s="120" t="s">
        <v>1</v>
      </c>
      <c r="E136" s="119" t="s">
        <v>0</v>
      </c>
      <c r="F136" s="119" t="s">
        <v>1</v>
      </c>
      <c r="G136" s="119" t="s">
        <v>0</v>
      </c>
      <c r="H136" s="119" t="s">
        <v>1</v>
      </c>
      <c r="I136" s="125" t="s">
        <v>0</v>
      </c>
      <c r="J136" s="121" t="s">
        <v>1</v>
      </c>
      <c r="K136" s="43"/>
      <c r="L136" s="43"/>
      <c r="M136" s="43"/>
      <c r="N136" s="43"/>
    </row>
    <row r="137" spans="1:14" x14ac:dyDescent="0.15">
      <c r="A137" s="161" t="s">
        <v>4</v>
      </c>
      <c r="B137" s="19" t="s">
        <v>5</v>
      </c>
      <c r="C137" s="6">
        <f>C140+C143</f>
        <v>178</v>
      </c>
      <c r="D137" s="92">
        <f>C137/C125*100</f>
        <v>50.140845070422536</v>
      </c>
      <c r="E137" s="45">
        <f>E140+E143</f>
        <v>21</v>
      </c>
      <c r="F137" s="44">
        <f>E137/C125*100</f>
        <v>5.915492957746479</v>
      </c>
      <c r="G137" s="45">
        <f>G140+G143</f>
        <v>46</v>
      </c>
      <c r="H137" s="44">
        <f>G137/C125*100</f>
        <v>12.957746478873238</v>
      </c>
      <c r="I137" s="93">
        <f>I140+I143</f>
        <v>13</v>
      </c>
      <c r="J137" s="56">
        <f>I137/C125*100</f>
        <v>3.6619718309859155</v>
      </c>
      <c r="K137" s="58"/>
      <c r="L137" s="58"/>
      <c r="M137" s="58"/>
      <c r="N137" s="58"/>
    </row>
    <row r="138" spans="1:14" x14ac:dyDescent="0.15">
      <c r="A138" s="162"/>
      <c r="B138" s="105" t="s">
        <v>7</v>
      </c>
      <c r="C138" s="12">
        <f>C141+C144</f>
        <v>87</v>
      </c>
      <c r="D138" s="94">
        <f t="shared" ref="D138:D145" si="65">C138/C126*100</f>
        <v>50.581395348837212</v>
      </c>
      <c r="E138" s="52">
        <f>E141+E144</f>
        <v>5</v>
      </c>
      <c r="F138" s="51">
        <f t="shared" ref="F138:F145" si="66">E138/C126*100</f>
        <v>2.9069767441860463</v>
      </c>
      <c r="G138" s="52">
        <f>G141+G144</f>
        <v>21</v>
      </c>
      <c r="H138" s="51">
        <f t="shared" ref="H138:H145" si="67">G138/C126*100</f>
        <v>12.209302325581394</v>
      </c>
      <c r="I138" s="95">
        <f>I141+I144</f>
        <v>2</v>
      </c>
      <c r="J138" s="67">
        <f t="shared" ref="J138:J145" si="68">I138/C126*100</f>
        <v>1.1627906976744187</v>
      </c>
      <c r="K138" s="58"/>
      <c r="L138" s="58"/>
      <c r="M138" s="58"/>
      <c r="N138" s="58"/>
    </row>
    <row r="139" spans="1:14" x14ac:dyDescent="0.15">
      <c r="A139" s="162"/>
      <c r="B139" s="106" t="s">
        <v>8</v>
      </c>
      <c r="C139" s="59">
        <f>C142+C145</f>
        <v>91</v>
      </c>
      <c r="D139" s="123">
        <f t="shared" si="65"/>
        <v>49.72677595628415</v>
      </c>
      <c r="E139" s="83">
        <f>E142+E145</f>
        <v>16</v>
      </c>
      <c r="F139" s="60">
        <f t="shared" si="66"/>
        <v>8.7431693989071047</v>
      </c>
      <c r="G139" s="83">
        <f>G142+G145</f>
        <v>25</v>
      </c>
      <c r="H139" s="60">
        <f t="shared" si="67"/>
        <v>13.661202185792352</v>
      </c>
      <c r="I139" s="124">
        <f>I142+I145</f>
        <v>11</v>
      </c>
      <c r="J139" s="69">
        <f t="shared" si="68"/>
        <v>6.0109289617486334</v>
      </c>
      <c r="K139" s="58"/>
      <c r="L139" s="58"/>
      <c r="M139" s="58"/>
      <c r="N139" s="58"/>
    </row>
    <row r="140" spans="1:14" x14ac:dyDescent="0.15">
      <c r="A140" s="163" t="s">
        <v>2</v>
      </c>
      <c r="B140" s="19" t="s">
        <v>5</v>
      </c>
      <c r="C140" s="74">
        <v>89</v>
      </c>
      <c r="D140" s="44">
        <f t="shared" si="65"/>
        <v>48.633879781420767</v>
      </c>
      <c r="E140" s="63">
        <v>10</v>
      </c>
      <c r="F140" s="44">
        <f t="shared" si="66"/>
        <v>5.4644808743169397</v>
      </c>
      <c r="G140" s="63">
        <v>22</v>
      </c>
      <c r="H140" s="44">
        <f t="shared" si="67"/>
        <v>12.021857923497267</v>
      </c>
      <c r="I140" s="78">
        <v>8</v>
      </c>
      <c r="J140" s="56">
        <f t="shared" si="68"/>
        <v>4.3715846994535523</v>
      </c>
      <c r="K140" s="58"/>
      <c r="L140" s="58"/>
      <c r="M140" s="58"/>
      <c r="N140" s="58"/>
    </row>
    <row r="141" spans="1:14" x14ac:dyDescent="0.15">
      <c r="A141" s="163"/>
      <c r="B141" s="105" t="s">
        <v>7</v>
      </c>
      <c r="C141" s="77">
        <v>42</v>
      </c>
      <c r="D141" s="51">
        <f t="shared" si="65"/>
        <v>49.411764705882355</v>
      </c>
      <c r="E141" s="64">
        <v>2</v>
      </c>
      <c r="F141" s="51">
        <f t="shared" si="66"/>
        <v>2.3529411764705883</v>
      </c>
      <c r="G141" s="64">
        <v>11</v>
      </c>
      <c r="H141" s="51">
        <f t="shared" si="67"/>
        <v>12.941176470588237</v>
      </c>
      <c r="I141" s="81">
        <v>2</v>
      </c>
      <c r="J141" s="67">
        <f t="shared" si="68"/>
        <v>2.3529411764705883</v>
      </c>
      <c r="K141" s="58"/>
      <c r="L141" s="58"/>
      <c r="M141" s="58"/>
      <c r="N141" s="58"/>
    </row>
    <row r="142" spans="1:14" x14ac:dyDescent="0.15">
      <c r="A142" s="163"/>
      <c r="B142" s="106" t="s">
        <v>8</v>
      </c>
      <c r="C142" s="75">
        <v>47</v>
      </c>
      <c r="D142" s="60">
        <f t="shared" si="65"/>
        <v>47.959183673469383</v>
      </c>
      <c r="E142" s="55">
        <v>8</v>
      </c>
      <c r="F142" s="60">
        <f t="shared" si="66"/>
        <v>8.1632653061224492</v>
      </c>
      <c r="G142" s="55">
        <v>11</v>
      </c>
      <c r="H142" s="60">
        <f t="shared" si="67"/>
        <v>11.224489795918368</v>
      </c>
      <c r="I142" s="79">
        <v>6</v>
      </c>
      <c r="J142" s="69">
        <f t="shared" si="68"/>
        <v>6.1224489795918364</v>
      </c>
      <c r="K142" s="58"/>
      <c r="L142" s="58"/>
      <c r="M142" s="58"/>
      <c r="N142" s="58"/>
    </row>
    <row r="143" spans="1:14" x14ac:dyDescent="0.15">
      <c r="A143" s="163" t="s">
        <v>3</v>
      </c>
      <c r="B143" s="19" t="s">
        <v>5</v>
      </c>
      <c r="C143" s="6">
        <v>89</v>
      </c>
      <c r="D143" s="44">
        <f t="shared" si="65"/>
        <v>51.744186046511629</v>
      </c>
      <c r="E143" s="45">
        <v>11</v>
      </c>
      <c r="F143" s="44">
        <f t="shared" si="66"/>
        <v>6.395348837209303</v>
      </c>
      <c r="G143" s="45">
        <v>24</v>
      </c>
      <c r="H143" s="44">
        <f t="shared" si="67"/>
        <v>13.953488372093023</v>
      </c>
      <c r="I143" s="80">
        <v>5</v>
      </c>
      <c r="J143" s="56">
        <f t="shared" si="68"/>
        <v>2.9069767441860463</v>
      </c>
      <c r="K143" s="58"/>
      <c r="L143" s="58"/>
      <c r="M143" s="58"/>
      <c r="N143" s="58"/>
    </row>
    <row r="144" spans="1:14" x14ac:dyDescent="0.15">
      <c r="A144" s="163"/>
      <c r="B144" s="107" t="s">
        <v>7</v>
      </c>
      <c r="C144" s="77">
        <v>45</v>
      </c>
      <c r="D144" s="51">
        <f t="shared" si="65"/>
        <v>51.724137931034484</v>
      </c>
      <c r="E144" s="64">
        <v>3</v>
      </c>
      <c r="F144" s="51">
        <f t="shared" si="66"/>
        <v>3.4482758620689653</v>
      </c>
      <c r="G144" s="64">
        <v>10</v>
      </c>
      <c r="H144" s="51">
        <f t="shared" si="67"/>
        <v>11.494252873563218</v>
      </c>
      <c r="I144" s="81">
        <v>0</v>
      </c>
      <c r="J144" s="67">
        <f t="shared" si="68"/>
        <v>0</v>
      </c>
      <c r="K144" s="58"/>
      <c r="L144" s="58"/>
      <c r="M144" s="58"/>
      <c r="N144" s="58"/>
    </row>
    <row r="145" spans="1:14" x14ac:dyDescent="0.15">
      <c r="A145" s="163"/>
      <c r="B145" s="108" t="s">
        <v>8</v>
      </c>
      <c r="C145" s="122">
        <v>44</v>
      </c>
      <c r="D145" s="60">
        <f t="shared" si="65"/>
        <v>51.764705882352949</v>
      </c>
      <c r="E145" s="68">
        <v>8</v>
      </c>
      <c r="F145" s="60">
        <f t="shared" si="66"/>
        <v>9.4117647058823533</v>
      </c>
      <c r="G145" s="68">
        <v>14</v>
      </c>
      <c r="H145" s="60">
        <f t="shared" si="67"/>
        <v>16.470588235294116</v>
      </c>
      <c r="I145" s="78">
        <v>5</v>
      </c>
      <c r="J145" s="69">
        <f t="shared" si="68"/>
        <v>5.8823529411764701</v>
      </c>
      <c r="K145" s="58"/>
      <c r="L145" s="58"/>
      <c r="M145" s="58"/>
      <c r="N145" s="58"/>
    </row>
    <row r="146" spans="1:14" x14ac:dyDescent="0.15">
      <c r="A146" s="32"/>
      <c r="B146" s="33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</row>
    <row r="147" spans="1:14" x14ac:dyDescent="0.15">
      <c r="A147" s="32"/>
      <c r="B147" s="33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</row>
    <row r="148" spans="1:14" x14ac:dyDescent="0.15">
      <c r="A148" s="37" t="s">
        <v>92</v>
      </c>
    </row>
    <row r="149" spans="1:14" x14ac:dyDescent="0.15">
      <c r="A149" s="37" t="s">
        <v>93</v>
      </c>
    </row>
    <row r="150" spans="1:14" x14ac:dyDescent="0.15">
      <c r="A150" s="153" t="s">
        <v>6</v>
      </c>
      <c r="B150" s="154"/>
      <c r="C150" s="177" t="s">
        <v>15</v>
      </c>
      <c r="D150" s="175"/>
      <c r="E150" s="175" t="s">
        <v>80</v>
      </c>
      <c r="F150" s="175"/>
      <c r="G150" s="183" t="s">
        <v>81</v>
      </c>
      <c r="H150" s="184"/>
      <c r="I150" s="38"/>
      <c r="J150" s="39"/>
      <c r="K150" s="40"/>
      <c r="L150" s="40"/>
      <c r="M150" s="180"/>
      <c r="N150" s="180"/>
    </row>
    <row r="151" spans="1:14" x14ac:dyDescent="0.15">
      <c r="A151" s="155"/>
      <c r="B151" s="156"/>
      <c r="C151" s="118" t="s">
        <v>0</v>
      </c>
      <c r="D151" s="119" t="s">
        <v>1</v>
      </c>
      <c r="E151" s="119" t="s">
        <v>0</v>
      </c>
      <c r="F151" s="119" t="s">
        <v>1</v>
      </c>
      <c r="G151" s="119" t="s">
        <v>0</v>
      </c>
      <c r="H151" s="120" t="s">
        <v>1</v>
      </c>
      <c r="I151" s="42"/>
      <c r="J151" s="43"/>
      <c r="K151" s="43"/>
      <c r="L151" s="43"/>
      <c r="M151" s="43"/>
      <c r="N151" s="43"/>
    </row>
    <row r="152" spans="1:14" x14ac:dyDescent="0.15">
      <c r="A152" s="161" t="s">
        <v>4</v>
      </c>
      <c r="B152" s="19" t="s">
        <v>5</v>
      </c>
      <c r="C152" s="6">
        <f>E152+G152</f>
        <v>772</v>
      </c>
      <c r="D152" s="44">
        <f>C152/C152*100</f>
        <v>100</v>
      </c>
      <c r="E152" s="45">
        <f>E155+E158</f>
        <v>169</v>
      </c>
      <c r="F152" s="46">
        <f>E152/C152*100</f>
        <v>21.891191709844559</v>
      </c>
      <c r="G152" s="45">
        <f t="shared" ref="G152:G154" si="69">G155+G158</f>
        <v>603</v>
      </c>
      <c r="H152" s="47">
        <f>G152/C152:C152*100</f>
        <v>78.108808290155437</v>
      </c>
      <c r="I152" s="48"/>
      <c r="J152" s="49"/>
      <c r="K152" s="50"/>
      <c r="L152" s="49"/>
      <c r="M152" s="50"/>
      <c r="N152" s="49"/>
    </row>
    <row r="153" spans="1:14" x14ac:dyDescent="0.15">
      <c r="A153" s="162"/>
      <c r="B153" s="105" t="s">
        <v>7</v>
      </c>
      <c r="C153" s="12">
        <f t="shared" ref="C153:C159" si="70">E153+G153</f>
        <v>357</v>
      </c>
      <c r="D153" s="51">
        <f>C153/C153*100</f>
        <v>100</v>
      </c>
      <c r="E153" s="52">
        <f t="shared" ref="E153:E154" si="71">E156+E159</f>
        <v>69</v>
      </c>
      <c r="F153" s="53">
        <f t="shared" ref="F153:F160" si="72">E153/C153*100</f>
        <v>19.327731092436977</v>
      </c>
      <c r="G153" s="52">
        <f t="shared" si="69"/>
        <v>288</v>
      </c>
      <c r="H153" s="54">
        <f t="shared" ref="H153:H160" si="73">G153/C153:C153*100</f>
        <v>80.672268907563023</v>
      </c>
      <c r="I153" s="48"/>
      <c r="J153" s="49"/>
      <c r="K153" s="50"/>
      <c r="L153" s="49"/>
      <c r="M153" s="50"/>
      <c r="N153" s="49"/>
    </row>
    <row r="154" spans="1:14" x14ac:dyDescent="0.15">
      <c r="A154" s="162"/>
      <c r="B154" s="106" t="s">
        <v>8</v>
      </c>
      <c r="C154" s="59">
        <f t="shared" si="70"/>
        <v>415</v>
      </c>
      <c r="D154" s="60">
        <f t="shared" ref="D154:D160" si="74">C154/C154*100</f>
        <v>100</v>
      </c>
      <c r="E154" s="83">
        <f t="shared" si="71"/>
        <v>100</v>
      </c>
      <c r="F154" s="61">
        <f t="shared" si="72"/>
        <v>24.096385542168676</v>
      </c>
      <c r="G154" s="83">
        <f t="shared" si="69"/>
        <v>315</v>
      </c>
      <c r="H154" s="69">
        <f t="shared" si="73"/>
        <v>75.903614457831324</v>
      </c>
      <c r="I154" s="48"/>
      <c r="J154" s="49"/>
      <c r="K154" s="50"/>
      <c r="L154" s="49"/>
      <c r="M154" s="50"/>
      <c r="N154" s="49"/>
    </row>
    <row r="155" spans="1:14" x14ac:dyDescent="0.15">
      <c r="A155" s="163" t="s">
        <v>2</v>
      </c>
      <c r="B155" s="19" t="s">
        <v>5</v>
      </c>
      <c r="C155" s="6">
        <f t="shared" si="70"/>
        <v>375</v>
      </c>
      <c r="D155" s="44">
        <f t="shared" si="74"/>
        <v>100</v>
      </c>
      <c r="E155" s="55">
        <v>82</v>
      </c>
      <c r="F155" s="46">
        <f t="shared" si="72"/>
        <v>21.866666666666667</v>
      </c>
      <c r="G155" s="55">
        <v>293</v>
      </c>
      <c r="H155" s="56">
        <f t="shared" si="73"/>
        <v>78.133333333333326</v>
      </c>
      <c r="I155" s="57"/>
      <c r="J155" s="49"/>
      <c r="K155" s="58"/>
      <c r="L155" s="49"/>
      <c r="M155" s="58"/>
      <c r="N155" s="49"/>
    </row>
    <row r="156" spans="1:14" x14ac:dyDescent="0.15">
      <c r="A156" s="163"/>
      <c r="B156" s="105" t="s">
        <v>7</v>
      </c>
      <c r="C156" s="12">
        <f t="shared" si="70"/>
        <v>174</v>
      </c>
      <c r="D156" s="51">
        <f t="shared" si="74"/>
        <v>100</v>
      </c>
      <c r="E156" s="64">
        <v>29</v>
      </c>
      <c r="F156" s="53">
        <f t="shared" si="72"/>
        <v>16.666666666666664</v>
      </c>
      <c r="G156" s="64">
        <v>145</v>
      </c>
      <c r="H156" s="67">
        <f t="shared" si="73"/>
        <v>83.333333333333343</v>
      </c>
      <c r="I156" s="57"/>
      <c r="J156" s="49"/>
      <c r="K156" s="58"/>
      <c r="L156" s="49"/>
      <c r="M156" s="58"/>
      <c r="N156" s="49"/>
    </row>
    <row r="157" spans="1:14" x14ac:dyDescent="0.15">
      <c r="A157" s="163"/>
      <c r="B157" s="106" t="s">
        <v>8</v>
      </c>
      <c r="C157" s="59">
        <f t="shared" si="70"/>
        <v>201</v>
      </c>
      <c r="D157" s="60">
        <f t="shared" si="74"/>
        <v>100</v>
      </c>
      <c r="E157" s="55">
        <v>53</v>
      </c>
      <c r="F157" s="61">
        <f t="shared" si="72"/>
        <v>26.368159203980102</v>
      </c>
      <c r="G157" s="55">
        <v>148</v>
      </c>
      <c r="H157" s="62">
        <f t="shared" si="73"/>
        <v>73.631840796019901</v>
      </c>
      <c r="I157" s="57"/>
      <c r="J157" s="49"/>
      <c r="K157" s="58"/>
      <c r="L157" s="49"/>
      <c r="M157" s="58"/>
      <c r="N157" s="49"/>
    </row>
    <row r="158" spans="1:14" x14ac:dyDescent="0.15">
      <c r="A158" s="163" t="s">
        <v>3</v>
      </c>
      <c r="B158" s="19" t="s">
        <v>5</v>
      </c>
      <c r="C158" s="6">
        <f t="shared" si="70"/>
        <v>397</v>
      </c>
      <c r="D158" s="44">
        <f t="shared" si="74"/>
        <v>100</v>
      </c>
      <c r="E158" s="45">
        <v>87</v>
      </c>
      <c r="F158" s="46">
        <f t="shared" si="72"/>
        <v>21.914357682619649</v>
      </c>
      <c r="G158" s="63">
        <v>310</v>
      </c>
      <c r="H158" s="47">
        <f t="shared" si="73"/>
        <v>78.085642317380348</v>
      </c>
      <c r="I158" s="57"/>
      <c r="J158" s="49"/>
      <c r="K158" s="58"/>
      <c r="L158" s="49"/>
      <c r="M158" s="58"/>
      <c r="N158" s="49"/>
    </row>
    <row r="159" spans="1:14" x14ac:dyDescent="0.15">
      <c r="A159" s="163"/>
      <c r="B159" s="107" t="s">
        <v>7</v>
      </c>
      <c r="C159" s="12">
        <f t="shared" si="70"/>
        <v>183</v>
      </c>
      <c r="D159" s="51">
        <f t="shared" si="74"/>
        <v>100</v>
      </c>
      <c r="E159" s="64">
        <v>40</v>
      </c>
      <c r="F159" s="53">
        <f t="shared" si="72"/>
        <v>21.857923497267759</v>
      </c>
      <c r="G159" s="64">
        <v>143</v>
      </c>
      <c r="H159" s="54">
        <f t="shared" si="73"/>
        <v>78.142076502732237</v>
      </c>
      <c r="I159" s="57"/>
      <c r="J159" s="49"/>
      <c r="K159" s="58"/>
      <c r="L159" s="49"/>
      <c r="M159" s="58"/>
      <c r="N159" s="49"/>
    </row>
    <row r="160" spans="1:14" x14ac:dyDescent="0.15">
      <c r="A160" s="163"/>
      <c r="B160" s="108" t="s">
        <v>8</v>
      </c>
      <c r="C160" s="59">
        <f>E160+G160</f>
        <v>214</v>
      </c>
      <c r="D160" s="60">
        <f t="shared" si="74"/>
        <v>100</v>
      </c>
      <c r="E160" s="68">
        <v>47</v>
      </c>
      <c r="F160" s="61">
        <f t="shared" si="72"/>
        <v>21.962616822429908</v>
      </c>
      <c r="G160" s="68">
        <v>167</v>
      </c>
      <c r="H160" s="69">
        <f t="shared" si="73"/>
        <v>78.037383177570092</v>
      </c>
      <c r="I160" s="57"/>
      <c r="J160" s="49"/>
      <c r="K160" s="58"/>
      <c r="L160" s="49"/>
      <c r="M160" s="58"/>
      <c r="N160" s="49"/>
    </row>
    <row r="161" spans="1:15" x14ac:dyDescent="0.15">
      <c r="A161" s="65"/>
      <c r="B161" s="33"/>
      <c r="C161" s="50"/>
      <c r="D161" s="66"/>
      <c r="E161" s="58"/>
      <c r="F161" s="49"/>
      <c r="G161" s="58"/>
      <c r="H161" s="49"/>
      <c r="I161" s="58"/>
      <c r="J161" s="49"/>
      <c r="K161" s="58"/>
      <c r="L161" s="49"/>
      <c r="M161" s="58"/>
      <c r="N161" s="49"/>
      <c r="O161" s="11"/>
    </row>
    <row r="162" spans="1:15" x14ac:dyDescent="0.15">
      <c r="A162" s="37" t="s">
        <v>94</v>
      </c>
    </row>
    <row r="163" spans="1:15" x14ac:dyDescent="0.15">
      <c r="A163" s="153" t="s">
        <v>6</v>
      </c>
      <c r="B163" s="154"/>
      <c r="C163" s="177" t="s">
        <v>15</v>
      </c>
      <c r="D163" s="175"/>
      <c r="E163" s="175" t="s">
        <v>40</v>
      </c>
      <c r="F163" s="176"/>
      <c r="G163" s="58"/>
      <c r="H163" s="58"/>
      <c r="I163" s="58"/>
      <c r="J163" s="58"/>
    </row>
    <row r="164" spans="1:15" x14ac:dyDescent="0.15">
      <c r="A164" s="155"/>
      <c r="B164" s="156"/>
      <c r="C164" s="118" t="s">
        <v>0</v>
      </c>
      <c r="D164" s="119" t="s">
        <v>1</v>
      </c>
      <c r="E164" s="119" t="s">
        <v>0</v>
      </c>
      <c r="F164" s="121" t="s">
        <v>1</v>
      </c>
      <c r="G164" s="58"/>
      <c r="H164" s="58"/>
      <c r="I164" s="58"/>
      <c r="J164" s="58"/>
    </row>
    <row r="165" spans="1:15" x14ac:dyDescent="0.15">
      <c r="A165" s="161" t="s">
        <v>4</v>
      </c>
      <c r="B165" s="19" t="s">
        <v>5</v>
      </c>
      <c r="C165" s="6">
        <v>169</v>
      </c>
      <c r="D165" s="44">
        <f>C165/C165*100</f>
        <v>100</v>
      </c>
      <c r="E165" s="45">
        <f>E168+E171</f>
        <v>169</v>
      </c>
      <c r="F165" s="71">
        <f>E165/C165*100</f>
        <v>100</v>
      </c>
      <c r="G165" s="58"/>
      <c r="H165" s="58"/>
      <c r="I165" s="58"/>
      <c r="J165" s="58"/>
    </row>
    <row r="166" spans="1:15" x14ac:dyDescent="0.15">
      <c r="A166" s="162"/>
      <c r="B166" s="105" t="s">
        <v>7</v>
      </c>
      <c r="C166" s="12">
        <v>69</v>
      </c>
      <c r="D166" s="51">
        <f t="shared" ref="D166:D173" si="75">C166/C166*100</f>
        <v>100</v>
      </c>
      <c r="E166" s="52">
        <f>E169+E172</f>
        <v>69</v>
      </c>
      <c r="F166" s="73">
        <f t="shared" ref="F166:F173" si="76">E166/C166*100</f>
        <v>100</v>
      </c>
      <c r="G166" s="58"/>
      <c r="H166" s="58"/>
      <c r="I166" s="58"/>
      <c r="J166" s="58"/>
    </row>
    <row r="167" spans="1:15" x14ac:dyDescent="0.15">
      <c r="A167" s="162"/>
      <c r="B167" s="106" t="s">
        <v>8</v>
      </c>
      <c r="C167" s="59">
        <v>100</v>
      </c>
      <c r="D167" s="60">
        <f t="shared" si="75"/>
        <v>100</v>
      </c>
      <c r="E167" s="83">
        <f>E170+E173</f>
        <v>100</v>
      </c>
      <c r="F167" s="76">
        <f t="shared" si="76"/>
        <v>100</v>
      </c>
      <c r="G167" s="58"/>
      <c r="H167" s="58"/>
      <c r="I167" s="58"/>
      <c r="J167" s="58"/>
    </row>
    <row r="168" spans="1:15" x14ac:dyDescent="0.15">
      <c r="A168" s="163" t="s">
        <v>2</v>
      </c>
      <c r="B168" s="19" t="s">
        <v>5</v>
      </c>
      <c r="C168" s="75">
        <v>82</v>
      </c>
      <c r="D168" s="44">
        <f t="shared" si="75"/>
        <v>100</v>
      </c>
      <c r="E168" s="55">
        <v>82</v>
      </c>
      <c r="F168" s="71">
        <f t="shared" si="76"/>
        <v>100</v>
      </c>
      <c r="G168" s="58"/>
      <c r="H168" s="58"/>
      <c r="I168" s="58"/>
      <c r="J168" s="58"/>
    </row>
    <row r="169" spans="1:15" x14ac:dyDescent="0.15">
      <c r="A169" s="163"/>
      <c r="B169" s="105" t="s">
        <v>7</v>
      </c>
      <c r="C169" s="77">
        <v>29</v>
      </c>
      <c r="D169" s="51">
        <f t="shared" si="75"/>
        <v>100</v>
      </c>
      <c r="E169" s="64">
        <v>29</v>
      </c>
      <c r="F169" s="73">
        <f t="shared" si="76"/>
        <v>100</v>
      </c>
      <c r="G169" s="58"/>
      <c r="H169" s="58"/>
      <c r="I169" s="58"/>
      <c r="J169" s="58"/>
    </row>
    <row r="170" spans="1:15" x14ac:dyDescent="0.15">
      <c r="A170" s="163"/>
      <c r="B170" s="106" t="s">
        <v>8</v>
      </c>
      <c r="C170" s="82">
        <v>53</v>
      </c>
      <c r="D170" s="60">
        <f t="shared" si="75"/>
        <v>100</v>
      </c>
      <c r="E170" s="55">
        <v>53</v>
      </c>
      <c r="F170" s="76">
        <f t="shared" si="76"/>
        <v>100</v>
      </c>
      <c r="G170" s="58"/>
      <c r="H170" s="58"/>
      <c r="I170" s="58"/>
      <c r="J170" s="58"/>
    </row>
    <row r="171" spans="1:15" x14ac:dyDescent="0.15">
      <c r="A171" s="163" t="s">
        <v>3</v>
      </c>
      <c r="B171" s="19" t="s">
        <v>5</v>
      </c>
      <c r="C171" s="6">
        <v>87</v>
      </c>
      <c r="D171" s="44">
        <f t="shared" si="75"/>
        <v>100</v>
      </c>
      <c r="E171" s="45">
        <v>87</v>
      </c>
      <c r="F171" s="71">
        <f t="shared" si="76"/>
        <v>100</v>
      </c>
      <c r="G171" s="58"/>
      <c r="H171" s="58"/>
      <c r="I171" s="58"/>
      <c r="J171" s="58"/>
    </row>
    <row r="172" spans="1:15" x14ac:dyDescent="0.15">
      <c r="A172" s="163"/>
      <c r="B172" s="107" t="s">
        <v>7</v>
      </c>
      <c r="C172" s="77">
        <v>40</v>
      </c>
      <c r="D172" s="51">
        <f t="shared" si="75"/>
        <v>100</v>
      </c>
      <c r="E172" s="64">
        <v>40</v>
      </c>
      <c r="F172" s="73">
        <f t="shared" si="76"/>
        <v>100</v>
      </c>
      <c r="G172" s="58"/>
      <c r="H172" s="58"/>
      <c r="I172" s="58"/>
      <c r="J172" s="58"/>
    </row>
    <row r="173" spans="1:15" x14ac:dyDescent="0.15">
      <c r="A173" s="163"/>
      <c r="B173" s="108" t="s">
        <v>8</v>
      </c>
      <c r="C173" s="122">
        <v>47</v>
      </c>
      <c r="D173" s="60">
        <f t="shared" si="75"/>
        <v>100</v>
      </c>
      <c r="E173" s="68">
        <v>47</v>
      </c>
      <c r="F173" s="76">
        <f t="shared" si="76"/>
        <v>100</v>
      </c>
    </row>
    <row r="174" spans="1:15" x14ac:dyDescent="0.15">
      <c r="A174" s="32"/>
      <c r="B174" s="33"/>
      <c r="C174" s="58"/>
      <c r="D174" s="58"/>
      <c r="E174" s="58"/>
      <c r="F174" s="58"/>
      <c r="G174" s="58"/>
      <c r="H174" s="58"/>
      <c r="I174" s="58"/>
      <c r="J174" s="58"/>
    </row>
    <row r="176" spans="1:15" x14ac:dyDescent="0.15">
      <c r="A176" s="37" t="s">
        <v>95</v>
      </c>
    </row>
    <row r="177" spans="1:14" x14ac:dyDescent="0.15">
      <c r="A177" s="37" t="s">
        <v>96</v>
      </c>
    </row>
    <row r="178" spans="1:14" x14ac:dyDescent="0.15">
      <c r="A178" s="153" t="s">
        <v>6</v>
      </c>
      <c r="B178" s="154"/>
      <c r="C178" s="177" t="s">
        <v>15</v>
      </c>
      <c r="D178" s="175"/>
      <c r="E178" s="175" t="s">
        <v>82</v>
      </c>
      <c r="F178" s="175"/>
      <c r="G178" s="127" t="s">
        <v>83</v>
      </c>
      <c r="H178" s="129"/>
      <c r="I178" s="38"/>
      <c r="J178" s="39"/>
      <c r="K178" s="40"/>
      <c r="L178" s="40"/>
      <c r="M178" s="180"/>
      <c r="N178" s="180"/>
    </row>
    <row r="179" spans="1:14" x14ac:dyDescent="0.15">
      <c r="A179" s="155"/>
      <c r="B179" s="156"/>
      <c r="C179" s="118" t="s">
        <v>0</v>
      </c>
      <c r="D179" s="119" t="s">
        <v>1</v>
      </c>
      <c r="E179" s="119" t="s">
        <v>0</v>
      </c>
      <c r="F179" s="119" t="s">
        <v>1</v>
      </c>
      <c r="G179" s="119" t="s">
        <v>0</v>
      </c>
      <c r="H179" s="120" t="s">
        <v>1</v>
      </c>
      <c r="I179" s="42"/>
      <c r="J179" s="43"/>
      <c r="K179" s="43"/>
      <c r="L179" s="43"/>
      <c r="M179" s="43"/>
      <c r="N179" s="43"/>
    </row>
    <row r="180" spans="1:14" x14ac:dyDescent="0.15">
      <c r="A180" s="161" t="s">
        <v>4</v>
      </c>
      <c r="B180" s="19" t="s">
        <v>5</v>
      </c>
      <c r="C180" s="6">
        <f>E180+G180</f>
        <v>772</v>
      </c>
      <c r="D180" s="44">
        <f>F180+H180</f>
        <v>100</v>
      </c>
      <c r="E180" s="45">
        <f>E183+E186</f>
        <v>123</v>
      </c>
      <c r="F180" s="46">
        <f>E180/C180*100</f>
        <v>15.932642487046634</v>
      </c>
      <c r="G180" s="45">
        <f t="shared" ref="G180:G182" si="77">G183+G186</f>
        <v>649</v>
      </c>
      <c r="H180" s="47">
        <f>G180/C180:C180*100</f>
        <v>84.067357512953365</v>
      </c>
      <c r="I180" s="48"/>
      <c r="J180" s="49"/>
      <c r="K180" s="50"/>
      <c r="L180" s="49"/>
      <c r="M180" s="50"/>
      <c r="N180" s="49"/>
    </row>
    <row r="181" spans="1:14" x14ac:dyDescent="0.15">
      <c r="A181" s="162"/>
      <c r="B181" s="105" t="s">
        <v>7</v>
      </c>
      <c r="C181" s="12">
        <f t="shared" ref="C181:C188" si="78">E181+G181</f>
        <v>357</v>
      </c>
      <c r="D181" s="51">
        <f t="shared" ref="D181:D188" si="79">F181+H181</f>
        <v>100</v>
      </c>
      <c r="E181" s="52">
        <f t="shared" ref="E181:E182" si="80">E184+E187</f>
        <v>51</v>
      </c>
      <c r="F181" s="53">
        <f t="shared" ref="F181:F188" si="81">E181/C181*100</f>
        <v>14.285714285714285</v>
      </c>
      <c r="G181" s="52">
        <f t="shared" si="77"/>
        <v>306</v>
      </c>
      <c r="H181" s="54">
        <f t="shared" ref="H181:H188" si="82">G181/C181:C181*100</f>
        <v>85.714285714285708</v>
      </c>
      <c r="I181" s="48"/>
      <c r="J181" s="49"/>
      <c r="K181" s="50"/>
      <c r="L181" s="49"/>
      <c r="M181" s="50"/>
      <c r="N181" s="49"/>
    </row>
    <row r="182" spans="1:14" x14ac:dyDescent="0.15">
      <c r="A182" s="162"/>
      <c r="B182" s="106" t="s">
        <v>8</v>
      </c>
      <c r="C182" s="59">
        <f t="shared" si="78"/>
        <v>415</v>
      </c>
      <c r="D182" s="60">
        <f t="shared" si="79"/>
        <v>100</v>
      </c>
      <c r="E182" s="83">
        <f t="shared" si="80"/>
        <v>72</v>
      </c>
      <c r="F182" s="61">
        <f t="shared" si="81"/>
        <v>17.349397590361445</v>
      </c>
      <c r="G182" s="83">
        <f t="shared" si="77"/>
        <v>343</v>
      </c>
      <c r="H182" s="69">
        <f t="shared" si="82"/>
        <v>82.650602409638552</v>
      </c>
      <c r="I182" s="48"/>
      <c r="J182" s="49"/>
      <c r="K182" s="50"/>
      <c r="L182" s="49"/>
      <c r="M182" s="50"/>
      <c r="N182" s="49"/>
    </row>
    <row r="183" spans="1:14" x14ac:dyDescent="0.15">
      <c r="A183" s="163" t="s">
        <v>2</v>
      </c>
      <c r="B183" s="19" t="s">
        <v>5</v>
      </c>
      <c r="C183" s="6">
        <f t="shared" si="78"/>
        <v>375</v>
      </c>
      <c r="D183" s="44">
        <f t="shared" si="79"/>
        <v>100</v>
      </c>
      <c r="E183" s="55">
        <v>68</v>
      </c>
      <c r="F183" s="46">
        <f t="shared" si="81"/>
        <v>18.133333333333333</v>
      </c>
      <c r="G183" s="55">
        <v>307</v>
      </c>
      <c r="H183" s="56">
        <f t="shared" si="82"/>
        <v>81.86666666666666</v>
      </c>
      <c r="I183" s="57"/>
      <c r="J183" s="49"/>
      <c r="K183" s="58"/>
      <c r="L183" s="49"/>
      <c r="M183" s="58"/>
      <c r="N183" s="49"/>
    </row>
    <row r="184" spans="1:14" x14ac:dyDescent="0.15">
      <c r="A184" s="163"/>
      <c r="B184" s="105" t="s">
        <v>7</v>
      </c>
      <c r="C184" s="12">
        <f t="shared" si="78"/>
        <v>174</v>
      </c>
      <c r="D184" s="51">
        <f t="shared" si="79"/>
        <v>100</v>
      </c>
      <c r="E184" s="64">
        <v>32</v>
      </c>
      <c r="F184" s="53">
        <f t="shared" si="81"/>
        <v>18.390804597701148</v>
      </c>
      <c r="G184" s="64">
        <v>142</v>
      </c>
      <c r="H184" s="67">
        <f t="shared" si="82"/>
        <v>81.609195402298852</v>
      </c>
      <c r="I184" s="57"/>
      <c r="J184" s="49"/>
      <c r="K184" s="58"/>
      <c r="L184" s="49"/>
      <c r="M184" s="58"/>
      <c r="N184" s="49"/>
    </row>
    <row r="185" spans="1:14" x14ac:dyDescent="0.15">
      <c r="A185" s="163"/>
      <c r="B185" s="106" t="s">
        <v>8</v>
      </c>
      <c r="C185" s="59">
        <f t="shared" si="78"/>
        <v>201</v>
      </c>
      <c r="D185" s="60">
        <f t="shared" si="79"/>
        <v>100</v>
      </c>
      <c r="E185" s="55">
        <v>36</v>
      </c>
      <c r="F185" s="61">
        <f t="shared" si="81"/>
        <v>17.910447761194028</v>
      </c>
      <c r="G185" s="55">
        <v>165</v>
      </c>
      <c r="H185" s="62">
        <f t="shared" si="82"/>
        <v>82.089552238805979</v>
      </c>
      <c r="I185" s="57"/>
      <c r="J185" s="49"/>
      <c r="K185" s="58"/>
      <c r="L185" s="49"/>
      <c r="M185" s="58"/>
      <c r="N185" s="49"/>
    </row>
    <row r="186" spans="1:14" x14ac:dyDescent="0.15">
      <c r="A186" s="163" t="s">
        <v>3</v>
      </c>
      <c r="B186" s="19" t="s">
        <v>5</v>
      </c>
      <c r="C186" s="6">
        <f t="shared" si="78"/>
        <v>397</v>
      </c>
      <c r="D186" s="44">
        <f t="shared" si="79"/>
        <v>100</v>
      </c>
      <c r="E186" s="45">
        <v>55</v>
      </c>
      <c r="F186" s="46">
        <f t="shared" si="81"/>
        <v>13.85390428211587</v>
      </c>
      <c r="G186" s="63">
        <v>342</v>
      </c>
      <c r="H186" s="56">
        <f t="shared" si="82"/>
        <v>86.146095717884137</v>
      </c>
      <c r="I186" s="57"/>
      <c r="J186" s="49"/>
      <c r="K186" s="58"/>
      <c r="L186" s="49"/>
      <c r="M186" s="58"/>
      <c r="N186" s="49"/>
    </row>
    <row r="187" spans="1:14" x14ac:dyDescent="0.15">
      <c r="A187" s="163"/>
      <c r="B187" s="107" t="s">
        <v>7</v>
      </c>
      <c r="C187" s="12">
        <f t="shared" si="78"/>
        <v>183</v>
      </c>
      <c r="D187" s="51">
        <f t="shared" si="79"/>
        <v>100</v>
      </c>
      <c r="E187" s="64">
        <v>19</v>
      </c>
      <c r="F187" s="53">
        <f t="shared" si="81"/>
        <v>10.382513661202186</v>
      </c>
      <c r="G187" s="64">
        <v>164</v>
      </c>
      <c r="H187" s="67">
        <f t="shared" si="82"/>
        <v>89.617486338797818</v>
      </c>
      <c r="I187" s="57"/>
      <c r="J187" s="49"/>
      <c r="K187" s="58"/>
      <c r="L187" s="49"/>
      <c r="M187" s="58"/>
      <c r="N187" s="49"/>
    </row>
    <row r="188" spans="1:14" x14ac:dyDescent="0.15">
      <c r="A188" s="163"/>
      <c r="B188" s="108" t="s">
        <v>8</v>
      </c>
      <c r="C188" s="59">
        <f t="shared" si="78"/>
        <v>214</v>
      </c>
      <c r="D188" s="60">
        <f t="shared" si="79"/>
        <v>100</v>
      </c>
      <c r="E188" s="68">
        <v>36</v>
      </c>
      <c r="F188" s="61">
        <f t="shared" si="81"/>
        <v>16.822429906542055</v>
      </c>
      <c r="G188" s="68">
        <v>178</v>
      </c>
      <c r="H188" s="69">
        <f t="shared" si="82"/>
        <v>83.177570093457945</v>
      </c>
      <c r="I188" s="57"/>
      <c r="J188" s="49"/>
      <c r="K188" s="58"/>
      <c r="L188" s="49"/>
      <c r="M188" s="58"/>
      <c r="N188" s="49"/>
    </row>
    <row r="189" spans="1:14" x14ac:dyDescent="0.15">
      <c r="A189" s="32"/>
      <c r="B189" s="33"/>
      <c r="C189" s="50"/>
      <c r="D189" s="66"/>
      <c r="E189" s="58"/>
      <c r="F189" s="49"/>
      <c r="G189" s="58"/>
      <c r="H189" s="49"/>
      <c r="I189" s="58"/>
      <c r="J189" s="49"/>
      <c r="K189" s="58"/>
      <c r="L189" s="49"/>
      <c r="M189" s="58"/>
      <c r="N189" s="49"/>
    </row>
    <row r="190" spans="1:14" x14ac:dyDescent="0.15">
      <c r="A190" s="37" t="s">
        <v>108</v>
      </c>
    </row>
    <row r="191" spans="1:14" x14ac:dyDescent="0.15">
      <c r="A191" s="153" t="s">
        <v>6</v>
      </c>
      <c r="B191" s="154"/>
      <c r="C191" s="177" t="s">
        <v>15</v>
      </c>
      <c r="D191" s="175"/>
      <c r="E191" s="175" t="s">
        <v>37</v>
      </c>
      <c r="F191" s="175"/>
      <c r="G191" s="183" t="s">
        <v>38</v>
      </c>
      <c r="H191" s="185"/>
      <c r="I191" s="183" t="s">
        <v>39</v>
      </c>
      <c r="J191" s="184"/>
    </row>
    <row r="192" spans="1:14" x14ac:dyDescent="0.15">
      <c r="A192" s="155"/>
      <c r="B192" s="156"/>
      <c r="C192" s="118" t="s">
        <v>0</v>
      </c>
      <c r="D192" s="119" t="s">
        <v>1</v>
      </c>
      <c r="E192" s="119" t="s">
        <v>0</v>
      </c>
      <c r="F192" s="119" t="s">
        <v>1</v>
      </c>
      <c r="G192" s="119" t="s">
        <v>0</v>
      </c>
      <c r="H192" s="119" t="s">
        <v>1</v>
      </c>
      <c r="I192" s="119" t="s">
        <v>0</v>
      </c>
      <c r="J192" s="121" t="s">
        <v>1</v>
      </c>
    </row>
    <row r="193" spans="1:14" x14ac:dyDescent="0.15">
      <c r="A193" s="161" t="s">
        <v>4</v>
      </c>
      <c r="B193" s="19" t="s">
        <v>5</v>
      </c>
      <c r="C193" s="45">
        <v>123</v>
      </c>
      <c r="D193" s="46">
        <f>C193/C193*100</f>
        <v>100</v>
      </c>
      <c r="E193" s="45">
        <f>E196+E199</f>
        <v>95</v>
      </c>
      <c r="F193" s="46">
        <f>E193/C193*100</f>
        <v>77.235772357723576</v>
      </c>
      <c r="G193" s="45">
        <f>G196+G199</f>
        <v>29</v>
      </c>
      <c r="H193" s="46">
        <f>G193/C193*100</f>
        <v>23.577235772357724</v>
      </c>
      <c r="I193" s="45">
        <f t="shared" ref="I193:I195" si="83">I196+I199</f>
        <v>40</v>
      </c>
      <c r="J193" s="56">
        <f>I193/C193*100</f>
        <v>32.520325203252028</v>
      </c>
    </row>
    <row r="194" spans="1:14" x14ac:dyDescent="0.15">
      <c r="A194" s="162"/>
      <c r="B194" s="105" t="s">
        <v>7</v>
      </c>
      <c r="C194" s="52">
        <v>51</v>
      </c>
      <c r="D194" s="53">
        <f t="shared" ref="D194:D201" si="84">C194/C194*100</f>
        <v>100</v>
      </c>
      <c r="E194" s="52">
        <f>E197+E200</f>
        <v>33</v>
      </c>
      <c r="F194" s="53">
        <f t="shared" ref="F194:F201" si="85">E194/C194*100</f>
        <v>64.705882352941174</v>
      </c>
      <c r="G194" s="52">
        <f t="shared" ref="G194:G195" si="86">G197+G200</f>
        <v>11</v>
      </c>
      <c r="H194" s="53">
        <f t="shared" ref="H194:H201" si="87">G194/C194*100</f>
        <v>21.568627450980394</v>
      </c>
      <c r="I194" s="52">
        <f t="shared" si="83"/>
        <v>24</v>
      </c>
      <c r="J194" s="67">
        <f t="shared" ref="J194:J201" si="88">I194/C194*100</f>
        <v>47.058823529411761</v>
      </c>
    </row>
    <row r="195" spans="1:14" x14ac:dyDescent="0.15">
      <c r="A195" s="162"/>
      <c r="B195" s="106" t="s">
        <v>8</v>
      </c>
      <c r="C195" s="59">
        <v>72</v>
      </c>
      <c r="D195" s="61">
        <f t="shared" si="84"/>
        <v>100</v>
      </c>
      <c r="E195" s="83">
        <f>E198+E201</f>
        <v>62</v>
      </c>
      <c r="F195" s="61">
        <f t="shared" si="85"/>
        <v>86.111111111111114</v>
      </c>
      <c r="G195" s="83">
        <f t="shared" si="86"/>
        <v>18</v>
      </c>
      <c r="H195" s="61">
        <f t="shared" si="87"/>
        <v>25</v>
      </c>
      <c r="I195" s="83">
        <f t="shared" si="83"/>
        <v>16</v>
      </c>
      <c r="J195" s="69">
        <f t="shared" si="88"/>
        <v>22.222222222222221</v>
      </c>
    </row>
    <row r="196" spans="1:14" x14ac:dyDescent="0.15">
      <c r="A196" s="163" t="s">
        <v>2</v>
      </c>
      <c r="B196" s="19" t="s">
        <v>5</v>
      </c>
      <c r="C196" s="6">
        <v>68</v>
      </c>
      <c r="D196" s="46">
        <f t="shared" si="84"/>
        <v>100</v>
      </c>
      <c r="E196" s="55">
        <v>55</v>
      </c>
      <c r="F196" s="46">
        <f t="shared" si="85"/>
        <v>80.882352941176478</v>
      </c>
      <c r="G196" s="55">
        <v>16</v>
      </c>
      <c r="H196" s="46">
        <f t="shared" si="87"/>
        <v>23.52941176470588</v>
      </c>
      <c r="I196" s="55">
        <v>20</v>
      </c>
      <c r="J196" s="56">
        <f t="shared" si="88"/>
        <v>29.411764705882355</v>
      </c>
    </row>
    <row r="197" spans="1:14" x14ac:dyDescent="0.15">
      <c r="A197" s="163"/>
      <c r="B197" s="105" t="s">
        <v>7</v>
      </c>
      <c r="C197" s="12">
        <v>32</v>
      </c>
      <c r="D197" s="53">
        <f t="shared" si="84"/>
        <v>100</v>
      </c>
      <c r="E197" s="64">
        <v>24</v>
      </c>
      <c r="F197" s="53">
        <f t="shared" si="85"/>
        <v>75</v>
      </c>
      <c r="G197" s="64">
        <v>6</v>
      </c>
      <c r="H197" s="53">
        <f t="shared" si="87"/>
        <v>18.75</v>
      </c>
      <c r="I197" s="64">
        <v>14</v>
      </c>
      <c r="J197" s="67">
        <f t="shared" si="88"/>
        <v>43.75</v>
      </c>
    </row>
    <row r="198" spans="1:14" x14ac:dyDescent="0.15">
      <c r="A198" s="163"/>
      <c r="B198" s="106" t="s">
        <v>8</v>
      </c>
      <c r="C198" s="83">
        <v>36</v>
      </c>
      <c r="D198" s="61">
        <f t="shared" si="84"/>
        <v>100</v>
      </c>
      <c r="E198" s="55">
        <v>31</v>
      </c>
      <c r="F198" s="61">
        <f t="shared" si="85"/>
        <v>86.111111111111114</v>
      </c>
      <c r="G198" s="55">
        <v>10</v>
      </c>
      <c r="H198" s="61">
        <f t="shared" si="87"/>
        <v>27.777777777777779</v>
      </c>
      <c r="I198" s="55">
        <v>6</v>
      </c>
      <c r="J198" s="69">
        <f t="shared" si="88"/>
        <v>16.666666666666664</v>
      </c>
    </row>
    <row r="199" spans="1:14" x14ac:dyDescent="0.15">
      <c r="A199" s="163" t="s">
        <v>3</v>
      </c>
      <c r="B199" s="19" t="s">
        <v>5</v>
      </c>
      <c r="C199" s="45">
        <v>55</v>
      </c>
      <c r="D199" s="46">
        <f t="shared" si="84"/>
        <v>100</v>
      </c>
      <c r="E199" s="45">
        <v>40</v>
      </c>
      <c r="F199" s="46">
        <f t="shared" si="85"/>
        <v>72.727272727272734</v>
      </c>
      <c r="G199" s="63">
        <v>13</v>
      </c>
      <c r="H199" s="46">
        <f t="shared" si="87"/>
        <v>23.636363636363637</v>
      </c>
      <c r="I199" s="63">
        <v>20</v>
      </c>
      <c r="J199" s="56">
        <f t="shared" si="88"/>
        <v>36.363636363636367</v>
      </c>
    </row>
    <row r="200" spans="1:14" x14ac:dyDescent="0.15">
      <c r="A200" s="163"/>
      <c r="B200" s="107" t="s">
        <v>7</v>
      </c>
      <c r="C200" s="52">
        <v>19</v>
      </c>
      <c r="D200" s="53">
        <f t="shared" si="84"/>
        <v>100</v>
      </c>
      <c r="E200" s="64">
        <v>9</v>
      </c>
      <c r="F200" s="53">
        <f t="shared" si="85"/>
        <v>47.368421052631575</v>
      </c>
      <c r="G200" s="64">
        <v>5</v>
      </c>
      <c r="H200" s="53">
        <f t="shared" si="87"/>
        <v>26.315789473684209</v>
      </c>
      <c r="I200" s="55">
        <v>10</v>
      </c>
      <c r="J200" s="67">
        <f t="shared" si="88"/>
        <v>52.631578947368418</v>
      </c>
    </row>
    <row r="201" spans="1:14" x14ac:dyDescent="0.15">
      <c r="A201" s="163"/>
      <c r="B201" s="108" t="s">
        <v>8</v>
      </c>
      <c r="C201" s="59">
        <v>36</v>
      </c>
      <c r="D201" s="61">
        <f t="shared" si="84"/>
        <v>100</v>
      </c>
      <c r="E201" s="68">
        <v>31</v>
      </c>
      <c r="F201" s="61">
        <f t="shared" si="85"/>
        <v>86.111111111111114</v>
      </c>
      <c r="G201" s="68">
        <v>8</v>
      </c>
      <c r="H201" s="61">
        <f t="shared" si="87"/>
        <v>22.222222222222221</v>
      </c>
      <c r="I201" s="68">
        <v>10</v>
      </c>
      <c r="J201" s="69">
        <f t="shared" si="88"/>
        <v>27.777777777777779</v>
      </c>
    </row>
    <row r="203" spans="1:14" x14ac:dyDescent="0.15">
      <c r="A203" s="37" t="s">
        <v>97</v>
      </c>
    </row>
    <row r="204" spans="1:14" x14ac:dyDescent="0.15">
      <c r="A204" s="37" t="s">
        <v>120</v>
      </c>
    </row>
    <row r="205" spans="1:14" x14ac:dyDescent="0.15">
      <c r="A205" s="153" t="s">
        <v>6</v>
      </c>
      <c r="B205" s="154"/>
      <c r="C205" s="177" t="s">
        <v>15</v>
      </c>
      <c r="D205" s="175"/>
      <c r="E205" s="178" t="s">
        <v>41</v>
      </c>
      <c r="F205" s="179"/>
      <c r="G205" s="173" t="s">
        <v>42</v>
      </c>
      <c r="H205" s="174"/>
      <c r="I205" s="173" t="s">
        <v>43</v>
      </c>
      <c r="J205" s="174"/>
      <c r="K205" s="173" t="s">
        <v>44</v>
      </c>
      <c r="L205" s="174"/>
      <c r="M205" s="175" t="s">
        <v>45</v>
      </c>
      <c r="N205" s="176"/>
    </row>
    <row r="206" spans="1:14" x14ac:dyDescent="0.15">
      <c r="A206" s="155"/>
      <c r="B206" s="156"/>
      <c r="C206" s="118" t="s">
        <v>0</v>
      </c>
      <c r="D206" s="119" t="s">
        <v>1</v>
      </c>
      <c r="E206" s="119" t="s">
        <v>0</v>
      </c>
      <c r="F206" s="119" t="s">
        <v>1</v>
      </c>
      <c r="G206" s="119" t="s">
        <v>0</v>
      </c>
      <c r="H206" s="119" t="s">
        <v>1</v>
      </c>
      <c r="I206" s="119" t="s">
        <v>0</v>
      </c>
      <c r="J206" s="119" t="s">
        <v>1</v>
      </c>
      <c r="K206" s="119" t="s">
        <v>0</v>
      </c>
      <c r="L206" s="119" t="s">
        <v>1</v>
      </c>
      <c r="M206" s="119" t="s">
        <v>0</v>
      </c>
      <c r="N206" s="121" t="s">
        <v>1</v>
      </c>
    </row>
    <row r="207" spans="1:14" x14ac:dyDescent="0.15">
      <c r="A207" s="161" t="s">
        <v>4</v>
      </c>
      <c r="B207" s="19" t="s">
        <v>5</v>
      </c>
      <c r="C207" s="96">
        <f>SUM(E207,G207,I207,K207,M207,C219,E219,G219,I219,K219,M219,C231,E231,G231,I231,K231,M231,C243,E243,G243,I243,K243,M243,C255,E255,G255,I255,K255,M255,C267,E267,G267)</f>
        <v>772</v>
      </c>
      <c r="D207" s="46">
        <f>SUM(F207,H207,J207,L207,N207,D219,F219,H219,J219,L219,N219,D231,F231,H231,J231,L231,N231,D243,F243,H243,J243,L243,N243,D255,F255,H255,J255,L255,N255,D267,F267,H267)</f>
        <v>99.999999999999957</v>
      </c>
      <c r="E207" s="45">
        <f>E210+E213</f>
        <v>209</v>
      </c>
      <c r="F207" s="46">
        <f>E207/$C$207*100</f>
        <v>27.072538860103627</v>
      </c>
      <c r="G207" s="45">
        <f>G210+G213</f>
        <v>10</v>
      </c>
      <c r="H207" s="46">
        <f>G207/C207*100</f>
        <v>1.2953367875647668</v>
      </c>
      <c r="I207" s="45">
        <f t="shared" ref="I207:I209" si="89">I210+I213</f>
        <v>8</v>
      </c>
      <c r="J207" s="46">
        <f>I207/C207*100</f>
        <v>1.0362694300518136</v>
      </c>
      <c r="K207" s="45">
        <f t="shared" ref="K207:K209" si="90">K210+K213</f>
        <v>0</v>
      </c>
      <c r="L207" s="46">
        <f>K207/C207*100</f>
        <v>0</v>
      </c>
      <c r="M207" s="45">
        <f t="shared" ref="M207:M209" si="91">M210+M213</f>
        <v>0</v>
      </c>
      <c r="N207" s="56">
        <f>M207/C207*100</f>
        <v>0</v>
      </c>
    </row>
    <row r="208" spans="1:14" x14ac:dyDescent="0.15">
      <c r="A208" s="162"/>
      <c r="B208" s="105" t="s">
        <v>7</v>
      </c>
      <c r="C208" s="98">
        <f t="shared" ref="C208:D215" si="92">SUM(E208,G208,I208,K208,M208,C220,E220,G220,I220,K220,M220,C232,E232,G232,I232,K232,M232,C244,E244,G244,I244,K244,M244,C256,E256,G256,I256,K256,M256,C268,E268,G268)</f>
        <v>357</v>
      </c>
      <c r="D208" s="53">
        <f t="shared" si="92"/>
        <v>100</v>
      </c>
      <c r="E208" s="52">
        <f>E211+E214</f>
        <v>99</v>
      </c>
      <c r="F208" s="53">
        <f>E208/$C$208*100</f>
        <v>27.731092436974791</v>
      </c>
      <c r="G208" s="52">
        <f t="shared" ref="G208:G209" si="93">G211+G214</f>
        <v>4</v>
      </c>
      <c r="H208" s="53">
        <f t="shared" ref="H208:H215" si="94">G208/C208*100</f>
        <v>1.1204481792717087</v>
      </c>
      <c r="I208" s="52">
        <f t="shared" si="89"/>
        <v>7</v>
      </c>
      <c r="J208" s="53">
        <f t="shared" ref="J208:J215" si="95">I208/C208*100</f>
        <v>1.9607843137254901</v>
      </c>
      <c r="K208" s="52">
        <f t="shared" si="90"/>
        <v>0</v>
      </c>
      <c r="L208" s="53">
        <f t="shared" ref="L208:L215" si="96">K208/C208*100</f>
        <v>0</v>
      </c>
      <c r="M208" s="52">
        <f t="shared" si="91"/>
        <v>0</v>
      </c>
      <c r="N208" s="67">
        <f t="shared" ref="N208:N215" si="97">M208/C208*100</f>
        <v>0</v>
      </c>
    </row>
    <row r="209" spans="1:14" x14ac:dyDescent="0.15">
      <c r="A209" s="162"/>
      <c r="B209" s="106" t="s">
        <v>8</v>
      </c>
      <c r="C209" s="100">
        <f t="shared" si="92"/>
        <v>415</v>
      </c>
      <c r="D209" s="61">
        <f t="shared" si="92"/>
        <v>100</v>
      </c>
      <c r="E209" s="83">
        <f>E212+E215</f>
        <v>110</v>
      </c>
      <c r="F209" s="61">
        <f>E209/$C$209*100</f>
        <v>26.506024096385545</v>
      </c>
      <c r="G209" s="83">
        <f t="shared" si="93"/>
        <v>6</v>
      </c>
      <c r="H209" s="61">
        <f t="shared" si="94"/>
        <v>1.4457831325301205</v>
      </c>
      <c r="I209" s="83">
        <f t="shared" si="89"/>
        <v>1</v>
      </c>
      <c r="J209" s="61">
        <f t="shared" si="95"/>
        <v>0.24096385542168677</v>
      </c>
      <c r="K209" s="83">
        <f t="shared" si="90"/>
        <v>0</v>
      </c>
      <c r="L209" s="61">
        <f t="shared" si="96"/>
        <v>0</v>
      </c>
      <c r="M209" s="83">
        <f t="shared" si="91"/>
        <v>0</v>
      </c>
      <c r="N209" s="69">
        <f t="shared" si="97"/>
        <v>0</v>
      </c>
    </row>
    <row r="210" spans="1:14" x14ac:dyDescent="0.15">
      <c r="A210" s="163" t="s">
        <v>2</v>
      </c>
      <c r="B210" s="19" t="s">
        <v>5</v>
      </c>
      <c r="C210" s="96">
        <f t="shared" si="92"/>
        <v>375</v>
      </c>
      <c r="D210" s="46">
        <f t="shared" si="92"/>
        <v>99.999999999999986</v>
      </c>
      <c r="E210" s="55">
        <v>92</v>
      </c>
      <c r="F210" s="46">
        <f>E210/$C$210*100</f>
        <v>24.533333333333331</v>
      </c>
      <c r="G210" s="55">
        <v>3</v>
      </c>
      <c r="H210" s="46">
        <f t="shared" si="94"/>
        <v>0.8</v>
      </c>
      <c r="I210" s="55">
        <v>2</v>
      </c>
      <c r="J210" s="46">
        <f t="shared" si="95"/>
        <v>0.53333333333333333</v>
      </c>
      <c r="K210" s="68">
        <v>0</v>
      </c>
      <c r="L210" s="46">
        <f t="shared" si="96"/>
        <v>0</v>
      </c>
      <c r="M210" s="68">
        <v>0</v>
      </c>
      <c r="N210" s="56">
        <f t="shared" si="97"/>
        <v>0</v>
      </c>
    </row>
    <row r="211" spans="1:14" x14ac:dyDescent="0.15">
      <c r="A211" s="163"/>
      <c r="B211" s="105" t="s">
        <v>7</v>
      </c>
      <c r="C211" s="98">
        <f t="shared" si="92"/>
        <v>174</v>
      </c>
      <c r="D211" s="53">
        <f t="shared" si="92"/>
        <v>99.999999999999972</v>
      </c>
      <c r="E211" s="64">
        <v>48</v>
      </c>
      <c r="F211" s="53">
        <f>E211/$C$211*100</f>
        <v>27.586206896551722</v>
      </c>
      <c r="G211" s="64">
        <v>0</v>
      </c>
      <c r="H211" s="53">
        <f t="shared" si="94"/>
        <v>0</v>
      </c>
      <c r="I211" s="64">
        <v>2</v>
      </c>
      <c r="J211" s="53">
        <f t="shared" si="95"/>
        <v>1.1494252873563218</v>
      </c>
      <c r="K211" s="64">
        <v>0</v>
      </c>
      <c r="L211" s="53">
        <f t="shared" si="96"/>
        <v>0</v>
      </c>
      <c r="M211" s="64">
        <v>0</v>
      </c>
      <c r="N211" s="67">
        <f t="shared" si="97"/>
        <v>0</v>
      </c>
    </row>
    <row r="212" spans="1:14" x14ac:dyDescent="0.15">
      <c r="A212" s="163"/>
      <c r="B212" s="106" t="s">
        <v>8</v>
      </c>
      <c r="C212" s="100">
        <f t="shared" si="92"/>
        <v>201</v>
      </c>
      <c r="D212" s="61">
        <f t="shared" si="92"/>
        <v>100.00000000000003</v>
      </c>
      <c r="E212" s="55">
        <v>44</v>
      </c>
      <c r="F212" s="61">
        <f>E212/$C$212*100</f>
        <v>21.890547263681594</v>
      </c>
      <c r="G212" s="55">
        <v>3</v>
      </c>
      <c r="H212" s="61">
        <f t="shared" si="94"/>
        <v>1.4925373134328357</v>
      </c>
      <c r="I212" s="55">
        <v>0</v>
      </c>
      <c r="J212" s="61">
        <f t="shared" si="95"/>
        <v>0</v>
      </c>
      <c r="K212" s="55">
        <v>0</v>
      </c>
      <c r="L212" s="61">
        <f t="shared" si="96"/>
        <v>0</v>
      </c>
      <c r="M212" s="55">
        <v>0</v>
      </c>
      <c r="N212" s="69">
        <f t="shared" si="97"/>
        <v>0</v>
      </c>
    </row>
    <row r="213" spans="1:14" x14ac:dyDescent="0.15">
      <c r="A213" s="163" t="s">
        <v>3</v>
      </c>
      <c r="B213" s="19" t="s">
        <v>5</v>
      </c>
      <c r="C213" s="96">
        <f t="shared" si="92"/>
        <v>397</v>
      </c>
      <c r="D213" s="46">
        <f t="shared" si="92"/>
        <v>99.999999999999972</v>
      </c>
      <c r="E213" s="45">
        <v>117</v>
      </c>
      <c r="F213" s="46">
        <f>E213/$C$213*100</f>
        <v>29.471032745591941</v>
      </c>
      <c r="G213" s="63">
        <v>7</v>
      </c>
      <c r="H213" s="46">
        <f t="shared" si="94"/>
        <v>1.7632241813602016</v>
      </c>
      <c r="I213" s="63">
        <v>6</v>
      </c>
      <c r="J213" s="46">
        <f t="shared" si="95"/>
        <v>1.5113350125944585</v>
      </c>
      <c r="K213" s="63">
        <v>0</v>
      </c>
      <c r="L213" s="46">
        <f t="shared" si="96"/>
        <v>0</v>
      </c>
      <c r="M213" s="63">
        <v>0</v>
      </c>
      <c r="N213" s="56">
        <f t="shared" si="97"/>
        <v>0</v>
      </c>
    </row>
    <row r="214" spans="1:14" x14ac:dyDescent="0.15">
      <c r="A214" s="163"/>
      <c r="B214" s="107" t="s">
        <v>7</v>
      </c>
      <c r="C214" s="98">
        <f t="shared" si="92"/>
        <v>183</v>
      </c>
      <c r="D214" s="53">
        <f t="shared" si="92"/>
        <v>100</v>
      </c>
      <c r="E214" s="64">
        <v>51</v>
      </c>
      <c r="F214" s="53">
        <f>E214/$C$214*100</f>
        <v>27.868852459016392</v>
      </c>
      <c r="G214" s="64">
        <v>4</v>
      </c>
      <c r="H214" s="53">
        <f t="shared" si="94"/>
        <v>2.1857923497267762</v>
      </c>
      <c r="I214" s="55">
        <v>5</v>
      </c>
      <c r="J214" s="53">
        <f t="shared" si="95"/>
        <v>2.7322404371584699</v>
      </c>
      <c r="K214" s="64">
        <v>0</v>
      </c>
      <c r="L214" s="53">
        <f t="shared" si="96"/>
        <v>0</v>
      </c>
      <c r="M214" s="64">
        <v>0</v>
      </c>
      <c r="N214" s="67">
        <f t="shared" si="97"/>
        <v>0</v>
      </c>
    </row>
    <row r="215" spans="1:14" x14ac:dyDescent="0.15">
      <c r="A215" s="163"/>
      <c r="B215" s="108" t="s">
        <v>8</v>
      </c>
      <c r="C215" s="100">
        <f t="shared" si="92"/>
        <v>214</v>
      </c>
      <c r="D215" s="61">
        <f t="shared" si="92"/>
        <v>99.999999999999986</v>
      </c>
      <c r="E215" s="68">
        <v>66</v>
      </c>
      <c r="F215" s="61">
        <f>E215/$C$215*100</f>
        <v>30.841121495327101</v>
      </c>
      <c r="G215" s="68">
        <v>3</v>
      </c>
      <c r="H215" s="61">
        <f t="shared" si="94"/>
        <v>1.4018691588785046</v>
      </c>
      <c r="I215" s="68">
        <v>1</v>
      </c>
      <c r="J215" s="61">
        <f t="shared" si="95"/>
        <v>0.46728971962616817</v>
      </c>
      <c r="K215" s="68">
        <v>0</v>
      </c>
      <c r="L215" s="61">
        <f t="shared" si="96"/>
        <v>0</v>
      </c>
      <c r="M215" s="68">
        <v>0</v>
      </c>
      <c r="N215" s="69">
        <f t="shared" si="97"/>
        <v>0</v>
      </c>
    </row>
    <row r="216" spans="1:14" ht="12" customHeight="1" x14ac:dyDescent="0.15"/>
    <row r="217" spans="1:14" x14ac:dyDescent="0.15">
      <c r="A217" s="153" t="s">
        <v>6</v>
      </c>
      <c r="B217" s="154"/>
      <c r="C217" s="177" t="s">
        <v>46</v>
      </c>
      <c r="D217" s="175"/>
      <c r="E217" s="175" t="s">
        <v>47</v>
      </c>
      <c r="F217" s="175"/>
      <c r="G217" s="175" t="s">
        <v>48</v>
      </c>
      <c r="H217" s="175"/>
      <c r="I217" s="175" t="s">
        <v>49</v>
      </c>
      <c r="J217" s="175"/>
      <c r="K217" s="173" t="s">
        <v>50</v>
      </c>
      <c r="L217" s="174"/>
      <c r="M217" s="175" t="s">
        <v>51</v>
      </c>
      <c r="N217" s="176"/>
    </row>
    <row r="218" spans="1:14" x14ac:dyDescent="0.15">
      <c r="A218" s="155"/>
      <c r="B218" s="156"/>
      <c r="C218" s="118" t="s">
        <v>0</v>
      </c>
      <c r="D218" s="119" t="s">
        <v>1</v>
      </c>
      <c r="E218" s="119" t="s">
        <v>0</v>
      </c>
      <c r="F218" s="119" t="s">
        <v>1</v>
      </c>
      <c r="G218" s="119" t="s">
        <v>0</v>
      </c>
      <c r="H218" s="119" t="s">
        <v>1</v>
      </c>
      <c r="I218" s="119" t="s">
        <v>0</v>
      </c>
      <c r="J218" s="119" t="s">
        <v>1</v>
      </c>
      <c r="K218" s="119" t="s">
        <v>0</v>
      </c>
      <c r="L218" s="119" t="s">
        <v>1</v>
      </c>
      <c r="M218" s="119" t="s">
        <v>0</v>
      </c>
      <c r="N218" s="121" t="s">
        <v>1</v>
      </c>
    </row>
    <row r="219" spans="1:14" x14ac:dyDescent="0.15">
      <c r="A219" s="161" t="s">
        <v>4</v>
      </c>
      <c r="B219" s="19" t="s">
        <v>5</v>
      </c>
      <c r="C219" s="6">
        <f>C222+C225</f>
        <v>63</v>
      </c>
      <c r="D219" s="46">
        <f>C219/$C$207*100</f>
        <v>8.1606217616580317</v>
      </c>
      <c r="E219" s="45">
        <f>E222+E225</f>
        <v>49</v>
      </c>
      <c r="F219" s="46">
        <f>E219/$C$207*100</f>
        <v>6.3471502590673579</v>
      </c>
      <c r="G219" s="45">
        <f>G222+G225</f>
        <v>25</v>
      </c>
      <c r="H219" s="46">
        <f>G219/$C$207*100</f>
        <v>3.2383419689119166</v>
      </c>
      <c r="I219" s="45">
        <f>I222+I225</f>
        <v>7</v>
      </c>
      <c r="J219" s="46">
        <f>I219/$C$207*100</f>
        <v>0.90673575129533668</v>
      </c>
      <c r="K219" s="45">
        <f t="shared" ref="K219:K221" si="98">K222+K225</f>
        <v>5</v>
      </c>
      <c r="L219" s="46">
        <f>K219/$C$207*100</f>
        <v>0.64766839378238339</v>
      </c>
      <c r="M219" s="45">
        <f t="shared" ref="M219:M221" si="99">M222+M225</f>
        <v>1</v>
      </c>
      <c r="N219" s="56">
        <f>M219/$C$207*100</f>
        <v>0.1295336787564767</v>
      </c>
    </row>
    <row r="220" spans="1:14" x14ac:dyDescent="0.15">
      <c r="A220" s="162"/>
      <c r="B220" s="105" t="s">
        <v>7</v>
      </c>
      <c r="C220" s="12">
        <f>C223+C226</f>
        <v>32</v>
      </c>
      <c r="D220" s="53">
        <f>C220/$C$208*100</f>
        <v>8.9635854341736696</v>
      </c>
      <c r="E220" s="52">
        <f>E223+E226</f>
        <v>19</v>
      </c>
      <c r="F220" s="53">
        <f>E220/$C$208*100</f>
        <v>5.322128851540616</v>
      </c>
      <c r="G220" s="52">
        <f>G223+G226</f>
        <v>7</v>
      </c>
      <c r="H220" s="53">
        <f>G220/$C$208*100</f>
        <v>1.9607843137254901</v>
      </c>
      <c r="I220" s="52">
        <f>I223+I226</f>
        <v>0</v>
      </c>
      <c r="J220" s="53">
        <f>I220/$C$208*100</f>
        <v>0</v>
      </c>
      <c r="K220" s="52">
        <f t="shared" si="98"/>
        <v>3</v>
      </c>
      <c r="L220" s="53">
        <f>K220/$C$208*100</f>
        <v>0.84033613445378152</v>
      </c>
      <c r="M220" s="52">
        <f t="shared" si="99"/>
        <v>0</v>
      </c>
      <c r="N220" s="67">
        <f>M220/$C$208*100</f>
        <v>0</v>
      </c>
    </row>
    <row r="221" spans="1:14" x14ac:dyDescent="0.15">
      <c r="A221" s="162"/>
      <c r="B221" s="106" t="s">
        <v>8</v>
      </c>
      <c r="C221" s="59">
        <f>C224+C227</f>
        <v>31</v>
      </c>
      <c r="D221" s="61">
        <f>C221/$C$209*100</f>
        <v>7.4698795180722897</v>
      </c>
      <c r="E221" s="83">
        <f>E224+E227</f>
        <v>30</v>
      </c>
      <c r="F221" s="61">
        <f>E221/$C$209*100</f>
        <v>7.2289156626506017</v>
      </c>
      <c r="G221" s="83">
        <f>G224+G227</f>
        <v>18</v>
      </c>
      <c r="H221" s="61">
        <f>G221/$C$209*100</f>
        <v>4.3373493975903612</v>
      </c>
      <c r="I221" s="83">
        <f>I224+I227</f>
        <v>7</v>
      </c>
      <c r="J221" s="61">
        <f>I221/$C$209*100</f>
        <v>1.6867469879518073</v>
      </c>
      <c r="K221" s="83">
        <f t="shared" si="98"/>
        <v>2</v>
      </c>
      <c r="L221" s="61">
        <f>K221/$C$209*100</f>
        <v>0.48192771084337355</v>
      </c>
      <c r="M221" s="83">
        <f t="shared" si="99"/>
        <v>1</v>
      </c>
      <c r="N221" s="69">
        <f>M221/$C$209*100</f>
        <v>0.24096385542168677</v>
      </c>
    </row>
    <row r="222" spans="1:14" x14ac:dyDescent="0.15">
      <c r="A222" s="163" t="s">
        <v>2</v>
      </c>
      <c r="B222" s="19" t="s">
        <v>5</v>
      </c>
      <c r="C222" s="74">
        <v>28</v>
      </c>
      <c r="D222" s="46">
        <f>C222/$C$210*100</f>
        <v>7.4666666666666677</v>
      </c>
      <c r="E222" s="63">
        <v>20</v>
      </c>
      <c r="F222" s="46">
        <f>E222/$C$210*100</f>
        <v>5.3333333333333339</v>
      </c>
      <c r="G222" s="63">
        <v>11</v>
      </c>
      <c r="H222" s="46">
        <f>G222/$C$210*100</f>
        <v>2.9333333333333331</v>
      </c>
      <c r="I222" s="68">
        <v>4</v>
      </c>
      <c r="J222" s="46">
        <f>I222/$C$210*100</f>
        <v>1.0666666666666667</v>
      </c>
      <c r="K222" s="68">
        <v>3</v>
      </c>
      <c r="L222" s="46">
        <f>K222/$C$210*100</f>
        <v>0.8</v>
      </c>
      <c r="M222" s="68">
        <v>1</v>
      </c>
      <c r="N222" s="56">
        <f>M222/$C$210*100</f>
        <v>0.26666666666666666</v>
      </c>
    </row>
    <row r="223" spans="1:14" x14ac:dyDescent="0.15">
      <c r="A223" s="163"/>
      <c r="B223" s="105" t="s">
        <v>7</v>
      </c>
      <c r="C223" s="77">
        <v>14</v>
      </c>
      <c r="D223" s="53">
        <f>C223/$C$211*100</f>
        <v>8.0459770114942533</v>
      </c>
      <c r="E223" s="64">
        <v>8</v>
      </c>
      <c r="F223" s="53">
        <f>E223/$C$211*100</f>
        <v>4.5977011494252871</v>
      </c>
      <c r="G223" s="64">
        <v>3</v>
      </c>
      <c r="H223" s="53">
        <f>G223/$C$211*100</f>
        <v>1.7241379310344827</v>
      </c>
      <c r="I223" s="64">
        <v>0</v>
      </c>
      <c r="J223" s="53">
        <f>I223/$C$211*100</f>
        <v>0</v>
      </c>
      <c r="K223" s="64">
        <v>2</v>
      </c>
      <c r="L223" s="53">
        <f>K223/$C$211*100</f>
        <v>1.1494252873563218</v>
      </c>
      <c r="M223" s="64">
        <v>0</v>
      </c>
      <c r="N223" s="67">
        <f>M223/$C$211*100</f>
        <v>0</v>
      </c>
    </row>
    <row r="224" spans="1:14" x14ac:dyDescent="0.15">
      <c r="A224" s="163"/>
      <c r="B224" s="106" t="s">
        <v>8</v>
      </c>
      <c r="C224" s="75">
        <v>14</v>
      </c>
      <c r="D224" s="61">
        <f>C224/$C$212*100</f>
        <v>6.9651741293532341</v>
      </c>
      <c r="E224" s="55">
        <v>12</v>
      </c>
      <c r="F224" s="61">
        <f>E224/$C$212*100</f>
        <v>5.9701492537313428</v>
      </c>
      <c r="G224" s="55">
        <v>8</v>
      </c>
      <c r="H224" s="61">
        <f>G224/$C$212*100</f>
        <v>3.9800995024875623</v>
      </c>
      <c r="I224" s="55">
        <v>4</v>
      </c>
      <c r="J224" s="61">
        <f>I224/$C$212*100</f>
        <v>1.9900497512437811</v>
      </c>
      <c r="K224" s="55">
        <v>1</v>
      </c>
      <c r="L224" s="61">
        <f>K224/$C$212*100</f>
        <v>0.49751243781094528</v>
      </c>
      <c r="M224" s="55">
        <v>1</v>
      </c>
      <c r="N224" s="69">
        <f>M224/$C$212*100</f>
        <v>0.49751243781094528</v>
      </c>
    </row>
    <row r="225" spans="1:14" x14ac:dyDescent="0.15">
      <c r="A225" s="163" t="s">
        <v>3</v>
      </c>
      <c r="B225" s="19" t="s">
        <v>5</v>
      </c>
      <c r="C225" s="6">
        <v>35</v>
      </c>
      <c r="D225" s="46">
        <f>C225/$C$213*100</f>
        <v>8.8161209068010074</v>
      </c>
      <c r="E225" s="45">
        <v>29</v>
      </c>
      <c r="F225" s="46">
        <f>E225/$C$213*100</f>
        <v>7.3047858942065487</v>
      </c>
      <c r="G225" s="45">
        <v>14</v>
      </c>
      <c r="H225" s="46">
        <f>G225/$C$213*100</f>
        <v>3.5264483627204033</v>
      </c>
      <c r="I225" s="63">
        <v>3</v>
      </c>
      <c r="J225" s="46">
        <f>I225/$C$213*100</f>
        <v>0.75566750629722923</v>
      </c>
      <c r="K225" s="63">
        <v>2</v>
      </c>
      <c r="L225" s="46">
        <f>K225/$C$213*100</f>
        <v>0.50377833753148615</v>
      </c>
      <c r="M225" s="63">
        <v>0</v>
      </c>
      <c r="N225" s="56">
        <f>M225/$C$213*100</f>
        <v>0</v>
      </c>
    </row>
    <row r="226" spans="1:14" x14ac:dyDescent="0.15">
      <c r="A226" s="163"/>
      <c r="B226" s="107" t="s">
        <v>7</v>
      </c>
      <c r="C226" s="77">
        <v>18</v>
      </c>
      <c r="D226" s="53">
        <f>C226/$C$214*100</f>
        <v>9.8360655737704921</v>
      </c>
      <c r="E226" s="64">
        <v>11</v>
      </c>
      <c r="F226" s="53">
        <f>E226/$C$214*100</f>
        <v>6.0109289617486334</v>
      </c>
      <c r="G226" s="64">
        <v>4</v>
      </c>
      <c r="H226" s="53">
        <f>G226/$C$214*100</f>
        <v>2.1857923497267762</v>
      </c>
      <c r="I226" s="64">
        <v>0</v>
      </c>
      <c r="J226" s="53">
        <f>I226/$C$214*100</f>
        <v>0</v>
      </c>
      <c r="K226" s="64">
        <v>1</v>
      </c>
      <c r="L226" s="53">
        <f>K226/$C$214*100</f>
        <v>0.54644808743169404</v>
      </c>
      <c r="M226" s="64">
        <v>0</v>
      </c>
      <c r="N226" s="67">
        <f>M226/$C$214*100</f>
        <v>0</v>
      </c>
    </row>
    <row r="227" spans="1:14" x14ac:dyDescent="0.15">
      <c r="A227" s="163"/>
      <c r="B227" s="108" t="s">
        <v>8</v>
      </c>
      <c r="C227" s="122">
        <v>17</v>
      </c>
      <c r="D227" s="61">
        <f>C227/$C$215*100</f>
        <v>7.9439252336448591</v>
      </c>
      <c r="E227" s="68">
        <v>18</v>
      </c>
      <c r="F227" s="61">
        <f>E227/$C$215*100</f>
        <v>8.4112149532710276</v>
      </c>
      <c r="G227" s="68">
        <v>10</v>
      </c>
      <c r="H227" s="61">
        <f>G227/$C$215*100</f>
        <v>4.6728971962616823</v>
      </c>
      <c r="I227" s="68">
        <v>3</v>
      </c>
      <c r="J227" s="61">
        <f>I227/$C$215*100</f>
        <v>1.4018691588785046</v>
      </c>
      <c r="K227" s="68">
        <v>1</v>
      </c>
      <c r="L227" s="61">
        <f>K227/$C$215*100</f>
        <v>0.46728971962616817</v>
      </c>
      <c r="M227" s="68">
        <v>0</v>
      </c>
      <c r="N227" s="69">
        <f>M227/$C$215*100</f>
        <v>0</v>
      </c>
    </row>
    <row r="228" spans="1:14" ht="12" customHeight="1" x14ac:dyDescent="0.15"/>
    <row r="229" spans="1:14" ht="23.25" customHeight="1" x14ac:dyDescent="0.15">
      <c r="A229" s="153" t="s">
        <v>6</v>
      </c>
      <c r="B229" s="154"/>
      <c r="C229" s="157" t="s">
        <v>52</v>
      </c>
      <c r="D229" s="159"/>
      <c r="E229" s="159" t="s">
        <v>53</v>
      </c>
      <c r="F229" s="159"/>
      <c r="G229" s="159" t="s">
        <v>54</v>
      </c>
      <c r="H229" s="159"/>
      <c r="I229" s="159" t="s">
        <v>55</v>
      </c>
      <c r="J229" s="159"/>
      <c r="K229" s="168" t="s">
        <v>56</v>
      </c>
      <c r="L229" s="169"/>
      <c r="M229" s="159" t="s">
        <v>57</v>
      </c>
      <c r="N229" s="167"/>
    </row>
    <row r="230" spans="1:14" x14ac:dyDescent="0.15">
      <c r="A230" s="155"/>
      <c r="B230" s="156"/>
      <c r="C230" s="118" t="s">
        <v>0</v>
      </c>
      <c r="D230" s="119" t="s">
        <v>1</v>
      </c>
      <c r="E230" s="119" t="s">
        <v>0</v>
      </c>
      <c r="F230" s="119" t="s">
        <v>1</v>
      </c>
      <c r="G230" s="119" t="s">
        <v>0</v>
      </c>
      <c r="H230" s="119" t="s">
        <v>1</v>
      </c>
      <c r="I230" s="119" t="s">
        <v>0</v>
      </c>
      <c r="J230" s="119" t="s">
        <v>1</v>
      </c>
      <c r="K230" s="119" t="s">
        <v>0</v>
      </c>
      <c r="L230" s="119" t="s">
        <v>1</v>
      </c>
      <c r="M230" s="119" t="s">
        <v>0</v>
      </c>
      <c r="N230" s="121" t="s">
        <v>1</v>
      </c>
    </row>
    <row r="231" spans="1:14" x14ac:dyDescent="0.15">
      <c r="A231" s="161" t="s">
        <v>4</v>
      </c>
      <c r="B231" s="19" t="s">
        <v>5</v>
      </c>
      <c r="C231" s="6">
        <f>C234+C237</f>
        <v>0</v>
      </c>
      <c r="D231" s="46">
        <f>C231/$C$207*100</f>
        <v>0</v>
      </c>
      <c r="E231" s="45">
        <f>E234+E237</f>
        <v>1</v>
      </c>
      <c r="F231" s="46">
        <f>E231/$C$207*100</f>
        <v>0.1295336787564767</v>
      </c>
      <c r="G231" s="45">
        <f>G234+G237</f>
        <v>0</v>
      </c>
      <c r="H231" s="46">
        <f>G231/$C$207*100</f>
        <v>0</v>
      </c>
      <c r="I231" s="45">
        <f>I234+I237</f>
        <v>0</v>
      </c>
      <c r="J231" s="46">
        <f>I231/$C$207*100</f>
        <v>0</v>
      </c>
      <c r="K231" s="45">
        <f t="shared" ref="K231:K233" si="100">K234+K237</f>
        <v>132</v>
      </c>
      <c r="L231" s="46">
        <f>K231/$C$207*100</f>
        <v>17.098445595854923</v>
      </c>
      <c r="M231" s="45">
        <f t="shared" ref="M231:M233" si="101">M234+M237</f>
        <v>24</v>
      </c>
      <c r="N231" s="56">
        <f>M231/$C$207*100</f>
        <v>3.1088082901554404</v>
      </c>
    </row>
    <row r="232" spans="1:14" x14ac:dyDescent="0.15">
      <c r="A232" s="162"/>
      <c r="B232" s="105" t="s">
        <v>7</v>
      </c>
      <c r="C232" s="12">
        <f>C235+C238</f>
        <v>0</v>
      </c>
      <c r="D232" s="53">
        <f>C232/$C$208*100</f>
        <v>0</v>
      </c>
      <c r="E232" s="52">
        <f>E235+E238</f>
        <v>0</v>
      </c>
      <c r="F232" s="53">
        <f>E232/$C$208*100</f>
        <v>0</v>
      </c>
      <c r="G232" s="52">
        <f>G235+G238</f>
        <v>0</v>
      </c>
      <c r="H232" s="53">
        <f>G232/$C$208*100</f>
        <v>0</v>
      </c>
      <c r="I232" s="52">
        <f>I235+I238</f>
        <v>0</v>
      </c>
      <c r="J232" s="53">
        <f>I232/$C$208*100</f>
        <v>0</v>
      </c>
      <c r="K232" s="52">
        <f t="shared" si="100"/>
        <v>67</v>
      </c>
      <c r="L232" s="53">
        <f>K232/$C$208*100</f>
        <v>18.767507002801121</v>
      </c>
      <c r="M232" s="52">
        <f t="shared" si="101"/>
        <v>9</v>
      </c>
      <c r="N232" s="67">
        <f>M232/$C$208*100</f>
        <v>2.5210084033613445</v>
      </c>
    </row>
    <row r="233" spans="1:14" x14ac:dyDescent="0.15">
      <c r="A233" s="162"/>
      <c r="B233" s="106" t="s">
        <v>8</v>
      </c>
      <c r="C233" s="59">
        <f>C236+C239</f>
        <v>0</v>
      </c>
      <c r="D233" s="61">
        <f>C233/$C$209*100</f>
        <v>0</v>
      </c>
      <c r="E233" s="83">
        <f>E236+E239</f>
        <v>1</v>
      </c>
      <c r="F233" s="61">
        <f>E233/$C$209*100</f>
        <v>0.24096385542168677</v>
      </c>
      <c r="G233" s="83">
        <f>G236+G239</f>
        <v>0</v>
      </c>
      <c r="H233" s="61">
        <f>G233/$C$209*100</f>
        <v>0</v>
      </c>
      <c r="I233" s="83">
        <f>I236+I239</f>
        <v>0</v>
      </c>
      <c r="J233" s="61">
        <f>I233/$C$209*100</f>
        <v>0</v>
      </c>
      <c r="K233" s="83">
        <f t="shared" si="100"/>
        <v>65</v>
      </c>
      <c r="L233" s="61">
        <f>K233/$C$209*100</f>
        <v>15.66265060240964</v>
      </c>
      <c r="M233" s="83">
        <f t="shared" si="101"/>
        <v>15</v>
      </c>
      <c r="N233" s="69">
        <f>M233/$C$209*100</f>
        <v>3.6144578313253009</v>
      </c>
    </row>
    <row r="234" spans="1:14" x14ac:dyDescent="0.15">
      <c r="A234" s="163" t="s">
        <v>2</v>
      </c>
      <c r="B234" s="19" t="s">
        <v>5</v>
      </c>
      <c r="C234" s="74">
        <v>0</v>
      </c>
      <c r="D234" s="46">
        <f>C234/$C$210*100</f>
        <v>0</v>
      </c>
      <c r="E234" s="63">
        <v>0</v>
      </c>
      <c r="F234" s="46">
        <f>E234/$C$210*100</f>
        <v>0</v>
      </c>
      <c r="G234" s="63">
        <v>0</v>
      </c>
      <c r="H234" s="46">
        <f>G234/$C$210*100</f>
        <v>0</v>
      </c>
      <c r="I234" s="68">
        <v>0</v>
      </c>
      <c r="J234" s="46">
        <f>I234/$C$210*100</f>
        <v>0</v>
      </c>
      <c r="K234" s="68">
        <v>71</v>
      </c>
      <c r="L234" s="46">
        <f>K234/$C$210*100</f>
        <v>18.933333333333334</v>
      </c>
      <c r="M234" s="68">
        <v>7</v>
      </c>
      <c r="N234" s="56">
        <f>M234/$C$210*100</f>
        <v>1.8666666666666669</v>
      </c>
    </row>
    <row r="235" spans="1:14" x14ac:dyDescent="0.15">
      <c r="A235" s="163"/>
      <c r="B235" s="105" t="s">
        <v>7</v>
      </c>
      <c r="C235" s="77">
        <v>0</v>
      </c>
      <c r="D235" s="53">
        <f>C235/$C$211*100</f>
        <v>0</v>
      </c>
      <c r="E235" s="64">
        <v>0</v>
      </c>
      <c r="F235" s="53">
        <f>E235/$C$211*100</f>
        <v>0</v>
      </c>
      <c r="G235" s="64">
        <v>0</v>
      </c>
      <c r="H235" s="53">
        <f>G235/$C$211*100</f>
        <v>0</v>
      </c>
      <c r="I235" s="64">
        <v>0</v>
      </c>
      <c r="J235" s="53">
        <f>I235/$C$211*100</f>
        <v>0</v>
      </c>
      <c r="K235" s="64">
        <v>36</v>
      </c>
      <c r="L235" s="53">
        <f>K235/$C$211*100</f>
        <v>20.689655172413794</v>
      </c>
      <c r="M235" s="64">
        <v>3</v>
      </c>
      <c r="N235" s="67">
        <f>M235/$C$211*100</f>
        <v>1.7241379310344827</v>
      </c>
    </row>
    <row r="236" spans="1:14" x14ac:dyDescent="0.15">
      <c r="A236" s="163"/>
      <c r="B236" s="106" t="s">
        <v>8</v>
      </c>
      <c r="C236" s="75">
        <v>0</v>
      </c>
      <c r="D236" s="61">
        <f>C236/$C$212*100</f>
        <v>0</v>
      </c>
      <c r="E236" s="55">
        <v>0</v>
      </c>
      <c r="F236" s="61">
        <f>E236/$C$212*100</f>
        <v>0</v>
      </c>
      <c r="G236" s="55">
        <v>0</v>
      </c>
      <c r="H236" s="61">
        <f>G236/$C$212*100</f>
        <v>0</v>
      </c>
      <c r="I236" s="55">
        <v>0</v>
      </c>
      <c r="J236" s="61">
        <f>I236/$C$212*100</f>
        <v>0</v>
      </c>
      <c r="K236" s="55">
        <v>35</v>
      </c>
      <c r="L236" s="61">
        <f>K236/$C$212*100</f>
        <v>17.412935323383085</v>
      </c>
      <c r="M236" s="55">
        <v>4</v>
      </c>
      <c r="N236" s="69">
        <f>M236/$C$212*100</f>
        <v>1.9900497512437811</v>
      </c>
    </row>
    <row r="237" spans="1:14" x14ac:dyDescent="0.15">
      <c r="A237" s="163" t="s">
        <v>3</v>
      </c>
      <c r="B237" s="19" t="s">
        <v>5</v>
      </c>
      <c r="C237" s="6">
        <v>0</v>
      </c>
      <c r="D237" s="46">
        <f>C237/$C$213*100</f>
        <v>0</v>
      </c>
      <c r="E237" s="45">
        <v>1</v>
      </c>
      <c r="F237" s="46">
        <f>E237/$C$213*100</f>
        <v>0.25188916876574308</v>
      </c>
      <c r="G237" s="45">
        <v>0</v>
      </c>
      <c r="H237" s="46">
        <f>G237/$C$213*100</f>
        <v>0</v>
      </c>
      <c r="I237" s="63">
        <v>0</v>
      </c>
      <c r="J237" s="46">
        <f>I237/$C$213*100</f>
        <v>0</v>
      </c>
      <c r="K237" s="63">
        <v>61</v>
      </c>
      <c r="L237" s="46">
        <f>K237/$C$213*100</f>
        <v>15.365239294710328</v>
      </c>
      <c r="M237" s="63">
        <v>17</v>
      </c>
      <c r="N237" s="56">
        <f>M237/$C$213*100</f>
        <v>4.2821158690176322</v>
      </c>
    </row>
    <row r="238" spans="1:14" x14ac:dyDescent="0.15">
      <c r="A238" s="163"/>
      <c r="B238" s="107" t="s">
        <v>7</v>
      </c>
      <c r="C238" s="77">
        <v>0</v>
      </c>
      <c r="D238" s="53">
        <f>C238/$C$214*100</f>
        <v>0</v>
      </c>
      <c r="E238" s="64">
        <v>0</v>
      </c>
      <c r="F238" s="53">
        <f>E238/$C$214*100</f>
        <v>0</v>
      </c>
      <c r="G238" s="64">
        <v>0</v>
      </c>
      <c r="H238" s="53">
        <f>G238/$C$214*100</f>
        <v>0</v>
      </c>
      <c r="I238" s="64">
        <v>0</v>
      </c>
      <c r="J238" s="53">
        <f>I238/$C$214*100</f>
        <v>0</v>
      </c>
      <c r="K238" s="64">
        <v>31</v>
      </c>
      <c r="L238" s="53">
        <f>K238/$C$214*100</f>
        <v>16.939890710382514</v>
      </c>
      <c r="M238" s="64">
        <v>6</v>
      </c>
      <c r="N238" s="67">
        <f>M238/$C$214*100</f>
        <v>3.278688524590164</v>
      </c>
    </row>
    <row r="239" spans="1:14" x14ac:dyDescent="0.15">
      <c r="A239" s="163"/>
      <c r="B239" s="108" t="s">
        <v>8</v>
      </c>
      <c r="C239" s="122">
        <v>0</v>
      </c>
      <c r="D239" s="61">
        <f>C239/$C$215*100</f>
        <v>0</v>
      </c>
      <c r="E239" s="68">
        <v>1</v>
      </c>
      <c r="F239" s="61">
        <f>E239/$C$215*100</f>
        <v>0.46728971962616817</v>
      </c>
      <c r="G239" s="68">
        <v>0</v>
      </c>
      <c r="H239" s="61">
        <f>G239/$C$215*100</f>
        <v>0</v>
      </c>
      <c r="I239" s="68">
        <v>0</v>
      </c>
      <c r="J239" s="61">
        <f>I239/$C$215*100</f>
        <v>0</v>
      </c>
      <c r="K239" s="68">
        <v>30</v>
      </c>
      <c r="L239" s="61">
        <f>K239/$C$215*100</f>
        <v>14.018691588785046</v>
      </c>
      <c r="M239" s="68">
        <v>11</v>
      </c>
      <c r="N239" s="69">
        <f>M239/$C$215*100</f>
        <v>5.1401869158878499</v>
      </c>
    </row>
    <row r="240" spans="1:14" ht="12" customHeight="1" x14ac:dyDescent="0.15"/>
    <row r="241" spans="1:14" ht="23.25" customHeight="1" x14ac:dyDescent="0.15">
      <c r="A241" s="153" t="s">
        <v>6</v>
      </c>
      <c r="B241" s="154"/>
      <c r="C241" s="157" t="s">
        <v>58</v>
      </c>
      <c r="D241" s="159"/>
      <c r="E241" s="159" t="s">
        <v>59</v>
      </c>
      <c r="F241" s="159"/>
      <c r="G241" s="159" t="s">
        <v>60</v>
      </c>
      <c r="H241" s="159"/>
      <c r="I241" s="159" t="s">
        <v>61</v>
      </c>
      <c r="J241" s="159"/>
      <c r="K241" s="159" t="s">
        <v>62</v>
      </c>
      <c r="L241" s="159"/>
      <c r="M241" s="159" t="s">
        <v>63</v>
      </c>
      <c r="N241" s="167"/>
    </row>
    <row r="242" spans="1:14" x14ac:dyDescent="0.15">
      <c r="A242" s="155"/>
      <c r="B242" s="156"/>
      <c r="C242" s="118" t="s">
        <v>0</v>
      </c>
      <c r="D242" s="119" t="s">
        <v>1</v>
      </c>
      <c r="E242" s="119" t="s">
        <v>0</v>
      </c>
      <c r="F242" s="119" t="s">
        <v>1</v>
      </c>
      <c r="G242" s="119" t="s">
        <v>0</v>
      </c>
      <c r="H242" s="119" t="s">
        <v>1</v>
      </c>
      <c r="I242" s="119" t="s">
        <v>0</v>
      </c>
      <c r="J242" s="119" t="s">
        <v>1</v>
      </c>
      <c r="K242" s="119" t="s">
        <v>0</v>
      </c>
      <c r="L242" s="119" t="s">
        <v>1</v>
      </c>
      <c r="M242" s="119" t="s">
        <v>0</v>
      </c>
      <c r="N242" s="121" t="s">
        <v>1</v>
      </c>
    </row>
    <row r="243" spans="1:14" x14ac:dyDescent="0.15">
      <c r="A243" s="161" t="s">
        <v>4</v>
      </c>
      <c r="B243" s="19" t="s">
        <v>5</v>
      </c>
      <c r="C243" s="6">
        <f>C246+C249</f>
        <v>28</v>
      </c>
      <c r="D243" s="46">
        <f>C243/$C$207*100</f>
        <v>3.6269430051813467</v>
      </c>
      <c r="E243" s="45">
        <f>E246+E249</f>
        <v>19</v>
      </c>
      <c r="F243" s="46">
        <f>E243/$C$207*100</f>
        <v>2.4611398963730569</v>
      </c>
      <c r="G243" s="45">
        <f>G246+G249</f>
        <v>6</v>
      </c>
      <c r="H243" s="46">
        <f>G243/$C$207*100</f>
        <v>0.77720207253886009</v>
      </c>
      <c r="I243" s="45">
        <f>I246+I249</f>
        <v>8</v>
      </c>
      <c r="J243" s="46">
        <f>I243/$C$207*100</f>
        <v>1.0362694300518136</v>
      </c>
      <c r="K243" s="45">
        <f t="shared" ref="K243:K245" si="102">K246+K249</f>
        <v>5</v>
      </c>
      <c r="L243" s="46">
        <f>K243/$C$207*100</f>
        <v>0.64766839378238339</v>
      </c>
      <c r="M243" s="45">
        <f t="shared" ref="M243:M245" si="103">M246+M249</f>
        <v>1</v>
      </c>
      <c r="N243" s="56">
        <f>M243/$C$207*100</f>
        <v>0.1295336787564767</v>
      </c>
    </row>
    <row r="244" spans="1:14" x14ac:dyDescent="0.15">
      <c r="A244" s="162"/>
      <c r="B244" s="105" t="s">
        <v>7</v>
      </c>
      <c r="C244" s="12">
        <f>C247+C250</f>
        <v>9</v>
      </c>
      <c r="D244" s="53">
        <f>C244/$C$208*100</f>
        <v>2.5210084033613445</v>
      </c>
      <c r="E244" s="52">
        <f>E247+E250</f>
        <v>9</v>
      </c>
      <c r="F244" s="53">
        <f>E244/$C$208*100</f>
        <v>2.5210084033613445</v>
      </c>
      <c r="G244" s="52">
        <f>G247+G250</f>
        <v>2</v>
      </c>
      <c r="H244" s="53">
        <f>G244/$C$208*100</f>
        <v>0.56022408963585435</v>
      </c>
      <c r="I244" s="52">
        <f>I247+I250</f>
        <v>4</v>
      </c>
      <c r="J244" s="53">
        <f>I244/$C$208*100</f>
        <v>1.1204481792717087</v>
      </c>
      <c r="K244" s="52">
        <f t="shared" si="102"/>
        <v>3</v>
      </c>
      <c r="L244" s="53">
        <f>K244/$C$208*100</f>
        <v>0.84033613445378152</v>
      </c>
      <c r="M244" s="52">
        <f t="shared" si="103"/>
        <v>0</v>
      </c>
      <c r="N244" s="67">
        <f>M244/$C$208*100</f>
        <v>0</v>
      </c>
    </row>
    <row r="245" spans="1:14" x14ac:dyDescent="0.15">
      <c r="A245" s="162"/>
      <c r="B245" s="106" t="s">
        <v>8</v>
      </c>
      <c r="C245" s="59">
        <f>C248+C251</f>
        <v>19</v>
      </c>
      <c r="D245" s="61">
        <f>C245/$C$209*100</f>
        <v>4.5783132530120483</v>
      </c>
      <c r="E245" s="83">
        <f>E248+E251</f>
        <v>10</v>
      </c>
      <c r="F245" s="61">
        <f>E245/$C$209*100</f>
        <v>2.4096385542168677</v>
      </c>
      <c r="G245" s="83">
        <f>G248+G251</f>
        <v>4</v>
      </c>
      <c r="H245" s="61">
        <f>G245/$C$209*100</f>
        <v>0.96385542168674709</v>
      </c>
      <c r="I245" s="83">
        <f>I248+I251</f>
        <v>4</v>
      </c>
      <c r="J245" s="61">
        <f>I245/$C$209*100</f>
        <v>0.96385542168674709</v>
      </c>
      <c r="K245" s="83">
        <f t="shared" si="102"/>
        <v>2</v>
      </c>
      <c r="L245" s="61">
        <f>K245/$C$209*100</f>
        <v>0.48192771084337355</v>
      </c>
      <c r="M245" s="83">
        <f t="shared" si="103"/>
        <v>1</v>
      </c>
      <c r="N245" s="69">
        <f>M245/$C$209*100</f>
        <v>0.24096385542168677</v>
      </c>
    </row>
    <row r="246" spans="1:14" x14ac:dyDescent="0.15">
      <c r="A246" s="163" t="s">
        <v>2</v>
      </c>
      <c r="B246" s="19" t="s">
        <v>5</v>
      </c>
      <c r="C246" s="74">
        <v>16</v>
      </c>
      <c r="D246" s="46">
        <f>C246/$C$210*100</f>
        <v>4.2666666666666666</v>
      </c>
      <c r="E246" s="63">
        <v>10</v>
      </c>
      <c r="F246" s="46">
        <f>E246/$C$210*100</f>
        <v>2.666666666666667</v>
      </c>
      <c r="G246" s="63">
        <v>2</v>
      </c>
      <c r="H246" s="46">
        <f>G246/$C$210*100</f>
        <v>0.53333333333333333</v>
      </c>
      <c r="I246" s="68">
        <v>5</v>
      </c>
      <c r="J246" s="46">
        <f>I246/$C$210*100</f>
        <v>1.3333333333333335</v>
      </c>
      <c r="K246" s="68">
        <v>2</v>
      </c>
      <c r="L246" s="46">
        <f>K246/$C$210*100</f>
        <v>0.53333333333333333</v>
      </c>
      <c r="M246" s="68">
        <v>1</v>
      </c>
      <c r="N246" s="56">
        <f>M246/$C$210*100</f>
        <v>0.26666666666666666</v>
      </c>
    </row>
    <row r="247" spans="1:14" x14ac:dyDescent="0.15">
      <c r="A247" s="163"/>
      <c r="B247" s="105" t="s">
        <v>7</v>
      </c>
      <c r="C247" s="77">
        <v>7</v>
      </c>
      <c r="D247" s="53">
        <f>C247/$C$211*100</f>
        <v>4.0229885057471266</v>
      </c>
      <c r="E247" s="64">
        <v>4</v>
      </c>
      <c r="F247" s="53">
        <f>E247/$C$211*100</f>
        <v>2.2988505747126435</v>
      </c>
      <c r="G247" s="64">
        <v>0</v>
      </c>
      <c r="H247" s="53">
        <f>G247/$C$211*100</f>
        <v>0</v>
      </c>
      <c r="I247" s="64">
        <v>3</v>
      </c>
      <c r="J247" s="53">
        <f>I247/$C$211*100</f>
        <v>1.7241379310344827</v>
      </c>
      <c r="K247" s="64">
        <v>0</v>
      </c>
      <c r="L247" s="53">
        <f>K247/$C$211*100</f>
        <v>0</v>
      </c>
      <c r="M247" s="64">
        <v>0</v>
      </c>
      <c r="N247" s="67">
        <f>M247/$C$211*100</f>
        <v>0</v>
      </c>
    </row>
    <row r="248" spans="1:14" x14ac:dyDescent="0.15">
      <c r="A248" s="163"/>
      <c r="B248" s="106" t="s">
        <v>8</v>
      </c>
      <c r="C248" s="75">
        <v>9</v>
      </c>
      <c r="D248" s="61">
        <f>C248/$C$212*100</f>
        <v>4.4776119402985071</v>
      </c>
      <c r="E248" s="55">
        <v>6</v>
      </c>
      <c r="F248" s="61">
        <f>E248/$C$212*100</f>
        <v>2.9850746268656714</v>
      </c>
      <c r="G248" s="55">
        <v>2</v>
      </c>
      <c r="H248" s="61">
        <f>G248/$C$212*100</f>
        <v>0.99502487562189057</v>
      </c>
      <c r="I248" s="55">
        <v>2</v>
      </c>
      <c r="J248" s="61">
        <f>I248/$C$212*100</f>
        <v>0.99502487562189057</v>
      </c>
      <c r="K248" s="55">
        <v>2</v>
      </c>
      <c r="L248" s="61">
        <f>K248/$C$212*100</f>
        <v>0.99502487562189057</v>
      </c>
      <c r="M248" s="55">
        <v>1</v>
      </c>
      <c r="N248" s="69">
        <f>M248/$C$212*100</f>
        <v>0.49751243781094528</v>
      </c>
    </row>
    <row r="249" spans="1:14" x14ac:dyDescent="0.15">
      <c r="A249" s="163" t="s">
        <v>3</v>
      </c>
      <c r="B249" s="19" t="s">
        <v>5</v>
      </c>
      <c r="C249" s="6">
        <v>12</v>
      </c>
      <c r="D249" s="46">
        <f>C249/$C$213*100</f>
        <v>3.0226700251889169</v>
      </c>
      <c r="E249" s="45">
        <v>9</v>
      </c>
      <c r="F249" s="46">
        <f>E249/$C$213*100</f>
        <v>2.2670025188916876</v>
      </c>
      <c r="G249" s="45">
        <v>4</v>
      </c>
      <c r="H249" s="46">
        <f>G249/$C$213*100</f>
        <v>1.0075566750629723</v>
      </c>
      <c r="I249" s="63">
        <v>3</v>
      </c>
      <c r="J249" s="46">
        <f>I249/$C$213*100</f>
        <v>0.75566750629722923</v>
      </c>
      <c r="K249" s="63">
        <v>3</v>
      </c>
      <c r="L249" s="46">
        <f>K249/$C$213*100</f>
        <v>0.75566750629722923</v>
      </c>
      <c r="M249" s="63">
        <v>0</v>
      </c>
      <c r="N249" s="56">
        <f>M249/$C$213*100</f>
        <v>0</v>
      </c>
    </row>
    <row r="250" spans="1:14" x14ac:dyDescent="0.15">
      <c r="A250" s="163"/>
      <c r="B250" s="107" t="s">
        <v>7</v>
      </c>
      <c r="C250" s="77">
        <v>2</v>
      </c>
      <c r="D250" s="53">
        <f>C250/$C$214*100</f>
        <v>1.0928961748633881</v>
      </c>
      <c r="E250" s="64">
        <v>5</v>
      </c>
      <c r="F250" s="53">
        <f>E250/$C$214*100</f>
        <v>2.7322404371584699</v>
      </c>
      <c r="G250" s="64">
        <v>2</v>
      </c>
      <c r="H250" s="53">
        <f>G250/$C$214*100</f>
        <v>1.0928961748633881</v>
      </c>
      <c r="I250" s="64">
        <v>1</v>
      </c>
      <c r="J250" s="53">
        <f>I250/$C$214*100</f>
        <v>0.54644808743169404</v>
      </c>
      <c r="K250" s="64">
        <v>3</v>
      </c>
      <c r="L250" s="53">
        <f>K250/$C$214*100</f>
        <v>1.639344262295082</v>
      </c>
      <c r="M250" s="64">
        <v>0</v>
      </c>
      <c r="N250" s="67">
        <f>M250/$C$214*100</f>
        <v>0</v>
      </c>
    </row>
    <row r="251" spans="1:14" x14ac:dyDescent="0.15">
      <c r="A251" s="163"/>
      <c r="B251" s="108" t="s">
        <v>8</v>
      </c>
      <c r="C251" s="122">
        <v>10</v>
      </c>
      <c r="D251" s="61">
        <f>C251/$C$215*100</f>
        <v>4.6728971962616823</v>
      </c>
      <c r="E251" s="68">
        <v>4</v>
      </c>
      <c r="F251" s="61">
        <f>E251/$C$215*100</f>
        <v>1.8691588785046727</v>
      </c>
      <c r="G251" s="68">
        <v>2</v>
      </c>
      <c r="H251" s="61">
        <f>G251/$C$215*100</f>
        <v>0.93457943925233633</v>
      </c>
      <c r="I251" s="68">
        <v>2</v>
      </c>
      <c r="J251" s="61">
        <f>I251/$C$215*100</f>
        <v>0.93457943925233633</v>
      </c>
      <c r="K251" s="68">
        <v>0</v>
      </c>
      <c r="L251" s="61">
        <f>K251/$C$215*100</f>
        <v>0</v>
      </c>
      <c r="M251" s="68">
        <v>0</v>
      </c>
      <c r="N251" s="69">
        <f>M251/$C$215*100</f>
        <v>0</v>
      </c>
    </row>
    <row r="252" spans="1:14" ht="12" customHeight="1" x14ac:dyDescent="0.15"/>
    <row r="253" spans="1:14" ht="23.25" customHeight="1" x14ac:dyDescent="0.15">
      <c r="A253" s="153" t="s">
        <v>6</v>
      </c>
      <c r="B253" s="154"/>
      <c r="C253" s="157" t="s">
        <v>64</v>
      </c>
      <c r="D253" s="159"/>
      <c r="E253" s="159" t="s">
        <v>65</v>
      </c>
      <c r="F253" s="159"/>
      <c r="G253" s="159" t="s">
        <v>66</v>
      </c>
      <c r="H253" s="159"/>
      <c r="I253" s="159" t="s">
        <v>67</v>
      </c>
      <c r="J253" s="159"/>
      <c r="K253" s="159" t="s">
        <v>68</v>
      </c>
      <c r="L253" s="159"/>
      <c r="M253" s="159" t="s">
        <v>69</v>
      </c>
      <c r="N253" s="167"/>
    </row>
    <row r="254" spans="1:14" x14ac:dyDescent="0.15">
      <c r="A254" s="155"/>
      <c r="B254" s="156"/>
      <c r="C254" s="118" t="s">
        <v>0</v>
      </c>
      <c r="D254" s="119" t="s">
        <v>1</v>
      </c>
      <c r="E254" s="119" t="s">
        <v>0</v>
      </c>
      <c r="F254" s="119" t="s">
        <v>1</v>
      </c>
      <c r="G254" s="119" t="s">
        <v>0</v>
      </c>
      <c r="H254" s="119" t="s">
        <v>1</v>
      </c>
      <c r="I254" s="119" t="s">
        <v>0</v>
      </c>
      <c r="J254" s="119" t="s">
        <v>1</v>
      </c>
      <c r="K254" s="119" t="s">
        <v>0</v>
      </c>
      <c r="L254" s="119" t="s">
        <v>1</v>
      </c>
      <c r="M254" s="119" t="s">
        <v>0</v>
      </c>
      <c r="N254" s="121" t="s">
        <v>1</v>
      </c>
    </row>
    <row r="255" spans="1:14" x14ac:dyDescent="0.15">
      <c r="A255" s="161" t="s">
        <v>4</v>
      </c>
      <c r="B255" s="19" t="s">
        <v>5</v>
      </c>
      <c r="C255" s="6">
        <f>C258+C261</f>
        <v>0</v>
      </c>
      <c r="D255" s="46">
        <f>C255/$C$207*100</f>
        <v>0</v>
      </c>
      <c r="E255" s="45">
        <f>E258+E261</f>
        <v>0</v>
      </c>
      <c r="F255" s="46">
        <f>E255/$C$207*100</f>
        <v>0</v>
      </c>
      <c r="G255" s="45">
        <f>G258+G261</f>
        <v>61</v>
      </c>
      <c r="H255" s="46">
        <f>G255/$C$207*100</f>
        <v>7.9015544041450783</v>
      </c>
      <c r="I255" s="45">
        <f>I258+I261</f>
        <v>48</v>
      </c>
      <c r="J255" s="46">
        <f>I255/$C$207*100</f>
        <v>6.2176165803108807</v>
      </c>
      <c r="K255" s="45">
        <f t="shared" ref="K255:K257" si="104">K258+K261</f>
        <v>5</v>
      </c>
      <c r="L255" s="46">
        <f>K255/$C$207*100</f>
        <v>0.64766839378238339</v>
      </c>
      <c r="M255" s="45">
        <f t="shared" ref="M255:M257" si="105">M258+M261</f>
        <v>2</v>
      </c>
      <c r="N255" s="56">
        <f>M255/$C$207*100</f>
        <v>0.2590673575129534</v>
      </c>
    </row>
    <row r="256" spans="1:14" x14ac:dyDescent="0.15">
      <c r="A256" s="162"/>
      <c r="B256" s="105" t="s">
        <v>7</v>
      </c>
      <c r="C256" s="12">
        <f>C259+C262</f>
        <v>0</v>
      </c>
      <c r="D256" s="53">
        <f>C256/$C$208*100</f>
        <v>0</v>
      </c>
      <c r="E256" s="52">
        <f>E259+E262</f>
        <v>0</v>
      </c>
      <c r="F256" s="53">
        <f>E256/$C$208*100</f>
        <v>0</v>
      </c>
      <c r="G256" s="52">
        <f>G259+G262</f>
        <v>28</v>
      </c>
      <c r="H256" s="53">
        <f>G256/$C$208*100</f>
        <v>7.8431372549019605</v>
      </c>
      <c r="I256" s="52">
        <f>I259+I262</f>
        <v>27</v>
      </c>
      <c r="J256" s="53">
        <f>I256/$C$208*100</f>
        <v>7.5630252100840334</v>
      </c>
      <c r="K256" s="52">
        <f t="shared" si="104"/>
        <v>2</v>
      </c>
      <c r="L256" s="53">
        <f>K256/$C$208*100</f>
        <v>0.56022408963585435</v>
      </c>
      <c r="M256" s="52">
        <f t="shared" si="105"/>
        <v>0</v>
      </c>
      <c r="N256" s="67">
        <f>M256/$C$208*100</f>
        <v>0</v>
      </c>
    </row>
    <row r="257" spans="1:14" x14ac:dyDescent="0.15">
      <c r="A257" s="162"/>
      <c r="B257" s="106" t="s">
        <v>8</v>
      </c>
      <c r="C257" s="59">
        <f>C260+C263</f>
        <v>0</v>
      </c>
      <c r="D257" s="61">
        <f>C257/$C$209*100</f>
        <v>0</v>
      </c>
      <c r="E257" s="83">
        <f>E260+E263</f>
        <v>0</v>
      </c>
      <c r="F257" s="61">
        <f>E257/$C$209*100</f>
        <v>0</v>
      </c>
      <c r="G257" s="83">
        <f>G260+G263</f>
        <v>33</v>
      </c>
      <c r="H257" s="61">
        <f>G257/$C$209*100</f>
        <v>7.9518072289156621</v>
      </c>
      <c r="I257" s="83">
        <f>I260+I263</f>
        <v>21</v>
      </c>
      <c r="J257" s="61">
        <f>I257/$C$209*100</f>
        <v>5.0602409638554215</v>
      </c>
      <c r="K257" s="83">
        <f t="shared" si="104"/>
        <v>3</v>
      </c>
      <c r="L257" s="61">
        <f>K257/$C$209*100</f>
        <v>0.72289156626506024</v>
      </c>
      <c r="M257" s="83">
        <f t="shared" si="105"/>
        <v>2</v>
      </c>
      <c r="N257" s="69">
        <f>M257/$C$209*100</f>
        <v>0.48192771084337355</v>
      </c>
    </row>
    <row r="258" spans="1:14" x14ac:dyDescent="0.15">
      <c r="A258" s="163" t="s">
        <v>2</v>
      </c>
      <c r="B258" s="19" t="s">
        <v>5</v>
      </c>
      <c r="C258" s="74">
        <v>0</v>
      </c>
      <c r="D258" s="46">
        <f>C258/$C$210*100</f>
        <v>0</v>
      </c>
      <c r="E258" s="63">
        <v>0</v>
      </c>
      <c r="F258" s="46">
        <f>E258/$C$210*100</f>
        <v>0</v>
      </c>
      <c r="G258" s="63">
        <v>35</v>
      </c>
      <c r="H258" s="46">
        <f>G258/$C$210*100</f>
        <v>9.3333333333333339</v>
      </c>
      <c r="I258" s="68">
        <v>29</v>
      </c>
      <c r="J258" s="46">
        <f>I258/$C$210*100</f>
        <v>7.7333333333333334</v>
      </c>
      <c r="K258" s="68">
        <v>3</v>
      </c>
      <c r="L258" s="46">
        <f>K258/$C$210*100</f>
        <v>0.8</v>
      </c>
      <c r="M258" s="68">
        <v>0</v>
      </c>
      <c r="N258" s="56">
        <f>M258/$C$210*100</f>
        <v>0</v>
      </c>
    </row>
    <row r="259" spans="1:14" x14ac:dyDescent="0.15">
      <c r="A259" s="163"/>
      <c r="B259" s="105" t="s">
        <v>7</v>
      </c>
      <c r="C259" s="77">
        <v>0</v>
      </c>
      <c r="D259" s="53">
        <f>C259/$C$211*100</f>
        <v>0</v>
      </c>
      <c r="E259" s="64">
        <v>0</v>
      </c>
      <c r="F259" s="53">
        <f>E259/$C$211*100</f>
        <v>0</v>
      </c>
      <c r="G259" s="64">
        <v>12</v>
      </c>
      <c r="H259" s="53">
        <f>G259/$C$211*100</f>
        <v>6.8965517241379306</v>
      </c>
      <c r="I259" s="64">
        <v>18</v>
      </c>
      <c r="J259" s="53">
        <f>I259/$C$211*100</f>
        <v>10.344827586206897</v>
      </c>
      <c r="K259" s="64">
        <v>1</v>
      </c>
      <c r="L259" s="53">
        <f>K259/$C$211*100</f>
        <v>0.57471264367816088</v>
      </c>
      <c r="M259" s="64">
        <v>0</v>
      </c>
      <c r="N259" s="67">
        <f>M259/$C$211*100</f>
        <v>0</v>
      </c>
    </row>
    <row r="260" spans="1:14" x14ac:dyDescent="0.15">
      <c r="A260" s="163"/>
      <c r="B260" s="106" t="s">
        <v>8</v>
      </c>
      <c r="C260" s="75">
        <v>0</v>
      </c>
      <c r="D260" s="61">
        <f>C260/$C$212*100</f>
        <v>0</v>
      </c>
      <c r="E260" s="55">
        <v>0</v>
      </c>
      <c r="F260" s="61">
        <f>E260/$C$212*100</f>
        <v>0</v>
      </c>
      <c r="G260" s="55">
        <v>23</v>
      </c>
      <c r="H260" s="61">
        <f>G260/$C$212*100</f>
        <v>11.442786069651742</v>
      </c>
      <c r="I260" s="55">
        <v>11</v>
      </c>
      <c r="J260" s="61">
        <f>I260/$C$212*100</f>
        <v>5.4726368159203984</v>
      </c>
      <c r="K260" s="55">
        <v>2</v>
      </c>
      <c r="L260" s="61">
        <f>K260/$C$212*100</f>
        <v>0.99502487562189057</v>
      </c>
      <c r="M260" s="55">
        <v>0</v>
      </c>
      <c r="N260" s="69">
        <f>M260/$C$212*100</f>
        <v>0</v>
      </c>
    </row>
    <row r="261" spans="1:14" x14ac:dyDescent="0.15">
      <c r="A261" s="163" t="s">
        <v>3</v>
      </c>
      <c r="B261" s="19" t="s">
        <v>5</v>
      </c>
      <c r="C261" s="6">
        <v>0</v>
      </c>
      <c r="D261" s="46">
        <f>C261/$C$213*100</f>
        <v>0</v>
      </c>
      <c r="E261" s="45">
        <v>0</v>
      </c>
      <c r="F261" s="46">
        <f>E261/$C$213*100</f>
        <v>0</v>
      </c>
      <c r="G261" s="45">
        <v>26</v>
      </c>
      <c r="H261" s="46">
        <f>G261/$C$213*100</f>
        <v>6.5491183879093198</v>
      </c>
      <c r="I261" s="63">
        <v>19</v>
      </c>
      <c r="J261" s="46">
        <f>I261/$C$213*100</f>
        <v>4.7858942065491181</v>
      </c>
      <c r="K261" s="63">
        <v>2</v>
      </c>
      <c r="L261" s="46">
        <f>K261/$C$213*100</f>
        <v>0.50377833753148615</v>
      </c>
      <c r="M261" s="63">
        <v>2</v>
      </c>
      <c r="N261" s="56">
        <f>M261/$C$213*100</f>
        <v>0.50377833753148615</v>
      </c>
    </row>
    <row r="262" spans="1:14" x14ac:dyDescent="0.15">
      <c r="A262" s="163"/>
      <c r="B262" s="107" t="s">
        <v>7</v>
      </c>
      <c r="C262" s="77">
        <v>0</v>
      </c>
      <c r="D262" s="53">
        <f>C262/$C$214*100</f>
        <v>0</v>
      </c>
      <c r="E262" s="64">
        <v>0</v>
      </c>
      <c r="F262" s="53">
        <f>E262/$C$214*100</f>
        <v>0</v>
      </c>
      <c r="G262" s="64">
        <v>16</v>
      </c>
      <c r="H262" s="53">
        <f>G262/$C$214*100</f>
        <v>8.7431693989071047</v>
      </c>
      <c r="I262" s="64">
        <v>9</v>
      </c>
      <c r="J262" s="53">
        <f>I262/$C$214*100</f>
        <v>4.918032786885246</v>
      </c>
      <c r="K262" s="64">
        <v>1</v>
      </c>
      <c r="L262" s="53">
        <f>K262/$C$214*100</f>
        <v>0.54644808743169404</v>
      </c>
      <c r="M262" s="64">
        <v>0</v>
      </c>
      <c r="N262" s="67">
        <f>M262/$C$214*100</f>
        <v>0</v>
      </c>
    </row>
    <row r="263" spans="1:14" x14ac:dyDescent="0.15">
      <c r="A263" s="163"/>
      <c r="B263" s="108" t="s">
        <v>8</v>
      </c>
      <c r="C263" s="122">
        <v>0</v>
      </c>
      <c r="D263" s="61">
        <f>C263/$C$215*100</f>
        <v>0</v>
      </c>
      <c r="E263" s="68">
        <v>0</v>
      </c>
      <c r="F263" s="61">
        <f>E263/$C$215*100</f>
        <v>0</v>
      </c>
      <c r="G263" s="68">
        <v>10</v>
      </c>
      <c r="H263" s="61">
        <f>G263/$C$215*100</f>
        <v>4.6728971962616823</v>
      </c>
      <c r="I263" s="68">
        <v>10</v>
      </c>
      <c r="J263" s="61">
        <f>I263/$C$215*100</f>
        <v>4.6728971962616823</v>
      </c>
      <c r="K263" s="68">
        <v>1</v>
      </c>
      <c r="L263" s="61">
        <f>K263/$C$215*100</f>
        <v>0.46728971962616817</v>
      </c>
      <c r="M263" s="68">
        <v>2</v>
      </c>
      <c r="N263" s="69">
        <f>M263/$C$215*100</f>
        <v>0.93457943925233633</v>
      </c>
    </row>
    <row r="264" spans="1:14" ht="12" customHeight="1" x14ac:dyDescent="0.15"/>
    <row r="265" spans="1:14" ht="23.25" customHeight="1" x14ac:dyDescent="0.15">
      <c r="A265" s="153" t="s">
        <v>6</v>
      </c>
      <c r="B265" s="154"/>
      <c r="C265" s="157" t="s">
        <v>70</v>
      </c>
      <c r="D265" s="159"/>
      <c r="E265" s="164" t="s">
        <v>71</v>
      </c>
      <c r="F265" s="165"/>
      <c r="G265" s="159" t="s">
        <v>110</v>
      </c>
      <c r="H265" s="166"/>
    </row>
    <row r="266" spans="1:14" x14ac:dyDescent="0.15">
      <c r="A266" s="155"/>
      <c r="B266" s="156"/>
      <c r="C266" s="118" t="s">
        <v>0</v>
      </c>
      <c r="D266" s="119" t="s">
        <v>1</v>
      </c>
      <c r="E266" s="119" t="s">
        <v>0</v>
      </c>
      <c r="F266" s="119" t="s">
        <v>1</v>
      </c>
      <c r="G266" s="119" t="s">
        <v>0</v>
      </c>
      <c r="H266" s="121" t="s">
        <v>1</v>
      </c>
    </row>
    <row r="267" spans="1:14" x14ac:dyDescent="0.15">
      <c r="A267" s="161" t="s">
        <v>4</v>
      </c>
      <c r="B267" s="19" t="s">
        <v>5</v>
      </c>
      <c r="C267" s="6">
        <f>C270+C273</f>
        <v>0</v>
      </c>
      <c r="D267" s="46">
        <f>C267/$C$207*100</f>
        <v>0</v>
      </c>
      <c r="E267" s="45">
        <f>E270+E273</f>
        <v>18</v>
      </c>
      <c r="F267" s="46">
        <f>E267/$C$207*100</f>
        <v>2.3316062176165802</v>
      </c>
      <c r="G267" s="45">
        <f>G270+G273</f>
        <v>37</v>
      </c>
      <c r="H267" s="56">
        <f>G267/$C$207*100</f>
        <v>4.7927461139896366</v>
      </c>
    </row>
    <row r="268" spans="1:14" x14ac:dyDescent="0.15">
      <c r="A268" s="162"/>
      <c r="B268" s="105" t="s">
        <v>7</v>
      </c>
      <c r="C268" s="12">
        <f>C271+C274</f>
        <v>0</v>
      </c>
      <c r="D268" s="53">
        <f>C268/$C$208*100</f>
        <v>0</v>
      </c>
      <c r="E268" s="52">
        <f>E271+E274</f>
        <v>7</v>
      </c>
      <c r="F268" s="53">
        <f>E268/$C$208*100</f>
        <v>1.9607843137254901</v>
      </c>
      <c r="G268" s="52">
        <f>G271+G274</f>
        <v>19</v>
      </c>
      <c r="H268" s="67">
        <f>G268/$C$208*100</f>
        <v>5.322128851540616</v>
      </c>
    </row>
    <row r="269" spans="1:14" x14ac:dyDescent="0.15">
      <c r="A269" s="162"/>
      <c r="B269" s="106" t="s">
        <v>8</v>
      </c>
      <c r="C269" s="59">
        <f>C272+C275</f>
        <v>0</v>
      </c>
      <c r="D269" s="61">
        <f>C269/$C$209*100</f>
        <v>0</v>
      </c>
      <c r="E269" s="83">
        <f>E272+E275</f>
        <v>11</v>
      </c>
      <c r="F269" s="61">
        <f>E269/$C$209*100</f>
        <v>2.6506024096385543</v>
      </c>
      <c r="G269" s="83">
        <f>G272+G275</f>
        <v>18</v>
      </c>
      <c r="H269" s="69">
        <f>G269/$C$209*100</f>
        <v>4.3373493975903612</v>
      </c>
    </row>
    <row r="270" spans="1:14" x14ac:dyDescent="0.15">
      <c r="A270" s="163" t="s">
        <v>2</v>
      </c>
      <c r="B270" s="19" t="s">
        <v>5</v>
      </c>
      <c r="C270" s="74">
        <v>0</v>
      </c>
      <c r="D270" s="46">
        <f>C270/$C$210*100</f>
        <v>0</v>
      </c>
      <c r="E270" s="63">
        <v>8</v>
      </c>
      <c r="F270" s="46">
        <f>E270/$C$210*100</f>
        <v>2.1333333333333333</v>
      </c>
      <c r="G270" s="63">
        <v>22</v>
      </c>
      <c r="H270" s="56">
        <f>G270/$C$210*100</f>
        <v>5.8666666666666663</v>
      </c>
    </row>
    <row r="271" spans="1:14" x14ac:dyDescent="0.15">
      <c r="A271" s="163"/>
      <c r="B271" s="105" t="s">
        <v>7</v>
      </c>
      <c r="C271" s="77">
        <v>0</v>
      </c>
      <c r="D271" s="53">
        <f>C271/$C$211*100</f>
        <v>0</v>
      </c>
      <c r="E271" s="64">
        <v>3</v>
      </c>
      <c r="F271" s="53">
        <f>E271/$C$211*100</f>
        <v>1.7241379310344827</v>
      </c>
      <c r="G271" s="64">
        <v>10</v>
      </c>
      <c r="H271" s="67">
        <f>G271/$C$211*100</f>
        <v>5.7471264367816088</v>
      </c>
    </row>
    <row r="272" spans="1:14" x14ac:dyDescent="0.15">
      <c r="A272" s="163"/>
      <c r="B272" s="106" t="s">
        <v>8</v>
      </c>
      <c r="C272" s="75">
        <v>0</v>
      </c>
      <c r="D272" s="61">
        <f>C272/$C$212*100</f>
        <v>0</v>
      </c>
      <c r="E272" s="55">
        <v>5</v>
      </c>
      <c r="F272" s="61">
        <f>E272/$C$212*100</f>
        <v>2.4875621890547266</v>
      </c>
      <c r="G272" s="55">
        <v>12</v>
      </c>
      <c r="H272" s="69">
        <f>G272/$C$212*100</f>
        <v>5.9701492537313428</v>
      </c>
    </row>
    <row r="273" spans="1:14" x14ac:dyDescent="0.15">
      <c r="A273" s="163" t="s">
        <v>3</v>
      </c>
      <c r="B273" s="19" t="s">
        <v>5</v>
      </c>
      <c r="C273" s="6">
        <v>0</v>
      </c>
      <c r="D273" s="46">
        <f>C273/$C$213*100</f>
        <v>0</v>
      </c>
      <c r="E273" s="45">
        <v>10</v>
      </c>
      <c r="F273" s="46">
        <f>E273/$C$213*100</f>
        <v>2.518891687657431</v>
      </c>
      <c r="G273" s="45">
        <v>15</v>
      </c>
      <c r="H273" s="56">
        <f>G273/$C$213*100</f>
        <v>3.7783375314861463</v>
      </c>
    </row>
    <row r="274" spans="1:14" x14ac:dyDescent="0.15">
      <c r="A274" s="163"/>
      <c r="B274" s="107" t="s">
        <v>7</v>
      </c>
      <c r="C274" s="77">
        <v>0</v>
      </c>
      <c r="D274" s="53">
        <f>C274/$C$214*100</f>
        <v>0</v>
      </c>
      <c r="E274" s="64">
        <v>4</v>
      </c>
      <c r="F274" s="53">
        <f>E274/$C$214*100</f>
        <v>2.1857923497267762</v>
      </c>
      <c r="G274" s="64">
        <v>9</v>
      </c>
      <c r="H274" s="67">
        <f>G274/$C$214*100</f>
        <v>4.918032786885246</v>
      </c>
    </row>
    <row r="275" spans="1:14" x14ac:dyDescent="0.15">
      <c r="A275" s="163"/>
      <c r="B275" s="108" t="s">
        <v>8</v>
      </c>
      <c r="C275" s="122">
        <v>0</v>
      </c>
      <c r="D275" s="61">
        <f>C275/$C$215*100</f>
        <v>0</v>
      </c>
      <c r="E275" s="68">
        <v>6</v>
      </c>
      <c r="F275" s="61">
        <f>E275/$C$215*100</f>
        <v>2.8037383177570092</v>
      </c>
      <c r="G275" s="68">
        <v>6</v>
      </c>
      <c r="H275" s="69">
        <f>G275/$C$215*100</f>
        <v>2.8037383177570092</v>
      </c>
    </row>
    <row r="277" spans="1:14" x14ac:dyDescent="0.15">
      <c r="A277" s="32"/>
      <c r="B277" s="33"/>
      <c r="C277" s="58"/>
      <c r="D277" s="49"/>
      <c r="E277" s="58"/>
      <c r="F277" s="49"/>
      <c r="G277" s="58"/>
      <c r="H277" s="49"/>
    </row>
    <row r="278" spans="1:14" x14ac:dyDescent="0.15">
      <c r="A278" s="37" t="s">
        <v>121</v>
      </c>
      <c r="C278" s="131"/>
      <c r="D278" s="131"/>
      <c r="E278" s="131"/>
      <c r="F278" s="131"/>
      <c r="G278" s="131"/>
      <c r="H278" s="131"/>
      <c r="I278" s="131"/>
    </row>
    <row r="279" spans="1:14" x14ac:dyDescent="0.15">
      <c r="A279" s="153" t="s">
        <v>6</v>
      </c>
      <c r="B279" s="154"/>
      <c r="C279" s="157" t="s">
        <v>15</v>
      </c>
      <c r="D279" s="158"/>
      <c r="E279" s="159" t="s">
        <v>115</v>
      </c>
      <c r="F279" s="159"/>
      <c r="G279" s="142" t="s">
        <v>116</v>
      </c>
      <c r="H279" s="160"/>
      <c r="I279" s="142" t="s">
        <v>117</v>
      </c>
      <c r="J279" s="160"/>
      <c r="K279" s="142" t="s">
        <v>118</v>
      </c>
      <c r="L279" s="160"/>
      <c r="M279" s="142" t="s">
        <v>119</v>
      </c>
      <c r="N279" s="143"/>
    </row>
    <row r="280" spans="1:14" x14ac:dyDescent="0.15">
      <c r="A280" s="155"/>
      <c r="B280" s="156"/>
      <c r="C280" s="118" t="s">
        <v>0</v>
      </c>
      <c r="D280" s="120" t="s">
        <v>1</v>
      </c>
      <c r="E280" s="119" t="s">
        <v>0</v>
      </c>
      <c r="F280" s="119" t="s">
        <v>1</v>
      </c>
      <c r="G280" s="119" t="s">
        <v>0</v>
      </c>
      <c r="H280" s="119" t="s">
        <v>1</v>
      </c>
      <c r="I280" s="119" t="s">
        <v>0</v>
      </c>
      <c r="J280" s="119" t="s">
        <v>1</v>
      </c>
      <c r="K280" s="119" t="s">
        <v>0</v>
      </c>
      <c r="L280" s="119" t="s">
        <v>1</v>
      </c>
      <c r="M280" s="119" t="s">
        <v>0</v>
      </c>
      <c r="N280" s="121" t="s">
        <v>1</v>
      </c>
    </row>
    <row r="281" spans="1:14" x14ac:dyDescent="0.15">
      <c r="A281" s="161" t="s">
        <v>4</v>
      </c>
      <c r="B281" s="19" t="s">
        <v>5</v>
      </c>
      <c r="C281" s="6">
        <f t="shared" ref="C281:C289" si="106">C207-G267</f>
        <v>735</v>
      </c>
      <c r="D281" s="46">
        <f>C281/C281*100</f>
        <v>100</v>
      </c>
      <c r="E281" s="45">
        <f>E284+E287</f>
        <v>216</v>
      </c>
      <c r="F281" s="46">
        <f>E281/C281*100</f>
        <v>29.387755102040821</v>
      </c>
      <c r="G281" s="45">
        <f>G284+G287</f>
        <v>31</v>
      </c>
      <c r="H281" s="46">
        <f>G281/C281*100</f>
        <v>4.2176870748299313</v>
      </c>
      <c r="I281" s="45">
        <f>I284+I287</f>
        <v>91</v>
      </c>
      <c r="J281" s="46">
        <f>I281/C281*100</f>
        <v>12.380952380952381</v>
      </c>
      <c r="K281" s="45">
        <f t="shared" ref="K281:K283" si="107">K284+K287</f>
        <v>109</v>
      </c>
      <c r="L281" s="47">
        <f>K281/C281*100</f>
        <v>14.829931972789115</v>
      </c>
      <c r="M281" s="45">
        <f>M284+M287</f>
        <v>288</v>
      </c>
      <c r="N281" s="56">
        <f>M281/C281*100</f>
        <v>39.183673469387756</v>
      </c>
    </row>
    <row r="282" spans="1:14" x14ac:dyDescent="0.15">
      <c r="A282" s="162"/>
      <c r="B282" s="105" t="s">
        <v>7</v>
      </c>
      <c r="C282" s="12">
        <f t="shared" si="106"/>
        <v>338</v>
      </c>
      <c r="D282" s="53">
        <f t="shared" ref="D282:D289" si="108">C282/C282*100</f>
        <v>100</v>
      </c>
      <c r="E282" s="52">
        <f>E285+E288</f>
        <v>99</v>
      </c>
      <c r="F282" s="53">
        <f>E282/C282*100</f>
        <v>29.289940828402365</v>
      </c>
      <c r="G282" s="52">
        <f>G285+G288</f>
        <v>17</v>
      </c>
      <c r="H282" s="53">
        <f t="shared" ref="H282:H289" si="109">G282/C282*100</f>
        <v>5.0295857988165684</v>
      </c>
      <c r="I282" s="52">
        <f>I285+I288</f>
        <v>41</v>
      </c>
      <c r="J282" s="53">
        <f t="shared" ref="J282:J289" si="110">I282/C282*100</f>
        <v>12.1301775147929</v>
      </c>
      <c r="K282" s="52">
        <f t="shared" si="107"/>
        <v>41</v>
      </c>
      <c r="L282" s="54">
        <f t="shared" ref="L282:L289" si="111">K282/C282*100</f>
        <v>12.1301775147929</v>
      </c>
      <c r="M282" s="52">
        <f>M285+M288</f>
        <v>140</v>
      </c>
      <c r="N282" s="67">
        <f t="shared" ref="N282:N289" si="112">M282/C282*100</f>
        <v>41.42011834319527</v>
      </c>
    </row>
    <row r="283" spans="1:14" x14ac:dyDescent="0.15">
      <c r="A283" s="162"/>
      <c r="B283" s="106" t="s">
        <v>8</v>
      </c>
      <c r="C283" s="59">
        <f t="shared" si="106"/>
        <v>397</v>
      </c>
      <c r="D283" s="61">
        <f t="shared" si="108"/>
        <v>100</v>
      </c>
      <c r="E283" s="83">
        <f>E286+E289</f>
        <v>117</v>
      </c>
      <c r="F283" s="61">
        <f t="shared" ref="F283:F289" si="113">E283/C283*100</f>
        <v>29.471032745591941</v>
      </c>
      <c r="G283" s="83">
        <f>G286+G289</f>
        <v>14</v>
      </c>
      <c r="H283" s="61">
        <f t="shared" si="109"/>
        <v>3.5264483627204033</v>
      </c>
      <c r="I283" s="83">
        <f>I286+I289</f>
        <v>50</v>
      </c>
      <c r="J283" s="61">
        <f t="shared" si="110"/>
        <v>12.594458438287154</v>
      </c>
      <c r="K283" s="83">
        <f t="shared" si="107"/>
        <v>68</v>
      </c>
      <c r="L283" s="62">
        <f>K283/C283*100</f>
        <v>17.128463476070529</v>
      </c>
      <c r="M283" s="83">
        <f>M286+M289</f>
        <v>148</v>
      </c>
      <c r="N283" s="69">
        <f t="shared" si="112"/>
        <v>37.279596977329973</v>
      </c>
    </row>
    <row r="284" spans="1:14" x14ac:dyDescent="0.15">
      <c r="A284" s="163" t="s">
        <v>2</v>
      </c>
      <c r="B284" s="19" t="s">
        <v>5</v>
      </c>
      <c r="C284" s="12">
        <f t="shared" si="106"/>
        <v>353</v>
      </c>
      <c r="D284" s="53">
        <f t="shared" si="108"/>
        <v>100</v>
      </c>
      <c r="E284" s="64">
        <f>E210+I222</f>
        <v>96</v>
      </c>
      <c r="F284" s="53">
        <f t="shared" si="113"/>
        <v>27.195467422096321</v>
      </c>
      <c r="G284" s="64">
        <f t="shared" ref="G284:G289" si="114">G210+C234+I210+K210+G234+I234+M210+K222+M222+E234+K246+M246+C258+E258+C270</f>
        <v>12</v>
      </c>
      <c r="H284" s="53">
        <f t="shared" si="109"/>
        <v>3.3994334277620402</v>
      </c>
      <c r="I284" s="55">
        <f>C222+C246</f>
        <v>44</v>
      </c>
      <c r="J284" s="53">
        <f t="shared" si="110"/>
        <v>12.464589235127479</v>
      </c>
      <c r="K284" s="55">
        <f>E222+G222+E246+G246+I246+M258</f>
        <v>48</v>
      </c>
      <c r="L284" s="54">
        <f t="shared" si="111"/>
        <v>13.597733711048161</v>
      </c>
      <c r="M284" s="64">
        <f>K234+M234+G258+I258+K258+E270</f>
        <v>153</v>
      </c>
      <c r="N284" s="67">
        <f t="shared" si="112"/>
        <v>43.342776203966004</v>
      </c>
    </row>
    <row r="285" spans="1:14" x14ac:dyDescent="0.15">
      <c r="A285" s="163"/>
      <c r="B285" s="105" t="s">
        <v>7</v>
      </c>
      <c r="C285" s="12">
        <f t="shared" si="106"/>
        <v>164</v>
      </c>
      <c r="D285" s="53">
        <f t="shared" si="108"/>
        <v>100</v>
      </c>
      <c r="E285" s="64">
        <f t="shared" ref="E285:E289" si="115">E211+I223</f>
        <v>48</v>
      </c>
      <c r="F285" s="53">
        <f t="shared" si="113"/>
        <v>29.268292682926827</v>
      </c>
      <c r="G285" s="64">
        <f t="shared" si="114"/>
        <v>4</v>
      </c>
      <c r="H285" s="53">
        <f t="shared" si="109"/>
        <v>2.4390243902439024</v>
      </c>
      <c r="I285" s="64">
        <f t="shared" ref="I285:I289" si="116">C223+C247</f>
        <v>21</v>
      </c>
      <c r="J285" s="53">
        <f t="shared" si="110"/>
        <v>12.804878048780488</v>
      </c>
      <c r="K285" s="64">
        <f t="shared" ref="K285:K289" si="117">E223+G223+E247+G247+I247+M259</f>
        <v>18</v>
      </c>
      <c r="L285" s="54">
        <f t="shared" si="111"/>
        <v>10.975609756097562</v>
      </c>
      <c r="M285" s="64">
        <f t="shared" ref="M285:M289" si="118">K235+M235+G259+I259+K259+E271</f>
        <v>73</v>
      </c>
      <c r="N285" s="67">
        <f t="shared" si="112"/>
        <v>44.512195121951223</v>
      </c>
    </row>
    <row r="286" spans="1:14" x14ac:dyDescent="0.15">
      <c r="A286" s="163"/>
      <c r="B286" s="106" t="s">
        <v>8</v>
      </c>
      <c r="C286" s="59">
        <f t="shared" si="106"/>
        <v>189</v>
      </c>
      <c r="D286" s="61">
        <f t="shared" si="108"/>
        <v>100</v>
      </c>
      <c r="E286" s="68">
        <f t="shared" si="115"/>
        <v>48</v>
      </c>
      <c r="F286" s="61">
        <f t="shared" si="113"/>
        <v>25.396825396825395</v>
      </c>
      <c r="G286" s="68">
        <f t="shared" si="114"/>
        <v>8</v>
      </c>
      <c r="H286" s="61">
        <f t="shared" si="109"/>
        <v>4.2328042328042326</v>
      </c>
      <c r="I286" s="68">
        <f t="shared" si="116"/>
        <v>23</v>
      </c>
      <c r="J286" s="61">
        <f t="shared" si="110"/>
        <v>12.169312169312169</v>
      </c>
      <c r="K286" s="68">
        <f t="shared" si="117"/>
        <v>30</v>
      </c>
      <c r="L286" s="62">
        <f t="shared" si="111"/>
        <v>15.873015873015872</v>
      </c>
      <c r="M286" s="68">
        <f t="shared" si="118"/>
        <v>80</v>
      </c>
      <c r="N286" s="69">
        <f t="shared" si="112"/>
        <v>42.328042328042329</v>
      </c>
    </row>
    <row r="287" spans="1:14" x14ac:dyDescent="0.15">
      <c r="A287" s="163" t="s">
        <v>3</v>
      </c>
      <c r="B287" s="19" t="s">
        <v>5</v>
      </c>
      <c r="C287" s="6">
        <f t="shared" si="106"/>
        <v>382</v>
      </c>
      <c r="D287" s="46">
        <f t="shared" si="108"/>
        <v>100</v>
      </c>
      <c r="E287" s="63">
        <f t="shared" si="115"/>
        <v>120</v>
      </c>
      <c r="F287" s="46">
        <f t="shared" si="113"/>
        <v>31.413612565445025</v>
      </c>
      <c r="G287" s="63">
        <f t="shared" si="114"/>
        <v>19</v>
      </c>
      <c r="H287" s="46">
        <f t="shared" si="109"/>
        <v>4.9738219895287958</v>
      </c>
      <c r="I287" s="63">
        <f t="shared" si="116"/>
        <v>47</v>
      </c>
      <c r="J287" s="46">
        <f t="shared" si="110"/>
        <v>12.30366492146597</v>
      </c>
      <c r="K287" s="63">
        <f t="shared" si="117"/>
        <v>61</v>
      </c>
      <c r="L287" s="47">
        <f t="shared" si="111"/>
        <v>15.968586387434556</v>
      </c>
      <c r="M287" s="63">
        <f t="shared" si="118"/>
        <v>135</v>
      </c>
      <c r="N287" s="56">
        <f t="shared" si="112"/>
        <v>35.340314136125656</v>
      </c>
    </row>
    <row r="288" spans="1:14" x14ac:dyDescent="0.15">
      <c r="A288" s="163"/>
      <c r="B288" s="107" t="s">
        <v>7</v>
      </c>
      <c r="C288" s="12">
        <f t="shared" si="106"/>
        <v>174</v>
      </c>
      <c r="D288" s="53">
        <f t="shared" si="108"/>
        <v>100</v>
      </c>
      <c r="E288" s="64">
        <f t="shared" si="115"/>
        <v>51</v>
      </c>
      <c r="F288" s="53">
        <f t="shared" si="113"/>
        <v>29.310344827586203</v>
      </c>
      <c r="G288" s="64">
        <f t="shared" si="114"/>
        <v>13</v>
      </c>
      <c r="H288" s="53">
        <f t="shared" si="109"/>
        <v>7.4712643678160928</v>
      </c>
      <c r="I288" s="64">
        <f t="shared" si="116"/>
        <v>20</v>
      </c>
      <c r="J288" s="53">
        <f t="shared" si="110"/>
        <v>11.494252873563218</v>
      </c>
      <c r="K288" s="64">
        <f t="shared" si="117"/>
        <v>23</v>
      </c>
      <c r="L288" s="54">
        <f t="shared" si="111"/>
        <v>13.218390804597702</v>
      </c>
      <c r="M288" s="64">
        <f t="shared" si="118"/>
        <v>67</v>
      </c>
      <c r="N288" s="67">
        <f t="shared" si="112"/>
        <v>38.505747126436781</v>
      </c>
    </row>
    <row r="289" spans="1:14" x14ac:dyDescent="0.15">
      <c r="A289" s="163"/>
      <c r="B289" s="108" t="s">
        <v>8</v>
      </c>
      <c r="C289" s="59">
        <f t="shared" si="106"/>
        <v>208</v>
      </c>
      <c r="D289" s="61">
        <f t="shared" si="108"/>
        <v>100</v>
      </c>
      <c r="E289" s="68">
        <f t="shared" si="115"/>
        <v>69</v>
      </c>
      <c r="F289" s="61">
        <f t="shared" si="113"/>
        <v>33.17307692307692</v>
      </c>
      <c r="G289" s="68">
        <f t="shared" si="114"/>
        <v>6</v>
      </c>
      <c r="H289" s="61">
        <f t="shared" si="109"/>
        <v>2.8846153846153846</v>
      </c>
      <c r="I289" s="68">
        <f t="shared" si="116"/>
        <v>27</v>
      </c>
      <c r="J289" s="61">
        <f t="shared" si="110"/>
        <v>12.980769230769232</v>
      </c>
      <c r="K289" s="68">
        <f t="shared" si="117"/>
        <v>38</v>
      </c>
      <c r="L289" s="62">
        <f t="shared" si="111"/>
        <v>18.269230769230766</v>
      </c>
      <c r="M289" s="68">
        <f t="shared" si="118"/>
        <v>68</v>
      </c>
      <c r="N289" s="69">
        <f t="shared" si="112"/>
        <v>32.692307692307693</v>
      </c>
    </row>
    <row r="291" spans="1:14" x14ac:dyDescent="0.15">
      <c r="B291" s="33" t="s">
        <v>137</v>
      </c>
    </row>
    <row r="292" spans="1:14" x14ac:dyDescent="0.15">
      <c r="B292" s="144" t="s">
        <v>122</v>
      </c>
      <c r="C292" s="145"/>
      <c r="D292" s="146" t="s">
        <v>127</v>
      </c>
      <c r="E292" s="145"/>
      <c r="F292" s="145"/>
      <c r="G292" s="145"/>
      <c r="H292" s="145"/>
      <c r="I292" s="145"/>
      <c r="J292" s="145"/>
      <c r="K292" s="145"/>
      <c r="L292" s="145"/>
      <c r="M292" s="145"/>
      <c r="N292" s="147"/>
    </row>
    <row r="293" spans="1:14" x14ac:dyDescent="0.15">
      <c r="B293" s="146" t="s">
        <v>123</v>
      </c>
      <c r="C293" s="147"/>
      <c r="D293" s="146" t="s">
        <v>133</v>
      </c>
      <c r="E293" s="145"/>
      <c r="F293" s="145"/>
      <c r="G293" s="145"/>
      <c r="H293" s="145"/>
      <c r="I293" s="145"/>
      <c r="J293" s="145"/>
      <c r="K293" s="145"/>
      <c r="L293" s="145"/>
      <c r="M293" s="145"/>
      <c r="N293" s="147"/>
    </row>
    <row r="294" spans="1:14" x14ac:dyDescent="0.15">
      <c r="B294" s="137"/>
      <c r="C294" s="138"/>
      <c r="D294" s="150" t="s">
        <v>134</v>
      </c>
      <c r="E294" s="151"/>
      <c r="F294" s="151"/>
      <c r="G294" s="151"/>
      <c r="H294" s="151"/>
      <c r="I294" s="151"/>
      <c r="J294" s="151"/>
      <c r="K294" s="151"/>
      <c r="L294" s="151"/>
      <c r="M294" s="151"/>
      <c r="N294" s="152"/>
    </row>
    <row r="295" spans="1:14" x14ac:dyDescent="0.15">
      <c r="B295" s="137"/>
      <c r="C295" s="138"/>
      <c r="D295" s="150" t="s">
        <v>135</v>
      </c>
      <c r="E295" s="151"/>
      <c r="F295" s="151"/>
      <c r="G295" s="151"/>
      <c r="H295" s="151"/>
      <c r="I295" s="151"/>
      <c r="J295" s="151"/>
      <c r="K295" s="151"/>
      <c r="L295" s="151"/>
      <c r="M295" s="151"/>
      <c r="N295" s="152"/>
    </row>
    <row r="296" spans="1:14" x14ac:dyDescent="0.15">
      <c r="B296" s="135"/>
      <c r="C296" s="136"/>
      <c r="D296" s="139" t="s">
        <v>136</v>
      </c>
      <c r="E296" s="140"/>
      <c r="F296" s="140"/>
      <c r="G296" s="140"/>
      <c r="H296" s="140"/>
      <c r="I296" s="140"/>
      <c r="J296" s="140"/>
      <c r="K296" s="140"/>
      <c r="L296" s="140"/>
      <c r="M296" s="140"/>
      <c r="N296" s="141"/>
    </row>
    <row r="297" spans="1:14" x14ac:dyDescent="0.15">
      <c r="B297" s="148" t="s">
        <v>124</v>
      </c>
      <c r="C297" s="149"/>
      <c r="D297" s="150" t="s">
        <v>128</v>
      </c>
      <c r="E297" s="151"/>
      <c r="F297" s="151"/>
      <c r="G297" s="151"/>
      <c r="H297" s="151"/>
      <c r="I297" s="151"/>
      <c r="J297" s="151"/>
      <c r="K297" s="151"/>
      <c r="L297" s="151"/>
      <c r="M297" s="151"/>
      <c r="N297" s="152"/>
    </row>
    <row r="298" spans="1:14" x14ac:dyDescent="0.15">
      <c r="B298" s="146" t="s">
        <v>125</v>
      </c>
      <c r="C298" s="147"/>
      <c r="D298" s="146" t="s">
        <v>129</v>
      </c>
      <c r="E298" s="145"/>
      <c r="F298" s="145"/>
      <c r="G298" s="145"/>
      <c r="H298" s="145"/>
      <c r="I298" s="145"/>
      <c r="J298" s="145"/>
      <c r="K298" s="145"/>
      <c r="L298" s="145"/>
      <c r="M298" s="145"/>
      <c r="N298" s="147"/>
    </row>
    <row r="299" spans="1:14" x14ac:dyDescent="0.15">
      <c r="B299" s="133"/>
      <c r="C299" s="134"/>
      <c r="D299" s="139" t="s">
        <v>130</v>
      </c>
      <c r="E299" s="140"/>
      <c r="F299" s="140"/>
      <c r="G299" s="140"/>
      <c r="H299" s="140"/>
      <c r="I299" s="140"/>
      <c r="J299" s="140"/>
      <c r="K299" s="140"/>
      <c r="L299" s="140"/>
      <c r="M299" s="140"/>
      <c r="N299" s="141"/>
    </row>
    <row r="300" spans="1:14" x14ac:dyDescent="0.15">
      <c r="B300" s="146" t="s">
        <v>126</v>
      </c>
      <c r="C300" s="147"/>
      <c r="D300" s="150" t="s">
        <v>131</v>
      </c>
      <c r="E300" s="151"/>
      <c r="F300" s="151"/>
      <c r="G300" s="151"/>
      <c r="H300" s="151"/>
      <c r="I300" s="151"/>
      <c r="J300" s="151"/>
      <c r="K300" s="151"/>
      <c r="L300" s="151"/>
      <c r="M300" s="151"/>
      <c r="N300" s="152"/>
    </row>
    <row r="301" spans="1:14" x14ac:dyDescent="0.15">
      <c r="B301" s="28"/>
      <c r="C301" s="130"/>
      <c r="D301" s="139" t="s">
        <v>132</v>
      </c>
      <c r="E301" s="140"/>
      <c r="F301" s="140"/>
      <c r="G301" s="140"/>
      <c r="H301" s="140"/>
      <c r="I301" s="140"/>
      <c r="J301" s="140"/>
      <c r="K301" s="140"/>
      <c r="L301" s="140"/>
      <c r="M301" s="140"/>
      <c r="N301" s="141"/>
    </row>
    <row r="302" spans="1:14" x14ac:dyDescent="0.15"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</row>
  </sheetData>
  <mergeCells count="206">
    <mergeCell ref="M178:N178"/>
    <mergeCell ref="A180:A182"/>
    <mergeCell ref="A165:A167"/>
    <mergeCell ref="A168:A170"/>
    <mergeCell ref="A171:A173"/>
    <mergeCell ref="G191:H191"/>
    <mergeCell ref="I191:J191"/>
    <mergeCell ref="G15:H15"/>
    <mergeCell ref="G3:H3"/>
    <mergeCell ref="G30:H30"/>
    <mergeCell ref="I43:J43"/>
    <mergeCell ref="K43:L43"/>
    <mergeCell ref="G83:H83"/>
    <mergeCell ref="I83:J83"/>
    <mergeCell ref="K83:L83"/>
    <mergeCell ref="G150:H150"/>
    <mergeCell ref="G70:H70"/>
    <mergeCell ref="G110:H110"/>
    <mergeCell ref="E70:F70"/>
    <mergeCell ref="M70:N70"/>
    <mergeCell ref="A72:A74"/>
    <mergeCell ref="A57:A59"/>
    <mergeCell ref="A60:A62"/>
    <mergeCell ref="A63:A65"/>
    <mergeCell ref="M150:N150"/>
    <mergeCell ref="A152:A154"/>
    <mergeCell ref="A155:A157"/>
    <mergeCell ref="A267:A269"/>
    <mergeCell ref="A270:A272"/>
    <mergeCell ref="A273:A275"/>
    <mergeCell ref="K3:L3"/>
    <mergeCell ref="G123:H123"/>
    <mergeCell ref="I123:J123"/>
    <mergeCell ref="K123:L123"/>
    <mergeCell ref="M253:N253"/>
    <mergeCell ref="A255:A257"/>
    <mergeCell ref="A258:A260"/>
    <mergeCell ref="A261:A263"/>
    <mergeCell ref="A265:B266"/>
    <mergeCell ref="C265:D265"/>
    <mergeCell ref="E265:F265"/>
    <mergeCell ref="G265:H265"/>
    <mergeCell ref="M241:N241"/>
    <mergeCell ref="A243:A245"/>
    <mergeCell ref="A246:A248"/>
    <mergeCell ref="A249:A251"/>
    <mergeCell ref="A253:B254"/>
    <mergeCell ref="C253:D253"/>
    <mergeCell ref="E253:F253"/>
    <mergeCell ref="G253:H253"/>
    <mergeCell ref="I253:J253"/>
    <mergeCell ref="K253:L253"/>
    <mergeCell ref="M229:N229"/>
    <mergeCell ref="A231:A233"/>
    <mergeCell ref="A234:A236"/>
    <mergeCell ref="A237:A239"/>
    <mergeCell ref="A241:B242"/>
    <mergeCell ref="C241:D241"/>
    <mergeCell ref="E241:F241"/>
    <mergeCell ref="G241:H241"/>
    <mergeCell ref="I241:J241"/>
    <mergeCell ref="K241:L241"/>
    <mergeCell ref="A229:B230"/>
    <mergeCell ref="C229:D229"/>
    <mergeCell ref="E229:F229"/>
    <mergeCell ref="G229:H229"/>
    <mergeCell ref="I229:J229"/>
    <mergeCell ref="K229:L229"/>
    <mergeCell ref="I217:J217"/>
    <mergeCell ref="K217:L217"/>
    <mergeCell ref="M217:N217"/>
    <mergeCell ref="A219:A221"/>
    <mergeCell ref="A222:A224"/>
    <mergeCell ref="A225:A227"/>
    <mergeCell ref="A210:A212"/>
    <mergeCell ref="A213:A215"/>
    <mergeCell ref="A217:B218"/>
    <mergeCell ref="C217:D217"/>
    <mergeCell ref="E217:F217"/>
    <mergeCell ref="G217:H217"/>
    <mergeCell ref="E205:F205"/>
    <mergeCell ref="G205:H205"/>
    <mergeCell ref="I205:J205"/>
    <mergeCell ref="K205:L205"/>
    <mergeCell ref="M205:N205"/>
    <mergeCell ref="A207:A209"/>
    <mergeCell ref="A193:A195"/>
    <mergeCell ref="A196:A198"/>
    <mergeCell ref="A199:A201"/>
    <mergeCell ref="A205:B206"/>
    <mergeCell ref="C205:D205"/>
    <mergeCell ref="A191:B192"/>
    <mergeCell ref="C191:D191"/>
    <mergeCell ref="E191:F191"/>
    <mergeCell ref="A137:A139"/>
    <mergeCell ref="A140:A142"/>
    <mergeCell ref="A143:A145"/>
    <mergeCell ref="A163:B164"/>
    <mergeCell ref="C163:D163"/>
    <mergeCell ref="E163:F163"/>
    <mergeCell ref="A150:B151"/>
    <mergeCell ref="C150:D150"/>
    <mergeCell ref="E150:F150"/>
    <mergeCell ref="A183:A185"/>
    <mergeCell ref="A186:A188"/>
    <mergeCell ref="A158:A160"/>
    <mergeCell ref="A178:B179"/>
    <mergeCell ref="C178:D178"/>
    <mergeCell ref="E178:F178"/>
    <mergeCell ref="A125:A127"/>
    <mergeCell ref="A128:A130"/>
    <mergeCell ref="A131:A133"/>
    <mergeCell ref="A135:B136"/>
    <mergeCell ref="C135:D135"/>
    <mergeCell ref="E135:F135"/>
    <mergeCell ref="G135:H135"/>
    <mergeCell ref="I135:J135"/>
    <mergeCell ref="M135:N135"/>
    <mergeCell ref="A123:B124"/>
    <mergeCell ref="C123:D123"/>
    <mergeCell ref="E123:F123"/>
    <mergeCell ref="M83:N83"/>
    <mergeCell ref="A85:A87"/>
    <mergeCell ref="A88:A90"/>
    <mergeCell ref="A91:A93"/>
    <mergeCell ref="A95:B96"/>
    <mergeCell ref="C95:D95"/>
    <mergeCell ref="E95:F95"/>
    <mergeCell ref="G95:H95"/>
    <mergeCell ref="M95:N95"/>
    <mergeCell ref="M123:N123"/>
    <mergeCell ref="A110:B111"/>
    <mergeCell ref="C110:D110"/>
    <mergeCell ref="E110:F110"/>
    <mergeCell ref="M110:N110"/>
    <mergeCell ref="A112:A114"/>
    <mergeCell ref="A115:A117"/>
    <mergeCell ref="A118:A120"/>
    <mergeCell ref="A83:B84"/>
    <mergeCell ref="M30:N30"/>
    <mergeCell ref="A32:A34"/>
    <mergeCell ref="A35:A37"/>
    <mergeCell ref="A38:A40"/>
    <mergeCell ref="A70:B71"/>
    <mergeCell ref="C70:D70"/>
    <mergeCell ref="A97:A99"/>
    <mergeCell ref="A100:A102"/>
    <mergeCell ref="A103:A105"/>
    <mergeCell ref="A51:A53"/>
    <mergeCell ref="A55:B56"/>
    <mergeCell ref="C55:D55"/>
    <mergeCell ref="E55:F55"/>
    <mergeCell ref="M55:N55"/>
    <mergeCell ref="A75:A77"/>
    <mergeCell ref="A78:A80"/>
    <mergeCell ref="A43:B44"/>
    <mergeCell ref="C43:D43"/>
    <mergeCell ref="E43:F43"/>
    <mergeCell ref="D299:N299"/>
    <mergeCell ref="A3:B4"/>
    <mergeCell ref="C3:D3"/>
    <mergeCell ref="E3:F3"/>
    <mergeCell ref="I3:J3"/>
    <mergeCell ref="O3:P3"/>
    <mergeCell ref="M3:N3"/>
    <mergeCell ref="A17:A19"/>
    <mergeCell ref="A20:A22"/>
    <mergeCell ref="A23:A25"/>
    <mergeCell ref="A5:A7"/>
    <mergeCell ref="A8:A10"/>
    <mergeCell ref="A11:A13"/>
    <mergeCell ref="A15:B16"/>
    <mergeCell ref="C15:D15"/>
    <mergeCell ref="E15:F15"/>
    <mergeCell ref="A30:B31"/>
    <mergeCell ref="C30:D30"/>
    <mergeCell ref="E30:F30"/>
    <mergeCell ref="C83:D83"/>
    <mergeCell ref="E83:F83"/>
    <mergeCell ref="M43:N43"/>
    <mergeCell ref="A45:A47"/>
    <mergeCell ref="A48:A50"/>
    <mergeCell ref="D300:N300"/>
    <mergeCell ref="D301:N301"/>
    <mergeCell ref="A287:A289"/>
    <mergeCell ref="B292:C292"/>
    <mergeCell ref="B293:C293"/>
    <mergeCell ref="B297:C297"/>
    <mergeCell ref="A279:B280"/>
    <mergeCell ref="C279:D279"/>
    <mergeCell ref="E279:F279"/>
    <mergeCell ref="G279:H279"/>
    <mergeCell ref="I279:J279"/>
    <mergeCell ref="K279:L279"/>
    <mergeCell ref="M279:N279"/>
    <mergeCell ref="A281:A283"/>
    <mergeCell ref="A284:A286"/>
    <mergeCell ref="B298:C298"/>
    <mergeCell ref="B300:C300"/>
    <mergeCell ref="D292:N292"/>
    <mergeCell ref="D293:N293"/>
    <mergeCell ref="D294:N294"/>
    <mergeCell ref="D295:N295"/>
    <mergeCell ref="D296:N296"/>
    <mergeCell ref="D297:N297"/>
    <mergeCell ref="D298:N298"/>
  </mergeCells>
  <phoneticPr fontId="3"/>
  <pageMargins left="0.78740157480314965" right="0.78740157480314965" top="0.59055118110236227" bottom="0.74803149606299213" header="0.47244094488188981" footer="0.31496062992125984"/>
  <pageSetup paperSize="9" scale="80" fitToHeight="0" orientation="portrait" r:id="rId1"/>
  <headerFooter>
    <oddHeader>&amp;R食事の組合せと料理の状況（２.昼食）－&amp;P</oddHeader>
  </headerFooter>
  <rowBreaks count="3" manualBreakCount="3">
    <brk id="66" max="13" man="1"/>
    <brk id="133" max="1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zoomScaleNormal="100" workbookViewId="0">
      <selection activeCell="I22" sqref="I22"/>
    </sheetView>
  </sheetViews>
  <sheetFormatPr defaultRowHeight="13.5" x14ac:dyDescent="0.15"/>
  <cols>
    <col min="1" max="16" width="7.125" style="1" customWidth="1"/>
    <col min="17" max="22" width="6.625" style="1" customWidth="1"/>
    <col min="23" max="16384" width="9" style="1"/>
  </cols>
  <sheetData>
    <row r="1" spans="1:14" x14ac:dyDescent="0.15">
      <c r="A1" s="3" t="s">
        <v>113</v>
      </c>
    </row>
    <row r="2" spans="1:14" x14ac:dyDescent="0.15">
      <c r="A2" s="3" t="s">
        <v>84</v>
      </c>
    </row>
    <row r="3" spans="1:14" ht="27" customHeight="1" x14ac:dyDescent="0.15">
      <c r="A3" s="153" t="s">
        <v>6</v>
      </c>
      <c r="B3" s="197"/>
      <c r="C3" s="189" t="s">
        <v>15</v>
      </c>
      <c r="D3" s="190"/>
      <c r="E3" s="191" t="s">
        <v>9</v>
      </c>
      <c r="F3" s="192"/>
      <c r="G3" s="109" t="s">
        <v>10</v>
      </c>
      <c r="H3" s="110"/>
      <c r="I3" s="193" t="s">
        <v>11</v>
      </c>
      <c r="J3" s="194"/>
      <c r="K3" s="195" t="s">
        <v>104</v>
      </c>
      <c r="L3" s="204"/>
      <c r="M3" s="195" t="s">
        <v>103</v>
      </c>
      <c r="N3" s="201"/>
    </row>
    <row r="4" spans="1:14" x14ac:dyDescent="0.15">
      <c r="A4" s="198"/>
      <c r="B4" s="199"/>
      <c r="C4" s="111" t="s">
        <v>0</v>
      </c>
      <c r="D4" s="112" t="s">
        <v>1</v>
      </c>
      <c r="E4" s="113" t="s">
        <v>0</v>
      </c>
      <c r="F4" s="113" t="s">
        <v>1</v>
      </c>
      <c r="G4" s="113" t="s">
        <v>0</v>
      </c>
      <c r="H4" s="113" t="s">
        <v>1</v>
      </c>
      <c r="I4" s="113" t="s">
        <v>0</v>
      </c>
      <c r="J4" s="113" t="s">
        <v>1</v>
      </c>
      <c r="K4" s="113" t="s">
        <v>0</v>
      </c>
      <c r="L4" s="113" t="s">
        <v>1</v>
      </c>
      <c r="M4" s="113" t="s">
        <v>0</v>
      </c>
      <c r="N4" s="114" t="s">
        <v>1</v>
      </c>
    </row>
    <row r="5" spans="1:14" x14ac:dyDescent="0.15">
      <c r="A5" s="186" t="s">
        <v>4</v>
      </c>
      <c r="B5" s="19" t="s">
        <v>5</v>
      </c>
      <c r="C5" s="20">
        <f>SUM(E5,G5,I5,M5,K5,C17,E17,G17)</f>
        <v>772</v>
      </c>
      <c r="D5" s="7">
        <f>SUM(F5,H5,J5,N5,L5,D17,F17,H17)</f>
        <v>100</v>
      </c>
      <c r="E5" s="8">
        <f>E8+E11</f>
        <v>730</v>
      </c>
      <c r="F5" s="21">
        <f>E5/$C$5*100</f>
        <v>94.559585492227981</v>
      </c>
      <c r="G5" s="8">
        <f>G8+G11</f>
        <v>26</v>
      </c>
      <c r="H5" s="21">
        <f>G5/$C$5*100</f>
        <v>3.3678756476683938</v>
      </c>
      <c r="I5" s="8">
        <f t="shared" ref="I5:I7" si="0">I8+I11</f>
        <v>14</v>
      </c>
      <c r="J5" s="21">
        <f>I5/$C$5*100</f>
        <v>1.8134715025906734</v>
      </c>
      <c r="K5" s="8">
        <f t="shared" ref="K5:K7" si="1">K8+K11</f>
        <v>0</v>
      </c>
      <c r="L5" s="21">
        <f>K5/$C$5*100</f>
        <v>0</v>
      </c>
      <c r="M5" s="8">
        <f t="shared" ref="M5:M7" si="2">M8+M11</f>
        <v>1</v>
      </c>
      <c r="N5" s="23">
        <f>M5/$C$5*100</f>
        <v>0.1295336787564767</v>
      </c>
    </row>
    <row r="6" spans="1:14" x14ac:dyDescent="0.15">
      <c r="A6" s="187"/>
      <c r="B6" s="105" t="s">
        <v>7</v>
      </c>
      <c r="C6" s="24">
        <f t="shared" ref="C6:C13" si="3">SUM(E6,G6,I6,M6,K6,C18,E18,G18)</f>
        <v>357</v>
      </c>
      <c r="D6" s="13">
        <f t="shared" ref="D6:D13" si="4">SUM(F6,H6,J6,N6,L6,D18,F18,H18)</f>
        <v>100</v>
      </c>
      <c r="E6" s="14">
        <f>E9+E12</f>
        <v>341</v>
      </c>
      <c r="F6" s="25">
        <f>E6/$C$6*100</f>
        <v>95.518207282913167</v>
      </c>
      <c r="G6" s="14">
        <f t="shared" ref="G6:G7" si="5">G9+G12</f>
        <v>7</v>
      </c>
      <c r="H6" s="25">
        <f>G6/$C$6*100</f>
        <v>1.9607843137254901</v>
      </c>
      <c r="I6" s="14">
        <f t="shared" si="0"/>
        <v>9</v>
      </c>
      <c r="J6" s="25">
        <f>I6/$C$6*100</f>
        <v>2.5210084033613445</v>
      </c>
      <c r="K6" s="14">
        <f t="shared" si="1"/>
        <v>0</v>
      </c>
      <c r="L6" s="25">
        <f>K6/$C$6*100</f>
        <v>0</v>
      </c>
      <c r="M6" s="14">
        <f t="shared" si="2"/>
        <v>0</v>
      </c>
      <c r="N6" s="27">
        <f>M6/$C$6*100</f>
        <v>0</v>
      </c>
    </row>
    <row r="7" spans="1:14" x14ac:dyDescent="0.15">
      <c r="A7" s="187"/>
      <c r="B7" s="106" t="s">
        <v>8</v>
      </c>
      <c r="C7" s="28">
        <f t="shared" si="3"/>
        <v>415</v>
      </c>
      <c r="D7" s="16">
        <f t="shared" si="4"/>
        <v>99.999999999999986</v>
      </c>
      <c r="E7" s="17">
        <f t="shared" ref="E7" si="6">E10+E13</f>
        <v>389</v>
      </c>
      <c r="F7" s="29">
        <f>E7/$C$7*100</f>
        <v>93.734939759036138</v>
      </c>
      <c r="G7" s="17">
        <f t="shared" si="5"/>
        <v>19</v>
      </c>
      <c r="H7" s="29">
        <f>G7/$C$7*100</f>
        <v>4.5783132530120483</v>
      </c>
      <c r="I7" s="17">
        <f t="shared" si="0"/>
        <v>5</v>
      </c>
      <c r="J7" s="29">
        <f>I7/$C$7*100</f>
        <v>1.2048192771084338</v>
      </c>
      <c r="K7" s="17">
        <f t="shared" si="1"/>
        <v>0</v>
      </c>
      <c r="L7" s="29">
        <f>K7/$C$7*100</f>
        <v>0</v>
      </c>
      <c r="M7" s="17">
        <f t="shared" si="2"/>
        <v>1</v>
      </c>
      <c r="N7" s="31">
        <f>M7/$C$7*100</f>
        <v>0.24096385542168677</v>
      </c>
    </row>
    <row r="8" spans="1:14" x14ac:dyDescent="0.15">
      <c r="A8" s="186" t="s">
        <v>2</v>
      </c>
      <c r="B8" s="19" t="s">
        <v>5</v>
      </c>
      <c r="C8" s="20">
        <f t="shared" si="3"/>
        <v>375</v>
      </c>
      <c r="D8" s="7">
        <f t="shared" si="4"/>
        <v>100</v>
      </c>
      <c r="E8" s="8">
        <v>346</v>
      </c>
      <c r="F8" s="21">
        <f>E8/$C$8*100</f>
        <v>92.266666666666666</v>
      </c>
      <c r="G8" s="8">
        <v>19</v>
      </c>
      <c r="H8" s="21">
        <f>G8/$C$8*100</f>
        <v>5.0666666666666664</v>
      </c>
      <c r="I8" s="8">
        <v>8</v>
      </c>
      <c r="J8" s="21">
        <f>I8/$C$8*100</f>
        <v>2.1333333333333333</v>
      </c>
      <c r="K8" s="8">
        <v>0</v>
      </c>
      <c r="L8" s="21">
        <f>K8/$C$8*100</f>
        <v>0</v>
      </c>
      <c r="M8" s="8">
        <v>1</v>
      </c>
      <c r="N8" s="23">
        <f>M8/$C$8*100</f>
        <v>0.26666666666666666</v>
      </c>
    </row>
    <row r="9" spans="1:14" x14ac:dyDescent="0.15">
      <c r="A9" s="187"/>
      <c r="B9" s="105" t="s">
        <v>7</v>
      </c>
      <c r="C9" s="24">
        <f t="shared" si="3"/>
        <v>174</v>
      </c>
      <c r="D9" s="13">
        <f t="shared" si="4"/>
        <v>100</v>
      </c>
      <c r="E9" s="14">
        <v>165</v>
      </c>
      <c r="F9" s="25">
        <f>E9/$C$9*100</f>
        <v>94.827586206896555</v>
      </c>
      <c r="G9" s="14">
        <v>5</v>
      </c>
      <c r="H9" s="25">
        <f>G9/$C$9*100</f>
        <v>2.8735632183908044</v>
      </c>
      <c r="I9" s="14">
        <v>4</v>
      </c>
      <c r="J9" s="25">
        <f>I9/$C$9*100</f>
        <v>2.2988505747126435</v>
      </c>
      <c r="K9" s="14">
        <v>0</v>
      </c>
      <c r="L9" s="25">
        <f>K9/$C$9*100</f>
        <v>0</v>
      </c>
      <c r="M9" s="14">
        <v>0</v>
      </c>
      <c r="N9" s="27">
        <f>M9/$C$9*100</f>
        <v>0</v>
      </c>
    </row>
    <row r="10" spans="1:14" x14ac:dyDescent="0.15">
      <c r="A10" s="187"/>
      <c r="B10" s="106" t="s">
        <v>8</v>
      </c>
      <c r="C10" s="28">
        <f t="shared" si="3"/>
        <v>201</v>
      </c>
      <c r="D10" s="16">
        <f t="shared" si="4"/>
        <v>99.999999999999986</v>
      </c>
      <c r="E10" s="17">
        <v>181</v>
      </c>
      <c r="F10" s="29">
        <f>E10/$C$10*100</f>
        <v>90.049751243781088</v>
      </c>
      <c r="G10" s="17">
        <v>14</v>
      </c>
      <c r="H10" s="29">
        <f>G10/$C$10*100</f>
        <v>6.9651741293532341</v>
      </c>
      <c r="I10" s="17">
        <v>4</v>
      </c>
      <c r="J10" s="29">
        <f>I10/$C$10*100</f>
        <v>1.9900497512437811</v>
      </c>
      <c r="K10" s="17">
        <v>0</v>
      </c>
      <c r="L10" s="29">
        <f>K10/$C$10*100</f>
        <v>0</v>
      </c>
      <c r="M10" s="17">
        <v>1</v>
      </c>
      <c r="N10" s="31">
        <f>M10/$C$10*100</f>
        <v>0.49751243781094528</v>
      </c>
    </row>
    <row r="11" spans="1:14" x14ac:dyDescent="0.15">
      <c r="A11" s="186" t="s">
        <v>3</v>
      </c>
      <c r="B11" s="19" t="s">
        <v>5</v>
      </c>
      <c r="C11" s="20">
        <f t="shared" si="3"/>
        <v>397</v>
      </c>
      <c r="D11" s="7">
        <f t="shared" si="4"/>
        <v>100</v>
      </c>
      <c r="E11" s="8">
        <v>384</v>
      </c>
      <c r="F11" s="21">
        <f>E11/$C$11*100</f>
        <v>96.725440806045341</v>
      </c>
      <c r="G11" s="8">
        <v>7</v>
      </c>
      <c r="H11" s="21">
        <f>G11/$C$11*100</f>
        <v>1.7632241813602016</v>
      </c>
      <c r="I11" s="8">
        <v>6</v>
      </c>
      <c r="J11" s="21">
        <f>I11/$C$11*100</f>
        <v>1.5113350125944585</v>
      </c>
      <c r="K11" s="8">
        <v>0</v>
      </c>
      <c r="L11" s="21">
        <f>K11/$C$11*100</f>
        <v>0</v>
      </c>
      <c r="M11" s="8">
        <v>0</v>
      </c>
      <c r="N11" s="23">
        <f>M11/$C$11*100</f>
        <v>0</v>
      </c>
    </row>
    <row r="12" spans="1:14" x14ac:dyDescent="0.15">
      <c r="A12" s="187"/>
      <c r="B12" s="107" t="s">
        <v>7</v>
      </c>
      <c r="C12" s="24">
        <f t="shared" si="3"/>
        <v>183</v>
      </c>
      <c r="D12" s="13">
        <f t="shared" si="4"/>
        <v>99.999999999999986</v>
      </c>
      <c r="E12" s="14">
        <v>176</v>
      </c>
      <c r="F12" s="25">
        <f>E12/$C$12*100</f>
        <v>96.174863387978135</v>
      </c>
      <c r="G12" s="14">
        <v>2</v>
      </c>
      <c r="H12" s="25">
        <f>G12/$C$12*100</f>
        <v>1.0928961748633881</v>
      </c>
      <c r="I12" s="14">
        <v>5</v>
      </c>
      <c r="J12" s="25">
        <f>I12/$C$12*100</f>
        <v>2.7322404371584699</v>
      </c>
      <c r="K12" s="14">
        <v>0</v>
      </c>
      <c r="L12" s="25">
        <f>K12/$C$12*100</f>
        <v>0</v>
      </c>
      <c r="M12" s="14">
        <v>0</v>
      </c>
      <c r="N12" s="27">
        <f>M12/$C$12*100</f>
        <v>0</v>
      </c>
    </row>
    <row r="13" spans="1:14" x14ac:dyDescent="0.15">
      <c r="A13" s="188"/>
      <c r="B13" s="108" t="s">
        <v>8</v>
      </c>
      <c r="C13" s="28">
        <f t="shared" si="3"/>
        <v>214</v>
      </c>
      <c r="D13" s="16">
        <f t="shared" si="4"/>
        <v>100</v>
      </c>
      <c r="E13" s="17">
        <v>208</v>
      </c>
      <c r="F13" s="29">
        <f>E13/$C$13*100</f>
        <v>97.196261682242991</v>
      </c>
      <c r="G13" s="17">
        <v>5</v>
      </c>
      <c r="H13" s="29">
        <f>G13/$C$13*100</f>
        <v>2.3364485981308412</v>
      </c>
      <c r="I13" s="17">
        <v>1</v>
      </c>
      <c r="J13" s="29">
        <f>I13/$C$13*100</f>
        <v>0.46728971962616817</v>
      </c>
      <c r="K13" s="17">
        <v>0</v>
      </c>
      <c r="L13" s="29">
        <f>K13/$C$13*100</f>
        <v>0</v>
      </c>
      <c r="M13" s="17">
        <v>0</v>
      </c>
      <c r="N13" s="31">
        <f>M13/$C$13*100</f>
        <v>0</v>
      </c>
    </row>
    <row r="14" spans="1:14" x14ac:dyDescent="0.15">
      <c r="A14" s="32"/>
      <c r="B14" s="3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38.25" customHeight="1" x14ac:dyDescent="0.15">
      <c r="A15" s="153" t="s">
        <v>6</v>
      </c>
      <c r="B15" s="197"/>
      <c r="C15" s="195" t="s">
        <v>12</v>
      </c>
      <c r="D15" s="196"/>
      <c r="E15" s="195" t="s">
        <v>13</v>
      </c>
      <c r="F15" s="200"/>
      <c r="G15" s="195" t="s">
        <v>14</v>
      </c>
      <c r="H15" s="201"/>
      <c r="I15" s="11"/>
      <c r="J15" s="11"/>
      <c r="K15" s="11"/>
      <c r="L15" s="11"/>
      <c r="M15" s="11"/>
      <c r="N15" s="11"/>
    </row>
    <row r="16" spans="1:14" x14ac:dyDescent="0.15">
      <c r="A16" s="198"/>
      <c r="B16" s="199"/>
      <c r="C16" s="113" t="s">
        <v>0</v>
      </c>
      <c r="D16" s="112" t="s">
        <v>1</v>
      </c>
      <c r="E16" s="113" t="s">
        <v>0</v>
      </c>
      <c r="F16" s="112" t="s">
        <v>1</v>
      </c>
      <c r="G16" s="113" t="s">
        <v>0</v>
      </c>
      <c r="H16" s="114" t="s">
        <v>1</v>
      </c>
      <c r="I16" s="11"/>
      <c r="J16" s="11"/>
      <c r="K16" s="11"/>
      <c r="L16" s="11"/>
      <c r="M16" s="11"/>
      <c r="N16" s="11"/>
    </row>
    <row r="17" spans="1:14" x14ac:dyDescent="0.15">
      <c r="A17" s="186" t="s">
        <v>4</v>
      </c>
      <c r="B17" s="19" t="s">
        <v>5</v>
      </c>
      <c r="C17" s="8">
        <f>C20+C23</f>
        <v>1</v>
      </c>
      <c r="D17" s="22">
        <f>C17/C5*100</f>
        <v>0.1295336787564767</v>
      </c>
      <c r="E17" s="8">
        <f>E20+E23</f>
        <v>0</v>
      </c>
      <c r="F17" s="7">
        <f>E17/C5*100</f>
        <v>0</v>
      </c>
      <c r="G17" s="8">
        <f>G20+G23</f>
        <v>0</v>
      </c>
      <c r="H17" s="23">
        <f>G17/C5*100</f>
        <v>0</v>
      </c>
      <c r="I17" s="11"/>
      <c r="J17" s="11"/>
      <c r="K17" s="11"/>
      <c r="L17" s="11"/>
      <c r="M17" s="11"/>
      <c r="N17" s="11"/>
    </row>
    <row r="18" spans="1:14" x14ac:dyDescent="0.15">
      <c r="A18" s="187"/>
      <c r="B18" s="105" t="s">
        <v>7</v>
      </c>
      <c r="C18" s="14">
        <f t="shared" ref="C18:C19" si="7">C21+C24</f>
        <v>0</v>
      </c>
      <c r="D18" s="26">
        <f t="shared" ref="D18:D25" si="8">C18/C6*100</f>
        <v>0</v>
      </c>
      <c r="E18" s="14">
        <f t="shared" ref="E18:E19" si="9">E21+E24</f>
        <v>0</v>
      </c>
      <c r="F18" s="13">
        <f t="shared" ref="F18:F25" si="10">E18/C6*100</f>
        <v>0</v>
      </c>
      <c r="G18" s="14">
        <f t="shared" ref="G18:G19" si="11">G21+G24</f>
        <v>0</v>
      </c>
      <c r="H18" s="27">
        <f t="shared" ref="H18:H25" si="12">G18/C6*100</f>
        <v>0</v>
      </c>
      <c r="I18" s="11"/>
      <c r="J18" s="11"/>
      <c r="K18" s="11"/>
      <c r="L18" s="11"/>
      <c r="M18" s="11"/>
      <c r="N18" s="11"/>
    </row>
    <row r="19" spans="1:14" x14ac:dyDescent="0.15">
      <c r="A19" s="187"/>
      <c r="B19" s="106" t="s">
        <v>8</v>
      </c>
      <c r="C19" s="115">
        <f t="shared" si="7"/>
        <v>1</v>
      </c>
      <c r="D19" s="30">
        <f t="shared" si="8"/>
        <v>0.24096385542168677</v>
      </c>
      <c r="E19" s="17">
        <f t="shared" si="9"/>
        <v>0</v>
      </c>
      <c r="F19" s="16">
        <f t="shared" si="10"/>
        <v>0</v>
      </c>
      <c r="G19" s="17">
        <f t="shared" si="11"/>
        <v>0</v>
      </c>
      <c r="H19" s="31">
        <f t="shared" si="12"/>
        <v>0</v>
      </c>
      <c r="I19" s="11"/>
      <c r="J19" s="11"/>
      <c r="K19" s="11"/>
      <c r="L19" s="11"/>
      <c r="M19" s="11"/>
      <c r="N19" s="11"/>
    </row>
    <row r="20" spans="1:14" x14ac:dyDescent="0.15">
      <c r="A20" s="186" t="s">
        <v>2</v>
      </c>
      <c r="B20" s="19" t="s">
        <v>5</v>
      </c>
      <c r="C20" s="34">
        <v>1</v>
      </c>
      <c r="D20" s="22">
        <f t="shared" si="8"/>
        <v>0.26666666666666666</v>
      </c>
      <c r="E20" s="8">
        <v>0</v>
      </c>
      <c r="F20" s="7">
        <f t="shared" si="10"/>
        <v>0</v>
      </c>
      <c r="G20" s="8">
        <v>0</v>
      </c>
      <c r="H20" s="23">
        <f t="shared" si="12"/>
        <v>0</v>
      </c>
      <c r="I20" s="11"/>
      <c r="J20" s="11"/>
      <c r="K20" s="11"/>
      <c r="L20" s="11"/>
      <c r="M20" s="11"/>
      <c r="N20" s="11"/>
    </row>
    <row r="21" spans="1:14" x14ac:dyDescent="0.15">
      <c r="A21" s="187"/>
      <c r="B21" s="105" t="s">
        <v>7</v>
      </c>
      <c r="C21" s="116">
        <v>0</v>
      </c>
      <c r="D21" s="26">
        <f t="shared" si="8"/>
        <v>0</v>
      </c>
      <c r="E21" s="117">
        <v>0</v>
      </c>
      <c r="F21" s="13">
        <f t="shared" si="10"/>
        <v>0</v>
      </c>
      <c r="G21" s="117">
        <v>0</v>
      </c>
      <c r="H21" s="27">
        <f t="shared" si="12"/>
        <v>0</v>
      </c>
      <c r="I21" s="11"/>
      <c r="J21" s="11"/>
      <c r="K21" s="11"/>
      <c r="L21" s="11"/>
      <c r="M21" s="11"/>
      <c r="N21" s="11"/>
    </row>
    <row r="22" spans="1:14" x14ac:dyDescent="0.15">
      <c r="A22" s="187"/>
      <c r="B22" s="106" t="s">
        <v>8</v>
      </c>
      <c r="C22" s="17">
        <v>1</v>
      </c>
      <c r="D22" s="30">
        <f t="shared" si="8"/>
        <v>0.49751243781094528</v>
      </c>
      <c r="E22" s="35">
        <v>0</v>
      </c>
      <c r="F22" s="16">
        <f t="shared" si="10"/>
        <v>0</v>
      </c>
      <c r="G22" s="35">
        <v>0</v>
      </c>
      <c r="H22" s="31">
        <f t="shared" si="12"/>
        <v>0</v>
      </c>
      <c r="I22" s="11"/>
      <c r="J22" s="11"/>
      <c r="K22" s="11"/>
      <c r="L22" s="11"/>
      <c r="M22" s="11"/>
      <c r="N22" s="11"/>
    </row>
    <row r="23" spans="1:14" x14ac:dyDescent="0.15">
      <c r="A23" s="186" t="s">
        <v>3</v>
      </c>
      <c r="B23" s="19" t="s">
        <v>5</v>
      </c>
      <c r="C23" s="8">
        <v>0</v>
      </c>
      <c r="D23" s="22">
        <f t="shared" si="8"/>
        <v>0</v>
      </c>
      <c r="E23" s="8">
        <v>0</v>
      </c>
      <c r="F23" s="7">
        <f t="shared" si="10"/>
        <v>0</v>
      </c>
      <c r="G23" s="8">
        <v>0</v>
      </c>
      <c r="H23" s="23">
        <f t="shared" si="12"/>
        <v>0</v>
      </c>
      <c r="I23" s="11"/>
      <c r="J23" s="11"/>
      <c r="K23" s="11"/>
      <c r="L23" s="11"/>
      <c r="M23" s="11"/>
      <c r="N23" s="11"/>
    </row>
    <row r="24" spans="1:14" x14ac:dyDescent="0.15">
      <c r="A24" s="187"/>
      <c r="B24" s="107" t="s">
        <v>7</v>
      </c>
      <c r="C24" s="14">
        <v>0</v>
      </c>
      <c r="D24" s="26">
        <f t="shared" si="8"/>
        <v>0</v>
      </c>
      <c r="E24" s="14">
        <v>0</v>
      </c>
      <c r="F24" s="13">
        <f t="shared" si="10"/>
        <v>0</v>
      </c>
      <c r="G24" s="14">
        <v>0</v>
      </c>
      <c r="H24" s="27">
        <f t="shared" si="12"/>
        <v>0</v>
      </c>
      <c r="I24" s="11"/>
      <c r="J24" s="11"/>
      <c r="K24" s="11"/>
      <c r="L24" s="11"/>
      <c r="M24" s="11"/>
      <c r="N24" s="11"/>
    </row>
    <row r="25" spans="1:14" x14ac:dyDescent="0.15">
      <c r="A25" s="188"/>
      <c r="B25" s="108" t="s">
        <v>8</v>
      </c>
      <c r="C25" s="115">
        <v>0</v>
      </c>
      <c r="D25" s="30">
        <f t="shared" si="8"/>
        <v>0</v>
      </c>
      <c r="E25" s="17">
        <v>0</v>
      </c>
      <c r="F25" s="16">
        <f t="shared" si="10"/>
        <v>0</v>
      </c>
      <c r="G25" s="17">
        <v>0</v>
      </c>
      <c r="H25" s="31">
        <f t="shared" si="12"/>
        <v>0</v>
      </c>
      <c r="I25" s="11"/>
      <c r="J25" s="11"/>
      <c r="K25" s="11"/>
      <c r="L25" s="11"/>
      <c r="M25" s="11"/>
      <c r="N25" s="11"/>
    </row>
    <row r="26" spans="1:14" x14ac:dyDescent="0.15">
      <c r="A26" s="32"/>
      <c r="B26" s="3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15">
      <c r="A27" s="3" t="s">
        <v>85</v>
      </c>
    </row>
    <row r="28" spans="1:14" x14ac:dyDescent="0.15">
      <c r="A28" s="37" t="s">
        <v>86</v>
      </c>
    </row>
    <row r="29" spans="1:14" x14ac:dyDescent="0.15">
      <c r="A29" s="37" t="s">
        <v>87</v>
      </c>
    </row>
    <row r="30" spans="1:14" x14ac:dyDescent="0.15">
      <c r="A30" s="153" t="s">
        <v>6</v>
      </c>
      <c r="B30" s="154"/>
      <c r="C30" s="177" t="s">
        <v>15</v>
      </c>
      <c r="D30" s="175"/>
      <c r="E30" s="175" t="s">
        <v>76</v>
      </c>
      <c r="F30" s="175"/>
      <c r="G30" s="183" t="s">
        <v>77</v>
      </c>
      <c r="H30" s="184"/>
      <c r="I30" s="38"/>
      <c r="J30" s="39"/>
      <c r="K30" s="41"/>
      <c r="L30" s="41"/>
      <c r="M30" s="180"/>
      <c r="N30" s="180"/>
    </row>
    <row r="31" spans="1:14" x14ac:dyDescent="0.15">
      <c r="A31" s="155"/>
      <c r="B31" s="156"/>
      <c r="C31" s="118" t="s">
        <v>0</v>
      </c>
      <c r="D31" s="119" t="s">
        <v>1</v>
      </c>
      <c r="E31" s="119" t="s">
        <v>0</v>
      </c>
      <c r="F31" s="119" t="s">
        <v>1</v>
      </c>
      <c r="G31" s="119" t="s">
        <v>0</v>
      </c>
      <c r="H31" s="120" t="s">
        <v>1</v>
      </c>
      <c r="I31" s="42"/>
      <c r="J31" s="43"/>
      <c r="K31" s="43"/>
      <c r="L31" s="43"/>
      <c r="M31" s="43"/>
      <c r="N31" s="43"/>
    </row>
    <row r="32" spans="1:14" x14ac:dyDescent="0.15">
      <c r="A32" s="161" t="s">
        <v>4</v>
      </c>
      <c r="B32" s="19" t="s">
        <v>5</v>
      </c>
      <c r="C32" s="6">
        <f>E32+G32</f>
        <v>772</v>
      </c>
      <c r="D32" s="44">
        <f>F32+H32</f>
        <v>100</v>
      </c>
      <c r="E32" s="45">
        <f>E35+E38</f>
        <v>595</v>
      </c>
      <c r="F32" s="46">
        <f>E32/C32*100</f>
        <v>77.07253886010362</v>
      </c>
      <c r="G32" s="45">
        <f t="shared" ref="G32:G34" si="13">G35+G38</f>
        <v>177</v>
      </c>
      <c r="H32" s="47">
        <f>G32/C32:C32*100</f>
        <v>22.927461139896373</v>
      </c>
      <c r="I32" s="48"/>
      <c r="J32" s="49"/>
      <c r="K32" s="50"/>
      <c r="L32" s="49"/>
      <c r="M32" s="50"/>
      <c r="N32" s="49"/>
    </row>
    <row r="33" spans="1:15" x14ac:dyDescent="0.15">
      <c r="A33" s="162"/>
      <c r="B33" s="105" t="s">
        <v>7</v>
      </c>
      <c r="C33" s="12">
        <f t="shared" ref="C33:C40" si="14">E33+G33</f>
        <v>357</v>
      </c>
      <c r="D33" s="51">
        <f t="shared" ref="D33:D40" si="15">F33+H33</f>
        <v>100.00000000000001</v>
      </c>
      <c r="E33" s="52">
        <f t="shared" ref="E33:E34" si="16">E36+E39</f>
        <v>277</v>
      </c>
      <c r="F33" s="53">
        <f t="shared" ref="F33:F40" si="17">E33/C33*100</f>
        <v>77.591036414565835</v>
      </c>
      <c r="G33" s="52">
        <f t="shared" si="13"/>
        <v>80</v>
      </c>
      <c r="H33" s="54">
        <f t="shared" ref="H33:H40" si="18">G33/C33:C33*100</f>
        <v>22.408963585434176</v>
      </c>
      <c r="I33" s="48"/>
      <c r="J33" s="49"/>
      <c r="K33" s="50"/>
      <c r="L33" s="49"/>
      <c r="M33" s="50"/>
      <c r="N33" s="49"/>
    </row>
    <row r="34" spans="1:15" x14ac:dyDescent="0.15">
      <c r="A34" s="162"/>
      <c r="B34" s="106" t="s">
        <v>8</v>
      </c>
      <c r="C34" s="59">
        <f t="shared" si="14"/>
        <v>415</v>
      </c>
      <c r="D34" s="60">
        <f t="shared" si="15"/>
        <v>100</v>
      </c>
      <c r="E34" s="83">
        <f t="shared" si="16"/>
        <v>318</v>
      </c>
      <c r="F34" s="61">
        <f t="shared" si="17"/>
        <v>76.626506024096386</v>
      </c>
      <c r="G34" s="83">
        <f t="shared" si="13"/>
        <v>97</v>
      </c>
      <c r="H34" s="69">
        <f t="shared" si="18"/>
        <v>23.373493975903614</v>
      </c>
      <c r="I34" s="48"/>
      <c r="J34" s="49"/>
      <c r="K34" s="50"/>
      <c r="L34" s="49"/>
      <c r="M34" s="50"/>
      <c r="N34" s="49"/>
    </row>
    <row r="35" spans="1:15" x14ac:dyDescent="0.15">
      <c r="A35" s="163" t="s">
        <v>2</v>
      </c>
      <c r="B35" s="19" t="s">
        <v>5</v>
      </c>
      <c r="C35" s="6">
        <f t="shared" si="14"/>
        <v>375</v>
      </c>
      <c r="D35" s="44">
        <f t="shared" si="15"/>
        <v>100</v>
      </c>
      <c r="E35" s="55">
        <v>298</v>
      </c>
      <c r="F35" s="46">
        <f t="shared" si="17"/>
        <v>79.466666666666669</v>
      </c>
      <c r="G35" s="55">
        <v>77</v>
      </c>
      <c r="H35" s="56">
        <f t="shared" si="18"/>
        <v>20.533333333333335</v>
      </c>
      <c r="I35" s="57"/>
      <c r="J35" s="49"/>
      <c r="K35" s="58"/>
      <c r="L35" s="49"/>
      <c r="M35" s="58"/>
      <c r="N35" s="49"/>
    </row>
    <row r="36" spans="1:15" x14ac:dyDescent="0.15">
      <c r="A36" s="163"/>
      <c r="B36" s="105" t="s">
        <v>7</v>
      </c>
      <c r="C36" s="12">
        <f t="shared" si="14"/>
        <v>174</v>
      </c>
      <c r="D36" s="51">
        <f t="shared" si="15"/>
        <v>100</v>
      </c>
      <c r="E36" s="64">
        <v>142</v>
      </c>
      <c r="F36" s="53">
        <f t="shared" si="17"/>
        <v>81.609195402298852</v>
      </c>
      <c r="G36" s="64">
        <v>32</v>
      </c>
      <c r="H36" s="67">
        <f t="shared" si="18"/>
        <v>18.390804597701148</v>
      </c>
      <c r="I36" s="57"/>
      <c r="J36" s="49"/>
      <c r="K36" s="58"/>
      <c r="L36" s="49"/>
      <c r="M36" s="58"/>
      <c r="N36" s="49"/>
    </row>
    <row r="37" spans="1:15" x14ac:dyDescent="0.15">
      <c r="A37" s="163"/>
      <c r="B37" s="106" t="s">
        <v>8</v>
      </c>
      <c r="C37" s="59">
        <f t="shared" si="14"/>
        <v>201</v>
      </c>
      <c r="D37" s="60">
        <f t="shared" si="15"/>
        <v>100</v>
      </c>
      <c r="E37" s="55">
        <v>156</v>
      </c>
      <c r="F37" s="61">
        <f t="shared" si="17"/>
        <v>77.611940298507463</v>
      </c>
      <c r="G37" s="55">
        <v>45</v>
      </c>
      <c r="H37" s="62">
        <f t="shared" si="18"/>
        <v>22.388059701492537</v>
      </c>
      <c r="I37" s="57"/>
      <c r="J37" s="49"/>
      <c r="K37" s="58"/>
      <c r="L37" s="49"/>
      <c r="M37" s="58"/>
      <c r="N37" s="49"/>
    </row>
    <row r="38" spans="1:15" x14ac:dyDescent="0.15">
      <c r="A38" s="163" t="s">
        <v>3</v>
      </c>
      <c r="B38" s="19" t="s">
        <v>5</v>
      </c>
      <c r="C38" s="6">
        <f t="shared" si="14"/>
        <v>397</v>
      </c>
      <c r="D38" s="44">
        <f t="shared" si="15"/>
        <v>100</v>
      </c>
      <c r="E38" s="45">
        <v>297</v>
      </c>
      <c r="F38" s="46">
        <f t="shared" si="17"/>
        <v>74.811083123425689</v>
      </c>
      <c r="G38" s="63">
        <v>100</v>
      </c>
      <c r="H38" s="47">
        <f t="shared" si="18"/>
        <v>25.188916876574307</v>
      </c>
      <c r="I38" s="57"/>
      <c r="J38" s="49"/>
      <c r="K38" s="58"/>
      <c r="L38" s="49"/>
      <c r="M38" s="58"/>
      <c r="N38" s="49"/>
    </row>
    <row r="39" spans="1:15" x14ac:dyDescent="0.15">
      <c r="A39" s="163"/>
      <c r="B39" s="107" t="s">
        <v>7</v>
      </c>
      <c r="C39" s="12">
        <f t="shared" si="14"/>
        <v>183</v>
      </c>
      <c r="D39" s="51">
        <f t="shared" si="15"/>
        <v>100</v>
      </c>
      <c r="E39" s="64">
        <v>135</v>
      </c>
      <c r="F39" s="53">
        <f t="shared" si="17"/>
        <v>73.770491803278688</v>
      </c>
      <c r="G39" s="64">
        <v>48</v>
      </c>
      <c r="H39" s="54">
        <f t="shared" si="18"/>
        <v>26.229508196721312</v>
      </c>
      <c r="I39" s="57"/>
      <c r="J39" s="49"/>
      <c r="K39" s="58"/>
      <c r="L39" s="49"/>
      <c r="M39" s="58"/>
      <c r="N39" s="49"/>
    </row>
    <row r="40" spans="1:15" x14ac:dyDescent="0.15">
      <c r="A40" s="163"/>
      <c r="B40" s="108" t="s">
        <v>8</v>
      </c>
      <c r="C40" s="59">
        <f t="shared" si="14"/>
        <v>214</v>
      </c>
      <c r="D40" s="60">
        <f t="shared" si="15"/>
        <v>100</v>
      </c>
      <c r="E40" s="68">
        <v>162</v>
      </c>
      <c r="F40" s="61">
        <f t="shared" si="17"/>
        <v>75.700934579439249</v>
      </c>
      <c r="G40" s="68">
        <v>52</v>
      </c>
      <c r="H40" s="69">
        <f t="shared" si="18"/>
        <v>24.299065420560748</v>
      </c>
      <c r="I40" s="57"/>
      <c r="J40" s="49"/>
      <c r="K40" s="58"/>
      <c r="L40" s="49"/>
      <c r="M40" s="58"/>
      <c r="N40" s="49"/>
    </row>
    <row r="41" spans="1:15" x14ac:dyDescent="0.15">
      <c r="A41" s="65"/>
      <c r="B41" s="33"/>
      <c r="C41" s="50"/>
      <c r="D41" s="66"/>
      <c r="E41" s="58"/>
      <c r="F41" s="49"/>
      <c r="G41" s="58"/>
      <c r="H41" s="49"/>
      <c r="I41" s="58"/>
      <c r="J41" s="49"/>
      <c r="K41" s="58"/>
      <c r="L41" s="49"/>
      <c r="M41" s="58"/>
      <c r="N41" s="49"/>
      <c r="O41" s="11"/>
    </row>
    <row r="42" spans="1:15" x14ac:dyDescent="0.15">
      <c r="A42" s="37" t="s">
        <v>109</v>
      </c>
    </row>
    <row r="43" spans="1:15" x14ac:dyDescent="0.15">
      <c r="A43" s="153" t="s">
        <v>6</v>
      </c>
      <c r="B43" s="154"/>
      <c r="C43" s="177" t="s">
        <v>15</v>
      </c>
      <c r="D43" s="175"/>
      <c r="E43" s="175" t="s">
        <v>16</v>
      </c>
      <c r="F43" s="175"/>
      <c r="G43" s="127" t="s">
        <v>17</v>
      </c>
      <c r="H43" s="127"/>
      <c r="I43" s="183" t="s">
        <v>18</v>
      </c>
      <c r="J43" s="185"/>
      <c r="K43" s="183" t="s">
        <v>19</v>
      </c>
      <c r="L43" s="185"/>
      <c r="M43" s="175" t="s">
        <v>20</v>
      </c>
      <c r="N43" s="176"/>
    </row>
    <row r="44" spans="1:15" x14ac:dyDescent="0.15">
      <c r="A44" s="155"/>
      <c r="B44" s="156"/>
      <c r="C44" s="118" t="s">
        <v>0</v>
      </c>
      <c r="D44" s="119" t="s">
        <v>1</v>
      </c>
      <c r="E44" s="119" t="s">
        <v>0</v>
      </c>
      <c r="F44" s="119" t="s">
        <v>1</v>
      </c>
      <c r="G44" s="119" t="s">
        <v>0</v>
      </c>
      <c r="H44" s="119" t="s">
        <v>1</v>
      </c>
      <c r="I44" s="119" t="s">
        <v>0</v>
      </c>
      <c r="J44" s="119" t="s">
        <v>1</v>
      </c>
      <c r="K44" s="119" t="s">
        <v>0</v>
      </c>
      <c r="L44" s="119" t="s">
        <v>1</v>
      </c>
      <c r="M44" s="119" t="s">
        <v>0</v>
      </c>
      <c r="N44" s="121" t="s">
        <v>1</v>
      </c>
    </row>
    <row r="45" spans="1:15" x14ac:dyDescent="0.15">
      <c r="A45" s="161" t="s">
        <v>4</v>
      </c>
      <c r="B45" s="19" t="s">
        <v>5</v>
      </c>
      <c r="C45" s="96">
        <v>595</v>
      </c>
      <c r="D45" s="97">
        <f>C45/C45*100</f>
        <v>100</v>
      </c>
      <c r="E45" s="45">
        <f>E48+E51</f>
        <v>476</v>
      </c>
      <c r="F45" s="46">
        <f>E45/C45*100</f>
        <v>80</v>
      </c>
      <c r="G45" s="45">
        <f t="shared" ref="G45:M45" si="19">G48+G51</f>
        <v>115</v>
      </c>
      <c r="H45" s="46">
        <f t="shared" ref="H45:H53" si="20">G45/C45:C45*100</f>
        <v>19.327731092436977</v>
      </c>
      <c r="I45" s="45">
        <f t="shared" si="19"/>
        <v>16</v>
      </c>
      <c r="J45" s="46">
        <f t="shared" ref="J45:J53" si="21">I45/C45*100</f>
        <v>2.6890756302521011</v>
      </c>
      <c r="K45" s="45">
        <f t="shared" si="19"/>
        <v>31</v>
      </c>
      <c r="L45" s="46">
        <f t="shared" ref="L45:L53" si="22">K45/C45*100</f>
        <v>5.2100840336134455</v>
      </c>
      <c r="M45" s="45">
        <f t="shared" si="19"/>
        <v>9</v>
      </c>
      <c r="N45" s="56">
        <f t="shared" ref="N45:N53" si="23">M45/C45*100</f>
        <v>1.5126050420168067</v>
      </c>
    </row>
    <row r="46" spans="1:15" x14ac:dyDescent="0.15">
      <c r="A46" s="162"/>
      <c r="B46" s="105" t="s">
        <v>7</v>
      </c>
      <c r="C46" s="98">
        <v>277</v>
      </c>
      <c r="D46" s="99">
        <f t="shared" ref="D46:D53" si="24">C46/C46*100</f>
        <v>100</v>
      </c>
      <c r="E46" s="52">
        <f t="shared" ref="E46:M47" si="25">E49+E52</f>
        <v>215</v>
      </c>
      <c r="F46" s="53">
        <f t="shared" ref="F46:F53" si="26">E46/C46*100</f>
        <v>77.617328519855604</v>
      </c>
      <c r="G46" s="52">
        <f t="shared" si="25"/>
        <v>62</v>
      </c>
      <c r="H46" s="53">
        <f t="shared" si="20"/>
        <v>22.382671480144403</v>
      </c>
      <c r="I46" s="52">
        <f t="shared" si="25"/>
        <v>5</v>
      </c>
      <c r="J46" s="53">
        <f t="shared" si="21"/>
        <v>1.8050541516245486</v>
      </c>
      <c r="K46" s="52">
        <f t="shared" si="25"/>
        <v>18</v>
      </c>
      <c r="L46" s="53">
        <f t="shared" si="22"/>
        <v>6.4981949458483745</v>
      </c>
      <c r="M46" s="52">
        <f t="shared" si="25"/>
        <v>5</v>
      </c>
      <c r="N46" s="67">
        <f>M46/C46*100</f>
        <v>1.8050541516245486</v>
      </c>
    </row>
    <row r="47" spans="1:15" x14ac:dyDescent="0.15">
      <c r="A47" s="162"/>
      <c r="B47" s="106" t="s">
        <v>8</v>
      </c>
      <c r="C47" s="100">
        <v>318</v>
      </c>
      <c r="D47" s="101">
        <f t="shared" si="24"/>
        <v>100</v>
      </c>
      <c r="E47" s="83">
        <f t="shared" si="25"/>
        <v>261</v>
      </c>
      <c r="F47" s="61">
        <f t="shared" si="26"/>
        <v>82.075471698113205</v>
      </c>
      <c r="G47" s="83">
        <f t="shared" si="25"/>
        <v>53</v>
      </c>
      <c r="H47" s="61">
        <f t="shared" si="20"/>
        <v>16.666666666666664</v>
      </c>
      <c r="I47" s="83">
        <f t="shared" si="25"/>
        <v>11</v>
      </c>
      <c r="J47" s="61">
        <f t="shared" si="21"/>
        <v>3.459119496855346</v>
      </c>
      <c r="K47" s="83">
        <f t="shared" si="25"/>
        <v>13</v>
      </c>
      <c r="L47" s="61">
        <f t="shared" si="22"/>
        <v>4.0880503144654083</v>
      </c>
      <c r="M47" s="83">
        <f t="shared" si="25"/>
        <v>4</v>
      </c>
      <c r="N47" s="69">
        <f t="shared" si="23"/>
        <v>1.257861635220126</v>
      </c>
    </row>
    <row r="48" spans="1:15" x14ac:dyDescent="0.15">
      <c r="A48" s="163" t="s">
        <v>2</v>
      </c>
      <c r="B48" s="19" t="s">
        <v>5</v>
      </c>
      <c r="C48" s="96">
        <v>298</v>
      </c>
      <c r="D48" s="97">
        <f t="shared" si="24"/>
        <v>100</v>
      </c>
      <c r="E48" s="55">
        <v>235</v>
      </c>
      <c r="F48" s="46">
        <f t="shared" si="26"/>
        <v>78.859060402684563</v>
      </c>
      <c r="G48" s="55">
        <v>60</v>
      </c>
      <c r="H48" s="46">
        <f t="shared" si="20"/>
        <v>20.134228187919462</v>
      </c>
      <c r="I48" s="55">
        <v>10</v>
      </c>
      <c r="J48" s="46">
        <f t="shared" si="21"/>
        <v>3.3557046979865772</v>
      </c>
      <c r="K48" s="68">
        <v>14</v>
      </c>
      <c r="L48" s="46">
        <f t="shared" si="22"/>
        <v>4.6979865771812079</v>
      </c>
      <c r="M48" s="68">
        <v>4</v>
      </c>
      <c r="N48" s="56">
        <f t="shared" si="23"/>
        <v>1.3422818791946309</v>
      </c>
    </row>
    <row r="49" spans="1:14" x14ac:dyDescent="0.15">
      <c r="A49" s="163"/>
      <c r="B49" s="105" t="s">
        <v>7</v>
      </c>
      <c r="C49" s="98">
        <v>142</v>
      </c>
      <c r="D49" s="99">
        <f t="shared" si="24"/>
        <v>100</v>
      </c>
      <c r="E49" s="64">
        <v>108</v>
      </c>
      <c r="F49" s="53">
        <f t="shared" si="26"/>
        <v>76.056338028169009</v>
      </c>
      <c r="G49" s="64">
        <v>33</v>
      </c>
      <c r="H49" s="53">
        <f t="shared" si="20"/>
        <v>23.239436619718308</v>
      </c>
      <c r="I49" s="64">
        <v>3</v>
      </c>
      <c r="J49" s="53">
        <f t="shared" si="21"/>
        <v>2.112676056338028</v>
      </c>
      <c r="K49" s="64">
        <v>8</v>
      </c>
      <c r="L49" s="53">
        <f t="shared" si="22"/>
        <v>5.6338028169014089</v>
      </c>
      <c r="M49" s="64">
        <v>2</v>
      </c>
      <c r="N49" s="67">
        <f t="shared" si="23"/>
        <v>1.4084507042253522</v>
      </c>
    </row>
    <row r="50" spans="1:14" x14ac:dyDescent="0.15">
      <c r="A50" s="163"/>
      <c r="B50" s="106" t="s">
        <v>8</v>
      </c>
      <c r="C50" s="100">
        <v>156</v>
      </c>
      <c r="D50" s="101">
        <f t="shared" si="24"/>
        <v>100</v>
      </c>
      <c r="E50" s="55">
        <v>127</v>
      </c>
      <c r="F50" s="61">
        <f t="shared" si="26"/>
        <v>81.410256410256409</v>
      </c>
      <c r="G50" s="55">
        <v>27</v>
      </c>
      <c r="H50" s="61">
        <f t="shared" si="20"/>
        <v>17.307692307692307</v>
      </c>
      <c r="I50" s="55">
        <v>7</v>
      </c>
      <c r="J50" s="61">
        <f t="shared" si="21"/>
        <v>4.4871794871794872</v>
      </c>
      <c r="K50" s="55">
        <v>6</v>
      </c>
      <c r="L50" s="61">
        <f t="shared" si="22"/>
        <v>3.8461538461538463</v>
      </c>
      <c r="M50" s="55">
        <v>2</v>
      </c>
      <c r="N50" s="69">
        <f t="shared" si="23"/>
        <v>1.2820512820512819</v>
      </c>
    </row>
    <row r="51" spans="1:14" x14ac:dyDescent="0.15">
      <c r="A51" s="163" t="s">
        <v>3</v>
      </c>
      <c r="B51" s="19" t="s">
        <v>5</v>
      </c>
      <c r="C51" s="96">
        <v>297</v>
      </c>
      <c r="D51" s="97">
        <f t="shared" si="24"/>
        <v>100</v>
      </c>
      <c r="E51" s="45">
        <v>241</v>
      </c>
      <c r="F51" s="46">
        <f t="shared" si="26"/>
        <v>81.144781144781149</v>
      </c>
      <c r="G51" s="63">
        <v>55</v>
      </c>
      <c r="H51" s="46">
        <f t="shared" si="20"/>
        <v>18.518518518518519</v>
      </c>
      <c r="I51" s="63">
        <v>6</v>
      </c>
      <c r="J51" s="46">
        <f t="shared" si="21"/>
        <v>2.0202020202020203</v>
      </c>
      <c r="K51" s="63">
        <v>17</v>
      </c>
      <c r="L51" s="46">
        <f t="shared" si="22"/>
        <v>5.7239057239057241</v>
      </c>
      <c r="M51" s="63">
        <v>5</v>
      </c>
      <c r="N51" s="56">
        <f t="shared" si="23"/>
        <v>1.6835016835016834</v>
      </c>
    </row>
    <row r="52" spans="1:14" x14ac:dyDescent="0.15">
      <c r="A52" s="163"/>
      <c r="B52" s="107" t="s">
        <v>7</v>
      </c>
      <c r="C52" s="98">
        <v>135</v>
      </c>
      <c r="D52" s="99">
        <f t="shared" si="24"/>
        <v>100</v>
      </c>
      <c r="E52" s="64">
        <v>107</v>
      </c>
      <c r="F52" s="53">
        <f t="shared" si="26"/>
        <v>79.259259259259267</v>
      </c>
      <c r="G52" s="64">
        <v>29</v>
      </c>
      <c r="H52" s="53">
        <f t="shared" si="20"/>
        <v>21.481481481481481</v>
      </c>
      <c r="I52" s="55">
        <v>2</v>
      </c>
      <c r="J52" s="53">
        <f t="shared" si="21"/>
        <v>1.4814814814814816</v>
      </c>
      <c r="K52" s="64">
        <v>10</v>
      </c>
      <c r="L52" s="53">
        <f t="shared" si="22"/>
        <v>7.4074074074074066</v>
      </c>
      <c r="M52" s="64">
        <v>3</v>
      </c>
      <c r="N52" s="67">
        <f t="shared" si="23"/>
        <v>2.2222222222222223</v>
      </c>
    </row>
    <row r="53" spans="1:14" x14ac:dyDescent="0.15">
      <c r="A53" s="163"/>
      <c r="B53" s="108" t="s">
        <v>8</v>
      </c>
      <c r="C53" s="100">
        <v>162</v>
      </c>
      <c r="D53" s="101">
        <f t="shared" si="24"/>
        <v>100</v>
      </c>
      <c r="E53" s="68">
        <v>134</v>
      </c>
      <c r="F53" s="61">
        <f t="shared" si="26"/>
        <v>82.716049382716051</v>
      </c>
      <c r="G53" s="68">
        <v>26</v>
      </c>
      <c r="H53" s="61">
        <f t="shared" si="20"/>
        <v>16.049382716049383</v>
      </c>
      <c r="I53" s="68">
        <v>4</v>
      </c>
      <c r="J53" s="61">
        <f t="shared" si="21"/>
        <v>2.4691358024691357</v>
      </c>
      <c r="K53" s="68">
        <v>7</v>
      </c>
      <c r="L53" s="61">
        <f t="shared" si="22"/>
        <v>4.3209876543209873</v>
      </c>
      <c r="M53" s="68">
        <v>2</v>
      </c>
      <c r="N53" s="69">
        <f t="shared" si="23"/>
        <v>1.2345679012345678</v>
      </c>
    </row>
    <row r="55" spans="1:14" x14ac:dyDescent="0.15">
      <c r="A55" s="153" t="s">
        <v>6</v>
      </c>
      <c r="B55" s="154"/>
      <c r="C55" s="177" t="s">
        <v>21</v>
      </c>
      <c r="D55" s="181"/>
      <c r="E55" s="175" t="s">
        <v>22</v>
      </c>
      <c r="F55" s="176"/>
      <c r="G55" s="70"/>
      <c r="H55" s="41"/>
      <c r="I55" s="39"/>
      <c r="J55" s="39"/>
      <c r="K55" s="41"/>
      <c r="L55" s="41"/>
      <c r="M55" s="180"/>
      <c r="N55" s="180"/>
    </row>
    <row r="56" spans="1:14" x14ac:dyDescent="0.15">
      <c r="A56" s="155"/>
      <c r="B56" s="156"/>
      <c r="C56" s="118" t="s">
        <v>0</v>
      </c>
      <c r="D56" s="120" t="s">
        <v>1</v>
      </c>
      <c r="E56" s="119" t="s">
        <v>0</v>
      </c>
      <c r="F56" s="121" t="s">
        <v>1</v>
      </c>
      <c r="G56" s="42"/>
      <c r="H56" s="43"/>
      <c r="I56" s="43"/>
      <c r="J56" s="43"/>
      <c r="K56" s="43"/>
      <c r="L56" s="43"/>
      <c r="M56" s="43"/>
      <c r="N56" s="43"/>
    </row>
    <row r="57" spans="1:14" x14ac:dyDescent="0.15">
      <c r="A57" s="161" t="s">
        <v>4</v>
      </c>
      <c r="B57" s="19" t="s">
        <v>5</v>
      </c>
      <c r="C57" s="6">
        <f>C60+C63</f>
        <v>5</v>
      </c>
      <c r="D57" s="44">
        <f>C57/C45*100</f>
        <v>0.84033613445378152</v>
      </c>
      <c r="E57" s="45">
        <f>E60+E63</f>
        <v>9</v>
      </c>
      <c r="F57" s="71">
        <f>E57/C45*100</f>
        <v>1.5126050420168067</v>
      </c>
      <c r="G57" s="57"/>
      <c r="H57" s="58"/>
      <c r="I57" s="72"/>
      <c r="J57" s="58"/>
      <c r="K57" s="58"/>
      <c r="L57" s="58"/>
      <c r="M57" s="58"/>
      <c r="N57" s="58"/>
    </row>
    <row r="58" spans="1:14" x14ac:dyDescent="0.15">
      <c r="A58" s="162"/>
      <c r="B58" s="105" t="s">
        <v>7</v>
      </c>
      <c r="C58" s="12">
        <f t="shared" ref="C58:C59" si="27">C61+C64</f>
        <v>1</v>
      </c>
      <c r="D58" s="51">
        <f t="shared" ref="D58:D65" si="28">C58/C46*100</f>
        <v>0.36101083032490977</v>
      </c>
      <c r="E58" s="52">
        <f t="shared" ref="E58:E59" si="29">E61+E64</f>
        <v>5</v>
      </c>
      <c r="F58" s="73">
        <f t="shared" ref="F58:F65" si="30">E58/C46*100</f>
        <v>1.8050541516245486</v>
      </c>
      <c r="G58" s="57"/>
      <c r="H58" s="58"/>
      <c r="I58" s="58"/>
      <c r="J58" s="58"/>
      <c r="K58" s="58"/>
      <c r="L58" s="58"/>
      <c r="M58" s="58"/>
      <c r="N58" s="58"/>
    </row>
    <row r="59" spans="1:14" x14ac:dyDescent="0.15">
      <c r="A59" s="162"/>
      <c r="B59" s="106" t="s">
        <v>8</v>
      </c>
      <c r="C59" s="59">
        <f t="shared" si="27"/>
        <v>4</v>
      </c>
      <c r="D59" s="60">
        <f t="shared" si="28"/>
        <v>1.257861635220126</v>
      </c>
      <c r="E59" s="83">
        <f t="shared" si="29"/>
        <v>4</v>
      </c>
      <c r="F59" s="76">
        <f t="shared" si="30"/>
        <v>1.257861635220126</v>
      </c>
      <c r="G59" s="57"/>
      <c r="H59" s="58"/>
      <c r="I59" s="58"/>
      <c r="J59" s="58"/>
      <c r="K59" s="58"/>
      <c r="L59" s="58"/>
      <c r="M59" s="58"/>
      <c r="N59" s="58"/>
    </row>
    <row r="60" spans="1:14" x14ac:dyDescent="0.15">
      <c r="A60" s="163" t="s">
        <v>2</v>
      </c>
      <c r="B60" s="19" t="s">
        <v>5</v>
      </c>
      <c r="C60" s="74">
        <v>3</v>
      </c>
      <c r="D60" s="44">
        <f t="shared" si="28"/>
        <v>1.006711409395973</v>
      </c>
      <c r="E60" s="63">
        <v>3</v>
      </c>
      <c r="F60" s="71">
        <f t="shared" si="30"/>
        <v>1.006711409395973</v>
      </c>
      <c r="G60" s="57"/>
      <c r="H60" s="58"/>
      <c r="I60" s="58"/>
      <c r="J60" s="58"/>
      <c r="K60" s="58"/>
      <c r="L60" s="58"/>
      <c r="M60" s="58"/>
      <c r="N60" s="58"/>
    </row>
    <row r="61" spans="1:14" x14ac:dyDescent="0.15">
      <c r="A61" s="163"/>
      <c r="B61" s="105" t="s">
        <v>7</v>
      </c>
      <c r="C61" s="77">
        <v>0</v>
      </c>
      <c r="D61" s="51">
        <f t="shared" si="28"/>
        <v>0</v>
      </c>
      <c r="E61" s="64">
        <v>2</v>
      </c>
      <c r="F61" s="73">
        <f t="shared" si="30"/>
        <v>1.4084507042253522</v>
      </c>
      <c r="G61" s="57"/>
      <c r="H61" s="58"/>
      <c r="I61" s="58"/>
      <c r="J61" s="58"/>
      <c r="K61" s="58"/>
      <c r="L61" s="58"/>
      <c r="M61" s="58"/>
      <c r="N61" s="58"/>
    </row>
    <row r="62" spans="1:14" x14ac:dyDescent="0.15">
      <c r="A62" s="163"/>
      <c r="B62" s="106" t="s">
        <v>8</v>
      </c>
      <c r="C62" s="75">
        <v>3</v>
      </c>
      <c r="D62" s="60">
        <f t="shared" si="28"/>
        <v>1.9230769230769231</v>
      </c>
      <c r="E62" s="55">
        <v>1</v>
      </c>
      <c r="F62" s="76">
        <f t="shared" si="30"/>
        <v>0.64102564102564097</v>
      </c>
      <c r="G62" s="57"/>
      <c r="H62" s="58"/>
      <c r="I62" s="58"/>
      <c r="J62" s="58"/>
      <c r="K62" s="58"/>
      <c r="L62" s="58"/>
      <c r="M62" s="58"/>
      <c r="N62" s="58"/>
    </row>
    <row r="63" spans="1:14" x14ac:dyDescent="0.15">
      <c r="A63" s="163" t="s">
        <v>3</v>
      </c>
      <c r="B63" s="19" t="s">
        <v>5</v>
      </c>
      <c r="C63" s="6">
        <v>2</v>
      </c>
      <c r="D63" s="44">
        <f t="shared" si="28"/>
        <v>0.67340067340067333</v>
      </c>
      <c r="E63" s="45">
        <v>6</v>
      </c>
      <c r="F63" s="71">
        <f t="shared" si="30"/>
        <v>2.0202020202020203</v>
      </c>
      <c r="G63" s="57"/>
      <c r="H63" s="58"/>
      <c r="I63" s="58"/>
      <c r="J63" s="58"/>
      <c r="K63" s="58"/>
      <c r="L63" s="58"/>
      <c r="M63" s="58"/>
      <c r="N63" s="58"/>
    </row>
    <row r="64" spans="1:14" x14ac:dyDescent="0.15">
      <c r="A64" s="163"/>
      <c r="B64" s="107" t="s">
        <v>7</v>
      </c>
      <c r="C64" s="77">
        <v>1</v>
      </c>
      <c r="D64" s="51">
        <f t="shared" si="28"/>
        <v>0.74074074074074081</v>
      </c>
      <c r="E64" s="64">
        <v>3</v>
      </c>
      <c r="F64" s="73">
        <f t="shared" si="30"/>
        <v>2.2222222222222223</v>
      </c>
      <c r="G64" s="57"/>
      <c r="H64" s="58"/>
      <c r="I64" s="58"/>
      <c r="J64" s="58"/>
      <c r="K64" s="58"/>
      <c r="L64" s="58"/>
      <c r="M64" s="58"/>
      <c r="N64" s="58"/>
    </row>
    <row r="65" spans="1:14" x14ac:dyDescent="0.15">
      <c r="A65" s="163"/>
      <c r="B65" s="108" t="s">
        <v>8</v>
      </c>
      <c r="C65" s="122">
        <v>1</v>
      </c>
      <c r="D65" s="60">
        <f t="shared" si="28"/>
        <v>0.61728395061728392</v>
      </c>
      <c r="E65" s="68">
        <v>3</v>
      </c>
      <c r="F65" s="76">
        <f t="shared" si="30"/>
        <v>1.8518518518518516</v>
      </c>
      <c r="G65" s="57"/>
      <c r="H65" s="58"/>
      <c r="I65" s="58"/>
      <c r="J65" s="58"/>
      <c r="K65" s="58"/>
      <c r="L65" s="58"/>
      <c r="M65" s="58"/>
      <c r="N65" s="58"/>
    </row>
    <row r="68" spans="1:14" x14ac:dyDescent="0.15">
      <c r="A68" s="37" t="s">
        <v>88</v>
      </c>
    </row>
    <row r="69" spans="1:14" x14ac:dyDescent="0.15">
      <c r="A69" s="37" t="s">
        <v>89</v>
      </c>
    </row>
    <row r="70" spans="1:14" x14ac:dyDescent="0.15">
      <c r="A70" s="153" t="s">
        <v>6</v>
      </c>
      <c r="B70" s="154"/>
      <c r="C70" s="177" t="s">
        <v>15</v>
      </c>
      <c r="D70" s="175"/>
      <c r="E70" s="175" t="s">
        <v>74</v>
      </c>
      <c r="F70" s="175"/>
      <c r="G70" s="127" t="s">
        <v>75</v>
      </c>
      <c r="H70" s="129"/>
      <c r="I70" s="38"/>
      <c r="J70" s="39"/>
      <c r="K70" s="41"/>
      <c r="L70" s="41"/>
      <c r="M70" s="180"/>
      <c r="N70" s="180"/>
    </row>
    <row r="71" spans="1:14" x14ac:dyDescent="0.15">
      <c r="A71" s="155"/>
      <c r="B71" s="156"/>
      <c r="C71" s="118" t="s">
        <v>0</v>
      </c>
      <c r="D71" s="119" t="s">
        <v>1</v>
      </c>
      <c r="E71" s="119" t="s">
        <v>0</v>
      </c>
      <c r="F71" s="119" t="s">
        <v>1</v>
      </c>
      <c r="G71" s="119" t="s">
        <v>0</v>
      </c>
      <c r="H71" s="120" t="s">
        <v>1</v>
      </c>
      <c r="I71" s="42"/>
      <c r="J71" s="43"/>
      <c r="K71" s="43"/>
      <c r="L71" s="43"/>
      <c r="M71" s="43"/>
      <c r="N71" s="43"/>
    </row>
    <row r="72" spans="1:14" x14ac:dyDescent="0.15">
      <c r="A72" s="161" t="s">
        <v>4</v>
      </c>
      <c r="B72" s="19" t="s">
        <v>5</v>
      </c>
      <c r="C72" s="6">
        <f>E72+G72</f>
        <v>772</v>
      </c>
      <c r="D72" s="44">
        <f>C72/C72*100</f>
        <v>100</v>
      </c>
      <c r="E72" s="45">
        <f>E75+E78</f>
        <v>684</v>
      </c>
      <c r="F72" s="46">
        <f>E72/C72*100</f>
        <v>88.601036269430054</v>
      </c>
      <c r="G72" s="45">
        <f t="shared" ref="G72:G74" si="31">G75+G78</f>
        <v>88</v>
      </c>
      <c r="H72" s="47">
        <f>G72/C72:C72*100</f>
        <v>11.398963730569948</v>
      </c>
      <c r="I72" s="48"/>
      <c r="J72" s="49"/>
      <c r="K72" s="50"/>
      <c r="L72" s="49"/>
      <c r="M72" s="50"/>
      <c r="N72" s="49"/>
    </row>
    <row r="73" spans="1:14" x14ac:dyDescent="0.15">
      <c r="A73" s="162"/>
      <c r="B73" s="105" t="s">
        <v>7</v>
      </c>
      <c r="C73" s="12">
        <f t="shared" ref="C73:C80" si="32">E73+G73</f>
        <v>357</v>
      </c>
      <c r="D73" s="51">
        <f>C73/C73*100</f>
        <v>100</v>
      </c>
      <c r="E73" s="52">
        <f t="shared" ref="E73:E74" si="33">E76+E79</f>
        <v>316</v>
      </c>
      <c r="F73" s="53">
        <f t="shared" ref="F73:F80" si="34">E73/C73*100</f>
        <v>88.515406162464984</v>
      </c>
      <c r="G73" s="52">
        <f t="shared" si="31"/>
        <v>41</v>
      </c>
      <c r="H73" s="54">
        <f t="shared" ref="H73:H80" si="35">G73/C73:C73*100</f>
        <v>11.484593837535014</v>
      </c>
      <c r="I73" s="48"/>
      <c r="J73" s="49"/>
      <c r="K73" s="50"/>
      <c r="L73" s="49"/>
      <c r="M73" s="50"/>
      <c r="N73" s="49"/>
    </row>
    <row r="74" spans="1:14" x14ac:dyDescent="0.15">
      <c r="A74" s="162"/>
      <c r="B74" s="106" t="s">
        <v>8</v>
      </c>
      <c r="C74" s="59">
        <f t="shared" si="32"/>
        <v>415</v>
      </c>
      <c r="D74" s="60">
        <f t="shared" ref="D74:D80" si="36">C74/C74*100</f>
        <v>100</v>
      </c>
      <c r="E74" s="83">
        <f t="shared" si="33"/>
        <v>368</v>
      </c>
      <c r="F74" s="61">
        <f t="shared" si="34"/>
        <v>88.674698795180717</v>
      </c>
      <c r="G74" s="83">
        <f t="shared" si="31"/>
        <v>47</v>
      </c>
      <c r="H74" s="69">
        <f t="shared" si="35"/>
        <v>11.325301204819278</v>
      </c>
      <c r="I74" s="48"/>
      <c r="J74" s="49"/>
      <c r="K74" s="50"/>
      <c r="L74" s="49"/>
      <c r="M74" s="50"/>
      <c r="N74" s="49"/>
    </row>
    <row r="75" spans="1:14" x14ac:dyDescent="0.15">
      <c r="A75" s="163" t="s">
        <v>2</v>
      </c>
      <c r="B75" s="19" t="s">
        <v>5</v>
      </c>
      <c r="C75" s="6">
        <f t="shared" si="32"/>
        <v>375</v>
      </c>
      <c r="D75" s="44">
        <f t="shared" si="36"/>
        <v>100</v>
      </c>
      <c r="E75" s="55">
        <v>331</v>
      </c>
      <c r="F75" s="46">
        <f t="shared" si="34"/>
        <v>88.266666666666666</v>
      </c>
      <c r="G75" s="55">
        <v>44</v>
      </c>
      <c r="H75" s="56">
        <f t="shared" si="35"/>
        <v>11.733333333333333</v>
      </c>
      <c r="I75" s="57"/>
      <c r="J75" s="49"/>
      <c r="K75" s="58"/>
      <c r="L75" s="49"/>
      <c r="M75" s="58"/>
      <c r="N75" s="49"/>
    </row>
    <row r="76" spans="1:14" x14ac:dyDescent="0.15">
      <c r="A76" s="163"/>
      <c r="B76" s="105" t="s">
        <v>7</v>
      </c>
      <c r="C76" s="12">
        <f t="shared" si="32"/>
        <v>174</v>
      </c>
      <c r="D76" s="51">
        <f t="shared" si="36"/>
        <v>100</v>
      </c>
      <c r="E76" s="64">
        <v>154</v>
      </c>
      <c r="F76" s="53">
        <f t="shared" si="34"/>
        <v>88.505747126436788</v>
      </c>
      <c r="G76" s="64">
        <v>20</v>
      </c>
      <c r="H76" s="67">
        <f t="shared" si="35"/>
        <v>11.494252873563218</v>
      </c>
      <c r="I76" s="57"/>
      <c r="J76" s="49"/>
      <c r="K76" s="58"/>
      <c r="L76" s="49"/>
      <c r="M76" s="58"/>
      <c r="N76" s="49"/>
    </row>
    <row r="77" spans="1:14" x14ac:dyDescent="0.15">
      <c r="A77" s="163"/>
      <c r="B77" s="106" t="s">
        <v>8</v>
      </c>
      <c r="C77" s="59">
        <f t="shared" si="32"/>
        <v>201</v>
      </c>
      <c r="D77" s="60">
        <f t="shared" si="36"/>
        <v>100</v>
      </c>
      <c r="E77" s="55">
        <v>177</v>
      </c>
      <c r="F77" s="61">
        <f t="shared" si="34"/>
        <v>88.059701492537314</v>
      </c>
      <c r="G77" s="55">
        <v>24</v>
      </c>
      <c r="H77" s="62">
        <f t="shared" si="35"/>
        <v>11.940298507462686</v>
      </c>
      <c r="I77" s="57"/>
      <c r="J77" s="49"/>
      <c r="K77" s="58"/>
      <c r="L77" s="49"/>
      <c r="M77" s="58"/>
      <c r="N77" s="49"/>
    </row>
    <row r="78" spans="1:14" x14ac:dyDescent="0.15">
      <c r="A78" s="163" t="s">
        <v>3</v>
      </c>
      <c r="B78" s="19" t="s">
        <v>5</v>
      </c>
      <c r="C78" s="6">
        <f t="shared" si="32"/>
        <v>397</v>
      </c>
      <c r="D78" s="44">
        <f t="shared" si="36"/>
        <v>100</v>
      </c>
      <c r="E78" s="45">
        <v>353</v>
      </c>
      <c r="F78" s="46">
        <f t="shared" si="34"/>
        <v>88.916876574307295</v>
      </c>
      <c r="G78" s="63">
        <v>44</v>
      </c>
      <c r="H78" s="47">
        <f t="shared" si="35"/>
        <v>11.083123425692696</v>
      </c>
      <c r="I78" s="57"/>
      <c r="J78" s="49"/>
      <c r="K78" s="58"/>
      <c r="L78" s="49"/>
      <c r="M78" s="58"/>
      <c r="N78" s="49"/>
    </row>
    <row r="79" spans="1:14" x14ac:dyDescent="0.15">
      <c r="A79" s="163"/>
      <c r="B79" s="107" t="s">
        <v>7</v>
      </c>
      <c r="C79" s="12">
        <f t="shared" si="32"/>
        <v>183</v>
      </c>
      <c r="D79" s="51">
        <f t="shared" si="36"/>
        <v>100</v>
      </c>
      <c r="E79" s="64">
        <v>162</v>
      </c>
      <c r="F79" s="53">
        <f t="shared" si="34"/>
        <v>88.52459016393442</v>
      </c>
      <c r="G79" s="64">
        <v>21</v>
      </c>
      <c r="H79" s="54">
        <f t="shared" si="35"/>
        <v>11.475409836065573</v>
      </c>
      <c r="I79" s="57"/>
      <c r="J79" s="49"/>
      <c r="K79" s="58"/>
      <c r="L79" s="49"/>
      <c r="M79" s="58"/>
      <c r="N79" s="49"/>
    </row>
    <row r="80" spans="1:14" x14ac:dyDescent="0.15">
      <c r="A80" s="163"/>
      <c r="B80" s="108" t="s">
        <v>8</v>
      </c>
      <c r="C80" s="59">
        <f t="shared" si="32"/>
        <v>214</v>
      </c>
      <c r="D80" s="60">
        <f t="shared" si="36"/>
        <v>100</v>
      </c>
      <c r="E80" s="68">
        <v>191</v>
      </c>
      <c r="F80" s="61">
        <f t="shared" si="34"/>
        <v>89.252336448598129</v>
      </c>
      <c r="G80" s="68">
        <v>23</v>
      </c>
      <c r="H80" s="69">
        <f t="shared" si="35"/>
        <v>10.747663551401869</v>
      </c>
      <c r="I80" s="57"/>
      <c r="J80" s="49"/>
      <c r="K80" s="58"/>
      <c r="L80" s="49"/>
      <c r="M80" s="58"/>
      <c r="N80" s="49"/>
    </row>
    <row r="81" spans="1:14" x14ac:dyDescent="0.15">
      <c r="A81" s="65"/>
      <c r="B81" s="33"/>
      <c r="C81" s="50"/>
      <c r="D81" s="66"/>
      <c r="E81" s="58"/>
      <c r="F81" s="49"/>
      <c r="G81" s="58"/>
      <c r="H81" s="49"/>
      <c r="I81" s="58"/>
      <c r="J81" s="49"/>
      <c r="K81" s="58"/>
      <c r="L81" s="49"/>
      <c r="M81" s="58"/>
      <c r="N81" s="49"/>
    </row>
    <row r="82" spans="1:14" x14ac:dyDescent="0.15">
      <c r="A82" s="37" t="s">
        <v>106</v>
      </c>
      <c r="C82" s="88"/>
      <c r="D82" s="89"/>
      <c r="E82" s="90"/>
      <c r="F82" s="91"/>
      <c r="G82" s="90"/>
      <c r="H82" s="91"/>
      <c r="I82" s="90"/>
      <c r="J82" s="49"/>
      <c r="K82" s="58"/>
      <c r="L82" s="49"/>
      <c r="M82" s="58"/>
      <c r="N82" s="49"/>
    </row>
    <row r="83" spans="1:14" x14ac:dyDescent="0.15">
      <c r="A83" s="153" t="s">
        <v>6</v>
      </c>
      <c r="B83" s="154"/>
      <c r="C83" s="177" t="s">
        <v>15</v>
      </c>
      <c r="D83" s="175"/>
      <c r="E83" s="175" t="s">
        <v>23</v>
      </c>
      <c r="F83" s="175"/>
      <c r="G83" s="183" t="s">
        <v>24</v>
      </c>
      <c r="H83" s="185"/>
      <c r="I83" s="183" t="s">
        <v>25</v>
      </c>
      <c r="J83" s="185"/>
      <c r="K83" s="183" t="s">
        <v>26</v>
      </c>
      <c r="L83" s="185"/>
      <c r="M83" s="175" t="s">
        <v>27</v>
      </c>
      <c r="N83" s="176"/>
    </row>
    <row r="84" spans="1:14" x14ac:dyDescent="0.15">
      <c r="A84" s="155"/>
      <c r="B84" s="156"/>
      <c r="C84" s="118" t="s">
        <v>0</v>
      </c>
      <c r="D84" s="119" t="s">
        <v>1</v>
      </c>
      <c r="E84" s="119" t="s">
        <v>0</v>
      </c>
      <c r="F84" s="119" t="s">
        <v>1</v>
      </c>
      <c r="G84" s="119" t="s">
        <v>0</v>
      </c>
      <c r="H84" s="119" t="s">
        <v>1</v>
      </c>
      <c r="I84" s="119" t="s">
        <v>0</v>
      </c>
      <c r="J84" s="119" t="s">
        <v>1</v>
      </c>
      <c r="K84" s="119" t="s">
        <v>0</v>
      </c>
      <c r="L84" s="119" t="s">
        <v>1</v>
      </c>
      <c r="M84" s="119" t="s">
        <v>0</v>
      </c>
      <c r="N84" s="121" t="s">
        <v>1</v>
      </c>
    </row>
    <row r="85" spans="1:14" x14ac:dyDescent="0.15">
      <c r="A85" s="161" t="s">
        <v>4</v>
      </c>
      <c r="B85" s="19" t="s">
        <v>5</v>
      </c>
      <c r="C85" s="96">
        <v>684</v>
      </c>
      <c r="D85" s="46">
        <f>C85/C85*100</f>
        <v>100</v>
      </c>
      <c r="E85" s="45">
        <f>E88+E91</f>
        <v>86</v>
      </c>
      <c r="F85" s="46">
        <f>E85/C85*100</f>
        <v>12.573099415204677</v>
      </c>
      <c r="G85" s="45">
        <f>G88+G91</f>
        <v>278</v>
      </c>
      <c r="H85" s="46">
        <f t="shared" ref="H85:H93" si="37">G85/C85*100</f>
        <v>40.643274853801174</v>
      </c>
      <c r="I85" s="45">
        <f t="shared" ref="I85:M85" si="38">I88+I91</f>
        <v>131</v>
      </c>
      <c r="J85" s="46">
        <f t="shared" ref="J85:J93" si="39">I85/C85*100</f>
        <v>19.152046783625732</v>
      </c>
      <c r="K85" s="45">
        <f t="shared" si="38"/>
        <v>105</v>
      </c>
      <c r="L85" s="46">
        <f t="shared" ref="L85:L93" si="40">K85/C85*100</f>
        <v>15.350877192982457</v>
      </c>
      <c r="M85" s="45">
        <f t="shared" si="38"/>
        <v>191</v>
      </c>
      <c r="N85" s="56">
        <f t="shared" ref="N85:N93" si="41">M85/C85*100</f>
        <v>27.923976608187136</v>
      </c>
    </row>
    <row r="86" spans="1:14" x14ac:dyDescent="0.15">
      <c r="A86" s="162"/>
      <c r="B86" s="105" t="s">
        <v>7</v>
      </c>
      <c r="C86" s="98">
        <v>316</v>
      </c>
      <c r="D86" s="53">
        <f t="shared" ref="D86:D93" si="42">C86/C86*100</f>
        <v>100</v>
      </c>
      <c r="E86" s="52">
        <f>E89+E92</f>
        <v>43</v>
      </c>
      <c r="F86" s="53">
        <f t="shared" ref="F86:F93" si="43">E86/C86*100</f>
        <v>13.60759493670886</v>
      </c>
      <c r="G86" s="52">
        <f t="shared" ref="G86:M87" si="44">G89+G92</f>
        <v>117</v>
      </c>
      <c r="H86" s="53">
        <f t="shared" si="37"/>
        <v>37.025316455696199</v>
      </c>
      <c r="I86" s="52">
        <f t="shared" si="44"/>
        <v>61</v>
      </c>
      <c r="J86" s="53">
        <f t="shared" si="39"/>
        <v>19.303797468354432</v>
      </c>
      <c r="K86" s="52">
        <f t="shared" si="44"/>
        <v>45</v>
      </c>
      <c r="L86" s="53">
        <f t="shared" si="40"/>
        <v>14.240506329113925</v>
      </c>
      <c r="M86" s="52">
        <f t="shared" si="44"/>
        <v>74</v>
      </c>
      <c r="N86" s="67">
        <f t="shared" si="41"/>
        <v>23.417721518987342</v>
      </c>
    </row>
    <row r="87" spans="1:14" x14ac:dyDescent="0.15">
      <c r="A87" s="162"/>
      <c r="B87" s="106" t="s">
        <v>8</v>
      </c>
      <c r="C87" s="100">
        <v>368</v>
      </c>
      <c r="D87" s="61">
        <f t="shared" si="42"/>
        <v>100</v>
      </c>
      <c r="E87" s="83">
        <f>E90+E93</f>
        <v>43</v>
      </c>
      <c r="F87" s="61">
        <f t="shared" si="43"/>
        <v>11.684782608695652</v>
      </c>
      <c r="G87" s="83">
        <f t="shared" si="44"/>
        <v>161</v>
      </c>
      <c r="H87" s="61">
        <f t="shared" si="37"/>
        <v>43.75</v>
      </c>
      <c r="I87" s="83">
        <f t="shared" si="44"/>
        <v>70</v>
      </c>
      <c r="J87" s="61">
        <f t="shared" si="39"/>
        <v>19.021739130434785</v>
      </c>
      <c r="K87" s="83">
        <f t="shared" si="44"/>
        <v>60</v>
      </c>
      <c r="L87" s="61">
        <f t="shared" si="40"/>
        <v>16.304347826086957</v>
      </c>
      <c r="M87" s="83">
        <f t="shared" si="44"/>
        <v>117</v>
      </c>
      <c r="N87" s="69">
        <f t="shared" si="41"/>
        <v>31.793478260869566</v>
      </c>
    </row>
    <row r="88" spans="1:14" x14ac:dyDescent="0.15">
      <c r="A88" s="163" t="s">
        <v>2</v>
      </c>
      <c r="B88" s="19" t="s">
        <v>5</v>
      </c>
      <c r="C88" s="96">
        <v>331</v>
      </c>
      <c r="D88" s="46">
        <f t="shared" si="42"/>
        <v>100</v>
      </c>
      <c r="E88" s="55">
        <v>50</v>
      </c>
      <c r="F88" s="46">
        <f t="shared" si="43"/>
        <v>15.105740181268882</v>
      </c>
      <c r="G88" s="55">
        <v>143</v>
      </c>
      <c r="H88" s="46">
        <f t="shared" si="37"/>
        <v>43.202416918429002</v>
      </c>
      <c r="I88" s="55">
        <v>58</v>
      </c>
      <c r="J88" s="46">
        <f t="shared" si="39"/>
        <v>17.522658610271904</v>
      </c>
      <c r="K88" s="68">
        <v>52</v>
      </c>
      <c r="L88" s="46">
        <f t="shared" si="40"/>
        <v>15.709969788519636</v>
      </c>
      <c r="M88" s="68">
        <v>89</v>
      </c>
      <c r="N88" s="56">
        <f t="shared" si="41"/>
        <v>26.888217522658607</v>
      </c>
    </row>
    <row r="89" spans="1:14" x14ac:dyDescent="0.15">
      <c r="A89" s="163"/>
      <c r="B89" s="105" t="s">
        <v>7</v>
      </c>
      <c r="C89" s="98">
        <v>154</v>
      </c>
      <c r="D89" s="53">
        <f t="shared" si="42"/>
        <v>100</v>
      </c>
      <c r="E89" s="64">
        <v>27</v>
      </c>
      <c r="F89" s="53">
        <f t="shared" si="43"/>
        <v>17.532467532467532</v>
      </c>
      <c r="G89" s="64">
        <v>61</v>
      </c>
      <c r="H89" s="53">
        <f t="shared" si="37"/>
        <v>39.61038961038961</v>
      </c>
      <c r="I89" s="64">
        <v>26</v>
      </c>
      <c r="J89" s="53">
        <f t="shared" si="39"/>
        <v>16.883116883116884</v>
      </c>
      <c r="K89" s="64">
        <v>21</v>
      </c>
      <c r="L89" s="53">
        <f t="shared" si="40"/>
        <v>13.636363636363635</v>
      </c>
      <c r="M89" s="64">
        <v>31</v>
      </c>
      <c r="N89" s="67">
        <f t="shared" si="41"/>
        <v>20.129870129870131</v>
      </c>
    </row>
    <row r="90" spans="1:14" x14ac:dyDescent="0.15">
      <c r="A90" s="163"/>
      <c r="B90" s="106" t="s">
        <v>8</v>
      </c>
      <c r="C90" s="100">
        <v>177</v>
      </c>
      <c r="D90" s="61">
        <f t="shared" si="42"/>
        <v>100</v>
      </c>
      <c r="E90" s="55">
        <v>23</v>
      </c>
      <c r="F90" s="61">
        <f t="shared" si="43"/>
        <v>12.994350282485875</v>
      </c>
      <c r="G90" s="55">
        <v>82</v>
      </c>
      <c r="H90" s="61">
        <f t="shared" si="37"/>
        <v>46.327683615819211</v>
      </c>
      <c r="I90" s="55">
        <v>32</v>
      </c>
      <c r="J90" s="61">
        <f t="shared" si="39"/>
        <v>18.07909604519774</v>
      </c>
      <c r="K90" s="55">
        <v>31</v>
      </c>
      <c r="L90" s="61">
        <f t="shared" si="40"/>
        <v>17.514124293785311</v>
      </c>
      <c r="M90" s="55">
        <v>58</v>
      </c>
      <c r="N90" s="69">
        <f t="shared" si="41"/>
        <v>32.7683615819209</v>
      </c>
    </row>
    <row r="91" spans="1:14" x14ac:dyDescent="0.15">
      <c r="A91" s="163" t="s">
        <v>3</v>
      </c>
      <c r="B91" s="19" t="s">
        <v>5</v>
      </c>
      <c r="C91" s="96">
        <v>353</v>
      </c>
      <c r="D91" s="46">
        <f t="shared" si="42"/>
        <v>100</v>
      </c>
      <c r="E91" s="45">
        <v>36</v>
      </c>
      <c r="F91" s="46">
        <f t="shared" si="43"/>
        <v>10.198300283286118</v>
      </c>
      <c r="G91" s="63">
        <v>135</v>
      </c>
      <c r="H91" s="46">
        <f t="shared" si="37"/>
        <v>38.243626062322946</v>
      </c>
      <c r="I91" s="63">
        <v>73</v>
      </c>
      <c r="J91" s="46">
        <f t="shared" si="39"/>
        <v>20.679886685552407</v>
      </c>
      <c r="K91" s="63">
        <v>53</v>
      </c>
      <c r="L91" s="46">
        <f t="shared" si="40"/>
        <v>15.014164305949009</v>
      </c>
      <c r="M91" s="63">
        <v>102</v>
      </c>
      <c r="N91" s="56">
        <f t="shared" si="41"/>
        <v>28.895184135977338</v>
      </c>
    </row>
    <row r="92" spans="1:14" x14ac:dyDescent="0.15">
      <c r="A92" s="163"/>
      <c r="B92" s="107" t="s">
        <v>7</v>
      </c>
      <c r="C92" s="98">
        <v>162</v>
      </c>
      <c r="D92" s="53">
        <f t="shared" si="42"/>
        <v>100</v>
      </c>
      <c r="E92" s="64">
        <v>16</v>
      </c>
      <c r="F92" s="53">
        <f t="shared" si="43"/>
        <v>9.8765432098765427</v>
      </c>
      <c r="G92" s="64">
        <v>56</v>
      </c>
      <c r="H92" s="53">
        <f t="shared" si="37"/>
        <v>34.567901234567898</v>
      </c>
      <c r="I92" s="55">
        <v>35</v>
      </c>
      <c r="J92" s="53">
        <f t="shared" si="39"/>
        <v>21.604938271604937</v>
      </c>
      <c r="K92" s="64">
        <v>24</v>
      </c>
      <c r="L92" s="53">
        <f t="shared" si="40"/>
        <v>14.814814814814813</v>
      </c>
      <c r="M92" s="64">
        <v>43</v>
      </c>
      <c r="N92" s="67">
        <f t="shared" si="41"/>
        <v>26.543209876543212</v>
      </c>
    </row>
    <row r="93" spans="1:14" x14ac:dyDescent="0.15">
      <c r="A93" s="163"/>
      <c r="B93" s="108" t="s">
        <v>8</v>
      </c>
      <c r="C93" s="100">
        <v>191</v>
      </c>
      <c r="D93" s="61">
        <f t="shared" si="42"/>
        <v>100</v>
      </c>
      <c r="E93" s="68">
        <v>20</v>
      </c>
      <c r="F93" s="61">
        <f t="shared" si="43"/>
        <v>10.471204188481675</v>
      </c>
      <c r="G93" s="68">
        <v>79</v>
      </c>
      <c r="H93" s="61">
        <f t="shared" si="37"/>
        <v>41.361256544502616</v>
      </c>
      <c r="I93" s="68">
        <v>38</v>
      </c>
      <c r="J93" s="61">
        <f t="shared" si="39"/>
        <v>19.895287958115183</v>
      </c>
      <c r="K93" s="68">
        <v>29</v>
      </c>
      <c r="L93" s="61">
        <f t="shared" si="40"/>
        <v>15.183246073298429</v>
      </c>
      <c r="M93" s="68">
        <v>59</v>
      </c>
      <c r="N93" s="69">
        <f t="shared" si="41"/>
        <v>30.890052356020941</v>
      </c>
    </row>
    <row r="95" spans="1:14" x14ac:dyDescent="0.15">
      <c r="A95" s="153" t="s">
        <v>6</v>
      </c>
      <c r="B95" s="154"/>
      <c r="C95" s="177" t="s">
        <v>28</v>
      </c>
      <c r="D95" s="181"/>
      <c r="E95" s="175" t="s">
        <v>29</v>
      </c>
      <c r="F95" s="175"/>
      <c r="G95" s="182" t="s">
        <v>30</v>
      </c>
      <c r="H95" s="176"/>
      <c r="I95" s="39"/>
      <c r="J95" s="39"/>
      <c r="K95" s="41"/>
      <c r="L95" s="41"/>
      <c r="M95" s="180"/>
      <c r="N95" s="180"/>
    </row>
    <row r="96" spans="1:14" x14ac:dyDescent="0.15">
      <c r="A96" s="155"/>
      <c r="B96" s="156"/>
      <c r="C96" s="118" t="s">
        <v>0</v>
      </c>
      <c r="D96" s="120" t="s">
        <v>1</v>
      </c>
      <c r="E96" s="119" t="s">
        <v>0</v>
      </c>
      <c r="F96" s="119" t="s">
        <v>1</v>
      </c>
      <c r="G96" s="125" t="s">
        <v>0</v>
      </c>
      <c r="H96" s="121" t="s">
        <v>1</v>
      </c>
      <c r="I96" s="43"/>
      <c r="J96" s="43"/>
      <c r="K96" s="43"/>
      <c r="L96" s="43"/>
      <c r="M96" s="43"/>
      <c r="N96" s="43"/>
    </row>
    <row r="97" spans="1:14" x14ac:dyDescent="0.15">
      <c r="A97" s="161" t="s">
        <v>4</v>
      </c>
      <c r="B97" s="19" t="s">
        <v>5</v>
      </c>
      <c r="C97" s="6">
        <f>C100+C103</f>
        <v>79</v>
      </c>
      <c r="D97" s="92">
        <f>C97/C85*100</f>
        <v>11.549707602339181</v>
      </c>
      <c r="E97" s="45">
        <f>E100+E103</f>
        <v>20</v>
      </c>
      <c r="F97" s="44">
        <f>E97/C85*100</f>
        <v>2.9239766081871341</v>
      </c>
      <c r="G97" s="93">
        <f>G100+G103</f>
        <v>47</v>
      </c>
      <c r="H97" s="56">
        <f t="shared" ref="H97:H105" si="45">G97/C85*100</f>
        <v>6.871345029239766</v>
      </c>
      <c r="I97" s="58"/>
      <c r="J97" s="58"/>
      <c r="K97" s="58"/>
      <c r="L97" s="58"/>
      <c r="M97" s="58"/>
      <c r="N97" s="58"/>
    </row>
    <row r="98" spans="1:14" x14ac:dyDescent="0.15">
      <c r="A98" s="162"/>
      <c r="B98" s="105" t="s">
        <v>7</v>
      </c>
      <c r="C98" s="12">
        <f>C101+C104</f>
        <v>35</v>
      </c>
      <c r="D98" s="94">
        <f t="shared" ref="D98:D105" si="46">C98/C86*100</f>
        <v>11.075949367088606</v>
      </c>
      <c r="E98" s="52">
        <f>E101+E104</f>
        <v>11</v>
      </c>
      <c r="F98" s="51">
        <f t="shared" ref="F98:F105" si="47">E98/C86*100</f>
        <v>3.481012658227848</v>
      </c>
      <c r="G98" s="95">
        <f>G101+G104</f>
        <v>27</v>
      </c>
      <c r="H98" s="67">
        <f t="shared" si="45"/>
        <v>8.5443037974683538</v>
      </c>
      <c r="I98" s="58"/>
      <c r="J98" s="58"/>
      <c r="K98" s="58"/>
      <c r="L98" s="58"/>
      <c r="M98" s="58"/>
      <c r="N98" s="58"/>
    </row>
    <row r="99" spans="1:14" x14ac:dyDescent="0.15">
      <c r="A99" s="162"/>
      <c r="B99" s="106" t="s">
        <v>8</v>
      </c>
      <c r="C99" s="59">
        <f>C102+C105</f>
        <v>44</v>
      </c>
      <c r="D99" s="123">
        <f t="shared" si="46"/>
        <v>11.956521739130435</v>
      </c>
      <c r="E99" s="83">
        <f>E102+E105</f>
        <v>9</v>
      </c>
      <c r="F99" s="60">
        <f t="shared" si="47"/>
        <v>2.4456521739130435</v>
      </c>
      <c r="G99" s="124">
        <f>G102+G105</f>
        <v>20</v>
      </c>
      <c r="H99" s="69">
        <f t="shared" si="45"/>
        <v>5.4347826086956523</v>
      </c>
      <c r="I99" s="58"/>
      <c r="J99" s="58"/>
      <c r="K99" s="58"/>
      <c r="L99" s="58"/>
      <c r="M99" s="58"/>
      <c r="N99" s="58"/>
    </row>
    <row r="100" spans="1:14" x14ac:dyDescent="0.15">
      <c r="A100" s="163" t="s">
        <v>2</v>
      </c>
      <c r="B100" s="19" t="s">
        <v>5</v>
      </c>
      <c r="C100" s="74">
        <v>38</v>
      </c>
      <c r="D100" s="44">
        <f t="shared" si="46"/>
        <v>11.48036253776435</v>
      </c>
      <c r="E100" s="63">
        <v>7</v>
      </c>
      <c r="F100" s="44">
        <f t="shared" si="47"/>
        <v>2.1148036253776437</v>
      </c>
      <c r="G100" s="78">
        <v>21</v>
      </c>
      <c r="H100" s="56">
        <f t="shared" si="45"/>
        <v>6.3444108761329305</v>
      </c>
      <c r="I100" s="58"/>
      <c r="J100" s="58"/>
      <c r="K100" s="58"/>
      <c r="L100" s="58"/>
      <c r="M100" s="58"/>
      <c r="N100" s="58"/>
    </row>
    <row r="101" spans="1:14" x14ac:dyDescent="0.15">
      <c r="A101" s="163"/>
      <c r="B101" s="105" t="s">
        <v>7</v>
      </c>
      <c r="C101" s="77">
        <v>20</v>
      </c>
      <c r="D101" s="51">
        <f t="shared" si="46"/>
        <v>12.987012987012985</v>
      </c>
      <c r="E101" s="64">
        <v>5</v>
      </c>
      <c r="F101" s="51">
        <f t="shared" si="47"/>
        <v>3.2467532467532463</v>
      </c>
      <c r="G101" s="81">
        <v>12</v>
      </c>
      <c r="H101" s="67">
        <f t="shared" si="45"/>
        <v>7.7922077922077921</v>
      </c>
      <c r="I101" s="58"/>
      <c r="J101" s="58"/>
      <c r="K101" s="58"/>
      <c r="L101" s="58"/>
      <c r="M101" s="58"/>
      <c r="N101" s="58"/>
    </row>
    <row r="102" spans="1:14" x14ac:dyDescent="0.15">
      <c r="A102" s="163"/>
      <c r="B102" s="106" t="s">
        <v>8</v>
      </c>
      <c r="C102" s="75">
        <v>18</v>
      </c>
      <c r="D102" s="60">
        <f t="shared" si="46"/>
        <v>10.16949152542373</v>
      </c>
      <c r="E102" s="55">
        <v>2</v>
      </c>
      <c r="F102" s="60">
        <f t="shared" si="47"/>
        <v>1.1299435028248588</v>
      </c>
      <c r="G102" s="79">
        <v>9</v>
      </c>
      <c r="H102" s="69">
        <f t="shared" si="45"/>
        <v>5.0847457627118651</v>
      </c>
      <c r="I102" s="58"/>
      <c r="J102" s="58"/>
      <c r="K102" s="58"/>
      <c r="L102" s="58"/>
      <c r="M102" s="58"/>
      <c r="N102" s="58"/>
    </row>
    <row r="103" spans="1:14" x14ac:dyDescent="0.15">
      <c r="A103" s="163" t="s">
        <v>3</v>
      </c>
      <c r="B103" s="19" t="s">
        <v>5</v>
      </c>
      <c r="C103" s="6">
        <v>41</v>
      </c>
      <c r="D103" s="44">
        <f t="shared" si="46"/>
        <v>11.614730878186968</v>
      </c>
      <c r="E103" s="45">
        <v>13</v>
      </c>
      <c r="F103" s="44">
        <f t="shared" si="47"/>
        <v>3.6827195467422094</v>
      </c>
      <c r="G103" s="80">
        <v>26</v>
      </c>
      <c r="H103" s="56">
        <f t="shared" si="45"/>
        <v>7.3654390934844187</v>
      </c>
      <c r="I103" s="58"/>
      <c r="J103" s="58"/>
      <c r="K103" s="58"/>
      <c r="L103" s="58"/>
      <c r="M103" s="58"/>
      <c r="N103" s="58"/>
    </row>
    <row r="104" spans="1:14" x14ac:dyDescent="0.15">
      <c r="A104" s="163"/>
      <c r="B104" s="107" t="s">
        <v>7</v>
      </c>
      <c r="C104" s="77">
        <v>15</v>
      </c>
      <c r="D104" s="51">
        <f t="shared" si="46"/>
        <v>9.2592592592592595</v>
      </c>
      <c r="E104" s="64">
        <v>6</v>
      </c>
      <c r="F104" s="51">
        <f t="shared" si="47"/>
        <v>3.7037037037037033</v>
      </c>
      <c r="G104" s="81">
        <v>15</v>
      </c>
      <c r="H104" s="67">
        <f t="shared" si="45"/>
        <v>9.2592592592592595</v>
      </c>
      <c r="I104" s="58"/>
      <c r="J104" s="58"/>
      <c r="K104" s="58"/>
      <c r="L104" s="58"/>
      <c r="M104" s="58"/>
      <c r="N104" s="58"/>
    </row>
    <row r="105" spans="1:14" x14ac:dyDescent="0.15">
      <c r="A105" s="163"/>
      <c r="B105" s="108" t="s">
        <v>8</v>
      </c>
      <c r="C105" s="122">
        <v>26</v>
      </c>
      <c r="D105" s="60">
        <f t="shared" si="46"/>
        <v>13.612565445026178</v>
      </c>
      <c r="E105" s="68">
        <v>7</v>
      </c>
      <c r="F105" s="60">
        <f t="shared" si="47"/>
        <v>3.664921465968586</v>
      </c>
      <c r="G105" s="78">
        <v>11</v>
      </c>
      <c r="H105" s="69">
        <f t="shared" si="45"/>
        <v>5.7591623036649215</v>
      </c>
      <c r="I105" s="58"/>
      <c r="J105" s="58"/>
      <c r="K105" s="58"/>
      <c r="L105" s="58"/>
      <c r="M105" s="58"/>
      <c r="N105" s="58"/>
    </row>
    <row r="108" spans="1:14" x14ac:dyDescent="0.15">
      <c r="A108" s="37" t="s">
        <v>90</v>
      </c>
    </row>
    <row r="109" spans="1:14" x14ac:dyDescent="0.15">
      <c r="A109" s="37" t="s">
        <v>91</v>
      </c>
    </row>
    <row r="110" spans="1:14" x14ac:dyDescent="0.15">
      <c r="A110" s="153" t="s">
        <v>6</v>
      </c>
      <c r="B110" s="154"/>
      <c r="C110" s="177" t="s">
        <v>15</v>
      </c>
      <c r="D110" s="175"/>
      <c r="E110" s="175" t="s">
        <v>78</v>
      </c>
      <c r="F110" s="175"/>
      <c r="G110" s="183" t="s">
        <v>79</v>
      </c>
      <c r="H110" s="184"/>
      <c r="I110" s="38"/>
      <c r="J110" s="39"/>
      <c r="K110" s="41"/>
      <c r="L110" s="41"/>
      <c r="M110" s="180"/>
      <c r="N110" s="180"/>
    </row>
    <row r="111" spans="1:14" x14ac:dyDescent="0.15">
      <c r="A111" s="155"/>
      <c r="B111" s="156"/>
      <c r="C111" s="118" t="s">
        <v>0</v>
      </c>
      <c r="D111" s="119" t="s">
        <v>1</v>
      </c>
      <c r="E111" s="119" t="s">
        <v>0</v>
      </c>
      <c r="F111" s="119" t="s">
        <v>1</v>
      </c>
      <c r="G111" s="119" t="s">
        <v>0</v>
      </c>
      <c r="H111" s="120" t="s">
        <v>1</v>
      </c>
      <c r="I111" s="42"/>
      <c r="J111" s="43"/>
      <c r="K111" s="43"/>
      <c r="L111" s="43"/>
      <c r="M111" s="43"/>
      <c r="N111" s="43"/>
    </row>
    <row r="112" spans="1:14" x14ac:dyDescent="0.15">
      <c r="A112" s="161" t="s">
        <v>4</v>
      </c>
      <c r="B112" s="19" t="s">
        <v>5</v>
      </c>
      <c r="C112" s="6">
        <f>E112+G112</f>
        <v>772</v>
      </c>
      <c r="D112" s="44">
        <f>C112/C112*100</f>
        <v>100</v>
      </c>
      <c r="E112" s="45">
        <f>E115+E118</f>
        <v>530</v>
      </c>
      <c r="F112" s="46">
        <f>E112/C112*100</f>
        <v>68.652849740932638</v>
      </c>
      <c r="G112" s="45">
        <f>G115+G118</f>
        <v>242</v>
      </c>
      <c r="H112" s="47">
        <f>G112/C112:C112*100</f>
        <v>31.347150259067359</v>
      </c>
      <c r="I112" s="48"/>
      <c r="J112" s="49"/>
      <c r="K112" s="50"/>
      <c r="L112" s="49"/>
      <c r="M112" s="50"/>
      <c r="N112" s="49"/>
    </row>
    <row r="113" spans="1:15" x14ac:dyDescent="0.15">
      <c r="A113" s="162"/>
      <c r="B113" s="105" t="s">
        <v>7</v>
      </c>
      <c r="C113" s="12">
        <f t="shared" ref="C113:C120" si="48">E113+G113</f>
        <v>357</v>
      </c>
      <c r="D113" s="51">
        <f>C113/C113*100</f>
        <v>100</v>
      </c>
      <c r="E113" s="52">
        <f t="shared" ref="E113:E114" si="49">E116+E119</f>
        <v>241</v>
      </c>
      <c r="F113" s="53">
        <f t="shared" ref="F113:F120" si="50">E113/C113*100</f>
        <v>67.50700280112045</v>
      </c>
      <c r="G113" s="52">
        <f t="shared" ref="G113:G114" si="51">G116+G119</f>
        <v>116</v>
      </c>
      <c r="H113" s="54">
        <f t="shared" ref="H113:H120" si="52">G113/C113:C113*100</f>
        <v>32.49299719887955</v>
      </c>
      <c r="I113" s="48"/>
      <c r="J113" s="49"/>
      <c r="K113" s="50"/>
      <c r="L113" s="49"/>
      <c r="M113" s="50"/>
      <c r="N113" s="49"/>
    </row>
    <row r="114" spans="1:15" x14ac:dyDescent="0.15">
      <c r="A114" s="162"/>
      <c r="B114" s="106" t="s">
        <v>8</v>
      </c>
      <c r="C114" s="59">
        <f t="shared" si="48"/>
        <v>415</v>
      </c>
      <c r="D114" s="60">
        <f t="shared" ref="D114:D120" si="53">C114/C114*100</f>
        <v>100</v>
      </c>
      <c r="E114" s="83">
        <f t="shared" si="49"/>
        <v>289</v>
      </c>
      <c r="F114" s="61">
        <f t="shared" si="50"/>
        <v>69.638554216867462</v>
      </c>
      <c r="G114" s="83">
        <f t="shared" si="51"/>
        <v>126</v>
      </c>
      <c r="H114" s="69">
        <f t="shared" si="52"/>
        <v>30.361445783132528</v>
      </c>
      <c r="I114" s="48"/>
      <c r="J114" s="49"/>
      <c r="K114" s="50"/>
      <c r="L114" s="49"/>
      <c r="M114" s="50"/>
      <c r="N114" s="49"/>
    </row>
    <row r="115" spans="1:15" x14ac:dyDescent="0.15">
      <c r="A115" s="163" t="s">
        <v>2</v>
      </c>
      <c r="B115" s="19" t="s">
        <v>5</v>
      </c>
      <c r="C115" s="6">
        <f t="shared" si="48"/>
        <v>375</v>
      </c>
      <c r="D115" s="44">
        <f t="shared" si="53"/>
        <v>100</v>
      </c>
      <c r="E115" s="55">
        <v>256</v>
      </c>
      <c r="F115" s="46">
        <f t="shared" si="50"/>
        <v>68.266666666666666</v>
      </c>
      <c r="G115" s="55">
        <v>119</v>
      </c>
      <c r="H115" s="56">
        <f t="shared" si="52"/>
        <v>31.733333333333334</v>
      </c>
      <c r="I115" s="57"/>
      <c r="J115" s="49"/>
      <c r="K115" s="58"/>
      <c r="L115" s="49"/>
      <c r="M115" s="58"/>
      <c r="N115" s="49"/>
    </row>
    <row r="116" spans="1:15" x14ac:dyDescent="0.15">
      <c r="A116" s="163"/>
      <c r="B116" s="105" t="s">
        <v>7</v>
      </c>
      <c r="C116" s="12">
        <f t="shared" si="48"/>
        <v>174</v>
      </c>
      <c r="D116" s="51">
        <f t="shared" si="53"/>
        <v>100</v>
      </c>
      <c r="E116" s="64">
        <v>121</v>
      </c>
      <c r="F116" s="53">
        <f t="shared" si="50"/>
        <v>69.540229885057471</v>
      </c>
      <c r="G116" s="64">
        <v>53</v>
      </c>
      <c r="H116" s="67">
        <f t="shared" si="52"/>
        <v>30.459770114942529</v>
      </c>
      <c r="I116" s="57"/>
      <c r="J116" s="49"/>
      <c r="K116" s="58"/>
      <c r="L116" s="49"/>
      <c r="M116" s="58"/>
      <c r="N116" s="49"/>
    </row>
    <row r="117" spans="1:15" x14ac:dyDescent="0.15">
      <c r="A117" s="163"/>
      <c r="B117" s="106" t="s">
        <v>8</v>
      </c>
      <c r="C117" s="59">
        <f t="shared" si="48"/>
        <v>201</v>
      </c>
      <c r="D117" s="60">
        <f t="shared" si="53"/>
        <v>100</v>
      </c>
      <c r="E117" s="55">
        <v>135</v>
      </c>
      <c r="F117" s="61">
        <f t="shared" si="50"/>
        <v>67.164179104477611</v>
      </c>
      <c r="G117" s="55">
        <v>66</v>
      </c>
      <c r="H117" s="62">
        <f t="shared" si="52"/>
        <v>32.835820895522389</v>
      </c>
      <c r="I117" s="57"/>
      <c r="J117" s="49"/>
      <c r="K117" s="58"/>
      <c r="L117" s="49"/>
      <c r="M117" s="58"/>
      <c r="N117" s="49"/>
    </row>
    <row r="118" spans="1:15" x14ac:dyDescent="0.15">
      <c r="A118" s="163" t="s">
        <v>3</v>
      </c>
      <c r="B118" s="19" t="s">
        <v>5</v>
      </c>
      <c r="C118" s="6">
        <f t="shared" si="48"/>
        <v>397</v>
      </c>
      <c r="D118" s="44">
        <f t="shared" si="53"/>
        <v>100</v>
      </c>
      <c r="E118" s="45">
        <v>274</v>
      </c>
      <c r="F118" s="46">
        <f t="shared" si="50"/>
        <v>69.017632241813601</v>
      </c>
      <c r="G118" s="63">
        <v>123</v>
      </c>
      <c r="H118" s="47">
        <f t="shared" si="52"/>
        <v>30.982367758186395</v>
      </c>
      <c r="I118" s="57"/>
      <c r="J118" s="49"/>
      <c r="K118" s="58"/>
      <c r="L118" s="49"/>
      <c r="M118" s="58"/>
      <c r="N118" s="49"/>
    </row>
    <row r="119" spans="1:15" x14ac:dyDescent="0.15">
      <c r="A119" s="163"/>
      <c r="B119" s="107" t="s">
        <v>7</v>
      </c>
      <c r="C119" s="12">
        <f t="shared" si="48"/>
        <v>183</v>
      </c>
      <c r="D119" s="51">
        <f t="shared" si="53"/>
        <v>100</v>
      </c>
      <c r="E119" s="64">
        <v>120</v>
      </c>
      <c r="F119" s="53">
        <f t="shared" si="50"/>
        <v>65.573770491803273</v>
      </c>
      <c r="G119" s="64">
        <v>63</v>
      </c>
      <c r="H119" s="54">
        <f t="shared" si="52"/>
        <v>34.42622950819672</v>
      </c>
      <c r="I119" s="57"/>
      <c r="J119" s="49"/>
      <c r="K119" s="58"/>
      <c r="L119" s="49"/>
      <c r="M119" s="58"/>
      <c r="N119" s="49"/>
    </row>
    <row r="120" spans="1:15" x14ac:dyDescent="0.15">
      <c r="A120" s="163"/>
      <c r="B120" s="108" t="s">
        <v>8</v>
      </c>
      <c r="C120" s="59">
        <f t="shared" si="48"/>
        <v>214</v>
      </c>
      <c r="D120" s="60">
        <f t="shared" si="53"/>
        <v>100</v>
      </c>
      <c r="E120" s="68">
        <v>154</v>
      </c>
      <c r="F120" s="61">
        <f t="shared" si="50"/>
        <v>71.962616822429908</v>
      </c>
      <c r="G120" s="68">
        <v>60</v>
      </c>
      <c r="H120" s="69">
        <f t="shared" si="52"/>
        <v>28.037383177570092</v>
      </c>
      <c r="I120" s="57"/>
      <c r="J120" s="49"/>
      <c r="K120" s="58"/>
      <c r="L120" s="49"/>
      <c r="M120" s="58"/>
      <c r="N120" s="49"/>
    </row>
    <row r="121" spans="1:15" x14ac:dyDescent="0.15">
      <c r="A121" s="65"/>
      <c r="B121" s="33"/>
      <c r="C121" s="50"/>
      <c r="D121" s="66"/>
      <c r="E121" s="58"/>
      <c r="F121" s="49"/>
      <c r="G121" s="58"/>
      <c r="H121" s="49"/>
      <c r="I121" s="58"/>
      <c r="J121" s="49"/>
      <c r="K121" s="58"/>
      <c r="L121" s="49"/>
      <c r="M121" s="58"/>
      <c r="N121" s="49"/>
      <c r="O121" s="11"/>
    </row>
    <row r="122" spans="1:15" x14ac:dyDescent="0.15">
      <c r="A122" s="37" t="s">
        <v>107</v>
      </c>
    </row>
    <row r="123" spans="1:15" x14ac:dyDescent="0.15">
      <c r="A123" s="153" t="s">
        <v>6</v>
      </c>
      <c r="B123" s="154"/>
      <c r="C123" s="177" t="s">
        <v>15</v>
      </c>
      <c r="D123" s="175"/>
      <c r="E123" s="175" t="s">
        <v>23</v>
      </c>
      <c r="F123" s="175"/>
      <c r="G123" s="173" t="s">
        <v>31</v>
      </c>
      <c r="H123" s="174"/>
      <c r="I123" s="173" t="s">
        <v>32</v>
      </c>
      <c r="J123" s="174"/>
      <c r="K123" s="173" t="s">
        <v>33</v>
      </c>
      <c r="L123" s="174"/>
      <c r="M123" s="175" t="s">
        <v>34</v>
      </c>
      <c r="N123" s="176"/>
    </row>
    <row r="124" spans="1:15" x14ac:dyDescent="0.15">
      <c r="A124" s="155"/>
      <c r="B124" s="156"/>
      <c r="C124" s="118" t="s">
        <v>0</v>
      </c>
      <c r="D124" s="119" t="s">
        <v>1</v>
      </c>
      <c r="E124" s="119" t="s">
        <v>0</v>
      </c>
      <c r="F124" s="119" t="s">
        <v>1</v>
      </c>
      <c r="G124" s="119" t="s">
        <v>0</v>
      </c>
      <c r="H124" s="119" t="s">
        <v>1</v>
      </c>
      <c r="I124" s="119" t="s">
        <v>0</v>
      </c>
      <c r="J124" s="119" t="s">
        <v>1</v>
      </c>
      <c r="K124" s="119" t="s">
        <v>0</v>
      </c>
      <c r="L124" s="119" t="s">
        <v>1</v>
      </c>
      <c r="M124" s="119" t="s">
        <v>0</v>
      </c>
      <c r="N124" s="121" t="s">
        <v>1</v>
      </c>
    </row>
    <row r="125" spans="1:15" x14ac:dyDescent="0.15">
      <c r="A125" s="161" t="s">
        <v>4</v>
      </c>
      <c r="B125" s="19" t="s">
        <v>5</v>
      </c>
      <c r="C125" s="96">
        <v>530</v>
      </c>
      <c r="D125" s="46">
        <f>C125/C125*100</f>
        <v>100</v>
      </c>
      <c r="E125" s="45">
        <f>E128+E131</f>
        <v>16</v>
      </c>
      <c r="F125" s="46">
        <f>E125/C125*100</f>
        <v>3.0188679245283021</v>
      </c>
      <c r="G125" s="45">
        <f>G128+G131</f>
        <v>70</v>
      </c>
      <c r="H125" s="46">
        <f t="shared" ref="H125:H133" si="54">G125/C125*100</f>
        <v>13.20754716981132</v>
      </c>
      <c r="I125" s="45">
        <f t="shared" ref="I125:I127" si="55">I128+I131</f>
        <v>170</v>
      </c>
      <c r="J125" s="46">
        <f t="shared" ref="J125:J133" si="56">I125/C125*100</f>
        <v>32.075471698113205</v>
      </c>
      <c r="K125" s="45">
        <f t="shared" ref="K125:K127" si="57">K128+K131</f>
        <v>6</v>
      </c>
      <c r="L125" s="46">
        <f t="shared" ref="L125:L133" si="58">K125/C125*100</f>
        <v>1.1320754716981132</v>
      </c>
      <c r="M125" s="45">
        <f t="shared" ref="M125:M127" si="59">M128+M131</f>
        <v>124</v>
      </c>
      <c r="N125" s="56">
        <f t="shared" ref="N125:N133" si="60">M125/C125*100</f>
        <v>23.39622641509434</v>
      </c>
    </row>
    <row r="126" spans="1:15" x14ac:dyDescent="0.15">
      <c r="A126" s="162"/>
      <c r="B126" s="105" t="s">
        <v>7</v>
      </c>
      <c r="C126" s="98">
        <v>241</v>
      </c>
      <c r="D126" s="53">
        <f t="shared" ref="D126:D133" si="61">C126/C126*100</f>
        <v>100</v>
      </c>
      <c r="E126" s="52">
        <f>E129+E132</f>
        <v>9</v>
      </c>
      <c r="F126" s="53">
        <f t="shared" ref="F126:F133" si="62">E126/C126*100</f>
        <v>3.7344398340248963</v>
      </c>
      <c r="G126" s="52">
        <f t="shared" ref="G126:G127" si="63">G129+G132</f>
        <v>33</v>
      </c>
      <c r="H126" s="53">
        <f t="shared" si="54"/>
        <v>13.692946058091287</v>
      </c>
      <c r="I126" s="52">
        <f t="shared" si="55"/>
        <v>66</v>
      </c>
      <c r="J126" s="53">
        <f t="shared" si="56"/>
        <v>27.385892116182575</v>
      </c>
      <c r="K126" s="52">
        <f t="shared" si="57"/>
        <v>2</v>
      </c>
      <c r="L126" s="53">
        <f t="shared" si="58"/>
        <v>0.82987551867219922</v>
      </c>
      <c r="M126" s="52">
        <f t="shared" si="59"/>
        <v>56</v>
      </c>
      <c r="N126" s="67">
        <f t="shared" si="60"/>
        <v>23.236514522821576</v>
      </c>
    </row>
    <row r="127" spans="1:15" x14ac:dyDescent="0.15">
      <c r="A127" s="162"/>
      <c r="B127" s="106" t="s">
        <v>8</v>
      </c>
      <c r="C127" s="100">
        <v>289</v>
      </c>
      <c r="D127" s="61">
        <f t="shared" si="61"/>
        <v>100</v>
      </c>
      <c r="E127" s="83">
        <f>E130+E133</f>
        <v>7</v>
      </c>
      <c r="F127" s="61">
        <f t="shared" si="62"/>
        <v>2.422145328719723</v>
      </c>
      <c r="G127" s="83">
        <f t="shared" si="63"/>
        <v>37</v>
      </c>
      <c r="H127" s="61">
        <f t="shared" si="54"/>
        <v>12.802768166089965</v>
      </c>
      <c r="I127" s="83">
        <f t="shared" si="55"/>
        <v>104</v>
      </c>
      <c r="J127" s="61">
        <f t="shared" si="56"/>
        <v>35.986159169550177</v>
      </c>
      <c r="K127" s="83">
        <f t="shared" si="57"/>
        <v>4</v>
      </c>
      <c r="L127" s="61">
        <f t="shared" si="58"/>
        <v>1.3840830449826991</v>
      </c>
      <c r="M127" s="83">
        <f t="shared" si="59"/>
        <v>68</v>
      </c>
      <c r="N127" s="69">
        <f t="shared" si="60"/>
        <v>23.52941176470588</v>
      </c>
    </row>
    <row r="128" spans="1:15" x14ac:dyDescent="0.15">
      <c r="A128" s="163" t="s">
        <v>2</v>
      </c>
      <c r="B128" s="19" t="s">
        <v>5</v>
      </c>
      <c r="C128" s="96">
        <v>256</v>
      </c>
      <c r="D128" s="46">
        <f t="shared" si="61"/>
        <v>100</v>
      </c>
      <c r="E128" s="55">
        <v>9</v>
      </c>
      <c r="F128" s="46">
        <f t="shared" si="62"/>
        <v>3.515625</v>
      </c>
      <c r="G128" s="55">
        <v>36</v>
      </c>
      <c r="H128" s="46">
        <f t="shared" si="54"/>
        <v>14.0625</v>
      </c>
      <c r="I128" s="55">
        <v>78</v>
      </c>
      <c r="J128" s="46">
        <f t="shared" si="56"/>
        <v>30.46875</v>
      </c>
      <c r="K128" s="68">
        <v>2</v>
      </c>
      <c r="L128" s="46">
        <f t="shared" si="58"/>
        <v>0.78125</v>
      </c>
      <c r="M128" s="68">
        <v>60</v>
      </c>
      <c r="N128" s="56">
        <f t="shared" si="60"/>
        <v>23.4375</v>
      </c>
    </row>
    <row r="129" spans="1:14" x14ac:dyDescent="0.15">
      <c r="A129" s="163"/>
      <c r="B129" s="105" t="s">
        <v>7</v>
      </c>
      <c r="C129" s="98">
        <v>121</v>
      </c>
      <c r="D129" s="53">
        <f t="shared" si="61"/>
        <v>100</v>
      </c>
      <c r="E129" s="64">
        <v>5</v>
      </c>
      <c r="F129" s="53">
        <f t="shared" si="62"/>
        <v>4.1322314049586781</v>
      </c>
      <c r="G129" s="64">
        <v>19</v>
      </c>
      <c r="H129" s="53">
        <f t="shared" si="54"/>
        <v>15.702479338842975</v>
      </c>
      <c r="I129" s="64">
        <v>28</v>
      </c>
      <c r="J129" s="53">
        <f t="shared" si="56"/>
        <v>23.140495867768596</v>
      </c>
      <c r="K129" s="64">
        <v>1</v>
      </c>
      <c r="L129" s="53">
        <f t="shared" si="58"/>
        <v>0.82644628099173556</v>
      </c>
      <c r="M129" s="64">
        <v>27</v>
      </c>
      <c r="N129" s="67">
        <f t="shared" si="60"/>
        <v>22.314049586776861</v>
      </c>
    </row>
    <row r="130" spans="1:14" x14ac:dyDescent="0.15">
      <c r="A130" s="163"/>
      <c r="B130" s="106" t="s">
        <v>8</v>
      </c>
      <c r="C130" s="100">
        <v>135</v>
      </c>
      <c r="D130" s="61">
        <f t="shared" si="61"/>
        <v>100</v>
      </c>
      <c r="E130" s="55">
        <v>4</v>
      </c>
      <c r="F130" s="61">
        <f t="shared" si="62"/>
        <v>2.9629629629629632</v>
      </c>
      <c r="G130" s="55">
        <v>17</v>
      </c>
      <c r="H130" s="61">
        <f t="shared" si="54"/>
        <v>12.592592592592592</v>
      </c>
      <c r="I130" s="55">
        <v>50</v>
      </c>
      <c r="J130" s="61">
        <f t="shared" si="56"/>
        <v>37.037037037037038</v>
      </c>
      <c r="K130" s="55">
        <v>1</v>
      </c>
      <c r="L130" s="61">
        <f t="shared" si="58"/>
        <v>0.74074074074074081</v>
      </c>
      <c r="M130" s="55">
        <v>33</v>
      </c>
      <c r="N130" s="69">
        <f t="shared" si="60"/>
        <v>24.444444444444443</v>
      </c>
    </row>
    <row r="131" spans="1:14" x14ac:dyDescent="0.15">
      <c r="A131" s="163" t="s">
        <v>3</v>
      </c>
      <c r="B131" s="19" t="s">
        <v>5</v>
      </c>
      <c r="C131" s="96">
        <v>274</v>
      </c>
      <c r="D131" s="46">
        <f t="shared" si="61"/>
        <v>100</v>
      </c>
      <c r="E131" s="45">
        <v>7</v>
      </c>
      <c r="F131" s="46">
        <f t="shared" si="62"/>
        <v>2.5547445255474455</v>
      </c>
      <c r="G131" s="63">
        <v>34</v>
      </c>
      <c r="H131" s="46">
        <f t="shared" si="54"/>
        <v>12.408759124087592</v>
      </c>
      <c r="I131" s="63">
        <v>92</v>
      </c>
      <c r="J131" s="46">
        <f t="shared" si="56"/>
        <v>33.576642335766422</v>
      </c>
      <c r="K131" s="63">
        <v>4</v>
      </c>
      <c r="L131" s="46">
        <f t="shared" si="58"/>
        <v>1.4598540145985401</v>
      </c>
      <c r="M131" s="63">
        <v>64</v>
      </c>
      <c r="N131" s="56">
        <f t="shared" si="60"/>
        <v>23.357664233576642</v>
      </c>
    </row>
    <row r="132" spans="1:14" x14ac:dyDescent="0.15">
      <c r="A132" s="163"/>
      <c r="B132" s="107" t="s">
        <v>7</v>
      </c>
      <c r="C132" s="98">
        <v>120</v>
      </c>
      <c r="D132" s="53">
        <f t="shared" si="61"/>
        <v>100</v>
      </c>
      <c r="E132" s="64">
        <v>4</v>
      </c>
      <c r="F132" s="53">
        <f t="shared" si="62"/>
        <v>3.3333333333333335</v>
      </c>
      <c r="G132" s="64">
        <v>14</v>
      </c>
      <c r="H132" s="53">
        <f t="shared" si="54"/>
        <v>11.666666666666666</v>
      </c>
      <c r="I132" s="55">
        <v>38</v>
      </c>
      <c r="J132" s="53">
        <f t="shared" si="56"/>
        <v>31.666666666666664</v>
      </c>
      <c r="K132" s="64">
        <v>1</v>
      </c>
      <c r="L132" s="53">
        <f t="shared" si="58"/>
        <v>0.83333333333333337</v>
      </c>
      <c r="M132" s="64">
        <v>29</v>
      </c>
      <c r="N132" s="67">
        <f t="shared" si="60"/>
        <v>24.166666666666668</v>
      </c>
    </row>
    <row r="133" spans="1:14" x14ac:dyDescent="0.15">
      <c r="A133" s="163"/>
      <c r="B133" s="108" t="s">
        <v>8</v>
      </c>
      <c r="C133" s="100">
        <v>154</v>
      </c>
      <c r="D133" s="61">
        <f t="shared" si="61"/>
        <v>100</v>
      </c>
      <c r="E133" s="68">
        <v>3</v>
      </c>
      <c r="F133" s="61">
        <f t="shared" si="62"/>
        <v>1.948051948051948</v>
      </c>
      <c r="G133" s="68">
        <v>20</v>
      </c>
      <c r="H133" s="61">
        <f t="shared" si="54"/>
        <v>12.987012987012985</v>
      </c>
      <c r="I133" s="68">
        <v>54</v>
      </c>
      <c r="J133" s="61">
        <f t="shared" si="56"/>
        <v>35.064935064935064</v>
      </c>
      <c r="K133" s="68">
        <v>3</v>
      </c>
      <c r="L133" s="61">
        <f t="shared" si="58"/>
        <v>1.948051948051948</v>
      </c>
      <c r="M133" s="68">
        <v>35</v>
      </c>
      <c r="N133" s="69">
        <f t="shared" si="60"/>
        <v>22.727272727272727</v>
      </c>
    </row>
    <row r="135" spans="1:14" x14ac:dyDescent="0.15">
      <c r="A135" s="153" t="s">
        <v>6</v>
      </c>
      <c r="B135" s="154"/>
      <c r="C135" s="177" t="s">
        <v>35</v>
      </c>
      <c r="D135" s="181"/>
      <c r="E135" s="175" t="s">
        <v>36</v>
      </c>
      <c r="F135" s="175"/>
      <c r="G135" s="175" t="s">
        <v>100</v>
      </c>
      <c r="H135" s="175"/>
      <c r="I135" s="182" t="s">
        <v>101</v>
      </c>
      <c r="J135" s="176"/>
      <c r="K135" s="41"/>
      <c r="L135" s="41"/>
      <c r="M135" s="180"/>
      <c r="N135" s="180"/>
    </row>
    <row r="136" spans="1:14" x14ac:dyDescent="0.15">
      <c r="A136" s="155"/>
      <c r="B136" s="156"/>
      <c r="C136" s="118" t="s">
        <v>0</v>
      </c>
      <c r="D136" s="120" t="s">
        <v>1</v>
      </c>
      <c r="E136" s="119" t="s">
        <v>0</v>
      </c>
      <c r="F136" s="119" t="s">
        <v>1</v>
      </c>
      <c r="G136" s="119" t="s">
        <v>0</v>
      </c>
      <c r="H136" s="119" t="s">
        <v>1</v>
      </c>
      <c r="I136" s="125" t="s">
        <v>0</v>
      </c>
      <c r="J136" s="121" t="s">
        <v>1</v>
      </c>
      <c r="K136" s="43"/>
      <c r="L136" s="43"/>
      <c r="M136" s="43"/>
      <c r="N136" s="43"/>
    </row>
    <row r="137" spans="1:14" x14ac:dyDescent="0.15">
      <c r="A137" s="161" t="s">
        <v>4</v>
      </c>
      <c r="B137" s="19" t="s">
        <v>5</v>
      </c>
      <c r="C137" s="6">
        <f>C140+C143</f>
        <v>258</v>
      </c>
      <c r="D137" s="92">
        <f>C137/C125*100</f>
        <v>48.679245283018865</v>
      </c>
      <c r="E137" s="45">
        <f>E140+E143</f>
        <v>60</v>
      </c>
      <c r="F137" s="92">
        <f>E137/C125*100</f>
        <v>11.320754716981133</v>
      </c>
      <c r="G137" s="45">
        <f>G140+G143</f>
        <v>63</v>
      </c>
      <c r="H137" s="44">
        <f t="shared" ref="H137:H145" si="64">G137/C125*100</f>
        <v>11.886792452830189</v>
      </c>
      <c r="I137" s="93">
        <f>I140+I143</f>
        <v>22</v>
      </c>
      <c r="J137" s="56">
        <f t="shared" ref="J137:J145" si="65">I137/C125*100</f>
        <v>4.1509433962264151</v>
      </c>
      <c r="K137" s="58"/>
      <c r="L137" s="58"/>
      <c r="M137" s="58"/>
      <c r="N137" s="58"/>
    </row>
    <row r="138" spans="1:14" x14ac:dyDescent="0.15">
      <c r="A138" s="162"/>
      <c r="B138" s="105" t="s">
        <v>7</v>
      </c>
      <c r="C138" s="12">
        <f>C141+C144</f>
        <v>129</v>
      </c>
      <c r="D138" s="94">
        <f t="shared" ref="D138:D145" si="66">C138/C126*100</f>
        <v>53.526970954356848</v>
      </c>
      <c r="E138" s="52">
        <f>E141+E144</f>
        <v>24</v>
      </c>
      <c r="F138" s="94">
        <f t="shared" ref="F138:F145" si="67">E138/C126*100</f>
        <v>9.9585062240663902</v>
      </c>
      <c r="G138" s="52">
        <f>G141+G144</f>
        <v>25</v>
      </c>
      <c r="H138" s="51">
        <f t="shared" si="64"/>
        <v>10.37344398340249</v>
      </c>
      <c r="I138" s="95">
        <f>I141+I144</f>
        <v>8</v>
      </c>
      <c r="J138" s="67">
        <f t="shared" si="65"/>
        <v>3.3195020746887969</v>
      </c>
      <c r="K138" s="58"/>
      <c r="L138" s="58"/>
      <c r="M138" s="58"/>
      <c r="N138" s="58"/>
    </row>
    <row r="139" spans="1:14" x14ac:dyDescent="0.15">
      <c r="A139" s="162"/>
      <c r="B139" s="106" t="s">
        <v>8</v>
      </c>
      <c r="C139" s="59">
        <f>C142+C145</f>
        <v>129</v>
      </c>
      <c r="D139" s="123">
        <f t="shared" si="66"/>
        <v>44.636678200692046</v>
      </c>
      <c r="E139" s="83">
        <f>E142+E145</f>
        <v>36</v>
      </c>
      <c r="F139" s="123">
        <f t="shared" si="67"/>
        <v>12.45674740484429</v>
      </c>
      <c r="G139" s="83">
        <f>G142+G145</f>
        <v>38</v>
      </c>
      <c r="H139" s="60">
        <f t="shared" si="64"/>
        <v>13.148788927335639</v>
      </c>
      <c r="I139" s="124">
        <f>I142+I145</f>
        <v>14</v>
      </c>
      <c r="J139" s="69">
        <f t="shared" si="65"/>
        <v>4.844290657439446</v>
      </c>
      <c r="K139" s="58"/>
      <c r="L139" s="58"/>
      <c r="M139" s="58"/>
      <c r="N139" s="58"/>
    </row>
    <row r="140" spans="1:14" x14ac:dyDescent="0.15">
      <c r="A140" s="163" t="s">
        <v>2</v>
      </c>
      <c r="B140" s="19" t="s">
        <v>5</v>
      </c>
      <c r="C140" s="74">
        <v>129</v>
      </c>
      <c r="D140" s="44">
        <f t="shared" si="66"/>
        <v>50.390625</v>
      </c>
      <c r="E140" s="63">
        <v>27</v>
      </c>
      <c r="F140" s="44">
        <f t="shared" si="67"/>
        <v>10.546875</v>
      </c>
      <c r="G140" s="63">
        <v>25</v>
      </c>
      <c r="H140" s="44">
        <f t="shared" si="64"/>
        <v>9.765625</v>
      </c>
      <c r="I140" s="78">
        <v>11</v>
      </c>
      <c r="J140" s="56">
        <f t="shared" si="65"/>
        <v>4.296875</v>
      </c>
      <c r="K140" s="58"/>
      <c r="L140" s="58"/>
      <c r="M140" s="58"/>
      <c r="N140" s="58"/>
    </row>
    <row r="141" spans="1:14" x14ac:dyDescent="0.15">
      <c r="A141" s="163"/>
      <c r="B141" s="105" t="s">
        <v>7</v>
      </c>
      <c r="C141" s="77">
        <v>66</v>
      </c>
      <c r="D141" s="51">
        <f t="shared" si="66"/>
        <v>54.54545454545454</v>
      </c>
      <c r="E141" s="64">
        <v>11</v>
      </c>
      <c r="F141" s="51">
        <f t="shared" si="67"/>
        <v>9.0909090909090917</v>
      </c>
      <c r="G141" s="64">
        <v>10</v>
      </c>
      <c r="H141" s="51">
        <f t="shared" si="64"/>
        <v>8.2644628099173563</v>
      </c>
      <c r="I141" s="81">
        <v>6</v>
      </c>
      <c r="J141" s="67">
        <f t="shared" si="65"/>
        <v>4.9586776859504136</v>
      </c>
      <c r="K141" s="58"/>
      <c r="L141" s="58"/>
      <c r="M141" s="58"/>
      <c r="N141" s="58"/>
    </row>
    <row r="142" spans="1:14" x14ac:dyDescent="0.15">
      <c r="A142" s="163"/>
      <c r="B142" s="106" t="s">
        <v>8</v>
      </c>
      <c r="C142" s="75">
        <v>63</v>
      </c>
      <c r="D142" s="60">
        <f t="shared" si="66"/>
        <v>46.666666666666664</v>
      </c>
      <c r="E142" s="55">
        <v>16</v>
      </c>
      <c r="F142" s="60">
        <f t="shared" si="67"/>
        <v>11.851851851851853</v>
      </c>
      <c r="G142" s="55">
        <v>15</v>
      </c>
      <c r="H142" s="60">
        <f t="shared" si="64"/>
        <v>11.111111111111111</v>
      </c>
      <c r="I142" s="79">
        <v>5</v>
      </c>
      <c r="J142" s="69">
        <f t="shared" si="65"/>
        <v>3.7037037037037033</v>
      </c>
      <c r="K142" s="58"/>
      <c r="L142" s="58"/>
      <c r="M142" s="58"/>
      <c r="N142" s="58"/>
    </row>
    <row r="143" spans="1:14" x14ac:dyDescent="0.15">
      <c r="A143" s="163" t="s">
        <v>3</v>
      </c>
      <c r="B143" s="19" t="s">
        <v>5</v>
      </c>
      <c r="C143" s="6">
        <v>129</v>
      </c>
      <c r="D143" s="44">
        <f t="shared" si="66"/>
        <v>47.080291970802918</v>
      </c>
      <c r="E143" s="45">
        <v>33</v>
      </c>
      <c r="F143" s="44">
        <f t="shared" si="67"/>
        <v>12.043795620437956</v>
      </c>
      <c r="G143" s="45">
        <v>38</v>
      </c>
      <c r="H143" s="44">
        <f t="shared" si="64"/>
        <v>13.868613138686131</v>
      </c>
      <c r="I143" s="80">
        <v>11</v>
      </c>
      <c r="J143" s="56">
        <f t="shared" si="65"/>
        <v>4.0145985401459852</v>
      </c>
      <c r="K143" s="58"/>
      <c r="L143" s="58"/>
      <c r="M143" s="58"/>
      <c r="N143" s="58"/>
    </row>
    <row r="144" spans="1:14" x14ac:dyDescent="0.15">
      <c r="A144" s="163"/>
      <c r="B144" s="107" t="s">
        <v>7</v>
      </c>
      <c r="C144" s="77">
        <v>63</v>
      </c>
      <c r="D144" s="51">
        <f t="shared" si="66"/>
        <v>52.5</v>
      </c>
      <c r="E144" s="64">
        <v>13</v>
      </c>
      <c r="F144" s="51">
        <f t="shared" si="67"/>
        <v>10.833333333333334</v>
      </c>
      <c r="G144" s="64">
        <v>15</v>
      </c>
      <c r="H144" s="51">
        <f t="shared" si="64"/>
        <v>12.5</v>
      </c>
      <c r="I144" s="81">
        <v>2</v>
      </c>
      <c r="J144" s="67">
        <f t="shared" si="65"/>
        <v>1.6666666666666667</v>
      </c>
      <c r="K144" s="58"/>
      <c r="L144" s="58"/>
      <c r="M144" s="58"/>
      <c r="N144" s="58"/>
    </row>
    <row r="145" spans="1:14" x14ac:dyDescent="0.15">
      <c r="A145" s="163"/>
      <c r="B145" s="108" t="s">
        <v>8</v>
      </c>
      <c r="C145" s="122">
        <v>66</v>
      </c>
      <c r="D145" s="60">
        <f t="shared" si="66"/>
        <v>42.857142857142854</v>
      </c>
      <c r="E145" s="68">
        <v>20</v>
      </c>
      <c r="F145" s="60">
        <f t="shared" si="67"/>
        <v>12.987012987012985</v>
      </c>
      <c r="G145" s="68">
        <v>23</v>
      </c>
      <c r="H145" s="60">
        <f t="shared" si="64"/>
        <v>14.935064935064934</v>
      </c>
      <c r="I145" s="78">
        <v>9</v>
      </c>
      <c r="J145" s="69">
        <f t="shared" si="65"/>
        <v>5.8441558441558437</v>
      </c>
      <c r="K145" s="58"/>
      <c r="L145" s="58"/>
      <c r="M145" s="58"/>
      <c r="N145" s="58"/>
    </row>
    <row r="146" spans="1:14" x14ac:dyDescent="0.15">
      <c r="A146" s="32"/>
      <c r="B146" s="33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</row>
    <row r="147" spans="1:14" x14ac:dyDescent="0.15">
      <c r="A147" s="32"/>
      <c r="B147" s="33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</row>
    <row r="148" spans="1:14" x14ac:dyDescent="0.15">
      <c r="A148" s="37" t="s">
        <v>92</v>
      </c>
    </row>
    <row r="149" spans="1:14" x14ac:dyDescent="0.15">
      <c r="A149" s="37" t="s">
        <v>93</v>
      </c>
    </row>
    <row r="150" spans="1:14" x14ac:dyDescent="0.15">
      <c r="A150" s="153" t="s">
        <v>6</v>
      </c>
      <c r="B150" s="154"/>
      <c r="C150" s="177" t="s">
        <v>15</v>
      </c>
      <c r="D150" s="175"/>
      <c r="E150" s="175" t="s">
        <v>80</v>
      </c>
      <c r="F150" s="175"/>
      <c r="G150" s="183" t="s">
        <v>81</v>
      </c>
      <c r="H150" s="184"/>
      <c r="I150" s="38"/>
      <c r="J150" s="39"/>
      <c r="K150" s="41"/>
      <c r="L150" s="41"/>
      <c r="M150" s="180"/>
      <c r="N150" s="180"/>
    </row>
    <row r="151" spans="1:14" x14ac:dyDescent="0.15">
      <c r="A151" s="155"/>
      <c r="B151" s="156"/>
      <c r="C151" s="118" t="s">
        <v>0</v>
      </c>
      <c r="D151" s="119" t="s">
        <v>1</v>
      </c>
      <c r="E151" s="119" t="s">
        <v>0</v>
      </c>
      <c r="F151" s="119" t="s">
        <v>1</v>
      </c>
      <c r="G151" s="119" t="s">
        <v>0</v>
      </c>
      <c r="H151" s="120" t="s">
        <v>1</v>
      </c>
      <c r="I151" s="42"/>
      <c r="J151" s="43"/>
      <c r="K151" s="43"/>
      <c r="L151" s="43"/>
      <c r="M151" s="43"/>
      <c r="N151" s="43"/>
    </row>
    <row r="152" spans="1:14" x14ac:dyDescent="0.15">
      <c r="A152" s="161" t="s">
        <v>4</v>
      </c>
      <c r="B152" s="19" t="s">
        <v>5</v>
      </c>
      <c r="C152" s="6">
        <f>E152+G152</f>
        <v>772</v>
      </c>
      <c r="D152" s="44">
        <f>C152/C152*100</f>
        <v>100</v>
      </c>
      <c r="E152" s="45">
        <f>E155+E158</f>
        <v>348</v>
      </c>
      <c r="F152" s="46">
        <f>E152/C152*100</f>
        <v>45.077720207253883</v>
      </c>
      <c r="G152" s="45">
        <f t="shared" ref="G152:G154" si="68">G155+G158</f>
        <v>424</v>
      </c>
      <c r="H152" s="47">
        <f>G152/C152:C152*100</f>
        <v>54.92227979274611</v>
      </c>
      <c r="I152" s="48"/>
      <c r="J152" s="49"/>
      <c r="K152" s="50"/>
      <c r="L152" s="49"/>
      <c r="M152" s="50"/>
      <c r="N152" s="49"/>
    </row>
    <row r="153" spans="1:14" x14ac:dyDescent="0.15">
      <c r="A153" s="162"/>
      <c r="B153" s="105" t="s">
        <v>7</v>
      </c>
      <c r="C153" s="12">
        <f t="shared" ref="C153:C160" si="69">E153+G153</f>
        <v>357</v>
      </c>
      <c r="D153" s="51">
        <f>C153/C153*100</f>
        <v>100</v>
      </c>
      <c r="E153" s="52">
        <f t="shared" ref="E153:E154" si="70">E156+E159</f>
        <v>166</v>
      </c>
      <c r="F153" s="53">
        <f t="shared" ref="F153:F160" si="71">E153/C153*100</f>
        <v>46.498599439775909</v>
      </c>
      <c r="G153" s="52">
        <f t="shared" si="68"/>
        <v>191</v>
      </c>
      <c r="H153" s="54">
        <f t="shared" ref="H153:H160" si="72">G153/C153:C153*100</f>
        <v>53.501400560224091</v>
      </c>
      <c r="I153" s="48"/>
      <c r="J153" s="49"/>
      <c r="K153" s="50"/>
      <c r="L153" s="49"/>
      <c r="M153" s="50"/>
      <c r="N153" s="49"/>
    </row>
    <row r="154" spans="1:14" x14ac:dyDescent="0.15">
      <c r="A154" s="162"/>
      <c r="B154" s="106" t="s">
        <v>8</v>
      </c>
      <c r="C154" s="59">
        <f t="shared" si="69"/>
        <v>415</v>
      </c>
      <c r="D154" s="60">
        <f t="shared" ref="D154:D160" si="73">C154/C154*100</f>
        <v>100</v>
      </c>
      <c r="E154" s="83">
        <f t="shared" si="70"/>
        <v>182</v>
      </c>
      <c r="F154" s="61">
        <f t="shared" si="71"/>
        <v>43.855421686746986</v>
      </c>
      <c r="G154" s="83">
        <f t="shared" si="68"/>
        <v>233</v>
      </c>
      <c r="H154" s="69">
        <f t="shared" si="72"/>
        <v>56.144578313253014</v>
      </c>
      <c r="I154" s="48"/>
      <c r="J154" s="49"/>
      <c r="K154" s="50"/>
      <c r="L154" s="49"/>
      <c r="M154" s="50"/>
      <c r="N154" s="49"/>
    </row>
    <row r="155" spans="1:14" x14ac:dyDescent="0.15">
      <c r="A155" s="163" t="s">
        <v>2</v>
      </c>
      <c r="B155" s="19" t="s">
        <v>5</v>
      </c>
      <c r="C155" s="6">
        <f t="shared" si="69"/>
        <v>375</v>
      </c>
      <c r="D155" s="44">
        <f t="shared" si="73"/>
        <v>100</v>
      </c>
      <c r="E155" s="55">
        <v>174</v>
      </c>
      <c r="F155" s="46">
        <f t="shared" si="71"/>
        <v>46.400000000000006</v>
      </c>
      <c r="G155" s="55">
        <v>201</v>
      </c>
      <c r="H155" s="56">
        <f t="shared" si="72"/>
        <v>53.6</v>
      </c>
      <c r="I155" s="57"/>
      <c r="J155" s="49"/>
      <c r="K155" s="58"/>
      <c r="L155" s="49"/>
      <c r="M155" s="58"/>
      <c r="N155" s="49"/>
    </row>
    <row r="156" spans="1:14" x14ac:dyDescent="0.15">
      <c r="A156" s="163"/>
      <c r="B156" s="105" t="s">
        <v>7</v>
      </c>
      <c r="C156" s="12">
        <f t="shared" si="69"/>
        <v>174</v>
      </c>
      <c r="D156" s="51">
        <f t="shared" si="73"/>
        <v>100</v>
      </c>
      <c r="E156" s="64">
        <v>85</v>
      </c>
      <c r="F156" s="53">
        <f t="shared" si="71"/>
        <v>48.850574712643677</v>
      </c>
      <c r="G156" s="64">
        <v>89</v>
      </c>
      <c r="H156" s="67">
        <f t="shared" si="72"/>
        <v>51.149425287356323</v>
      </c>
      <c r="I156" s="57"/>
      <c r="J156" s="49"/>
      <c r="K156" s="58"/>
      <c r="L156" s="49"/>
      <c r="M156" s="58"/>
      <c r="N156" s="49"/>
    </row>
    <row r="157" spans="1:14" x14ac:dyDescent="0.15">
      <c r="A157" s="163"/>
      <c r="B157" s="106" t="s">
        <v>8</v>
      </c>
      <c r="C157" s="59">
        <f t="shared" si="69"/>
        <v>201</v>
      </c>
      <c r="D157" s="60">
        <f t="shared" si="73"/>
        <v>100</v>
      </c>
      <c r="E157" s="55">
        <v>89</v>
      </c>
      <c r="F157" s="61">
        <f t="shared" si="71"/>
        <v>44.278606965174127</v>
      </c>
      <c r="G157" s="55">
        <v>112</v>
      </c>
      <c r="H157" s="62">
        <f t="shared" si="72"/>
        <v>55.721393034825873</v>
      </c>
      <c r="I157" s="57"/>
      <c r="J157" s="49"/>
      <c r="K157" s="58"/>
      <c r="L157" s="49"/>
      <c r="M157" s="58"/>
      <c r="N157" s="49"/>
    </row>
    <row r="158" spans="1:14" x14ac:dyDescent="0.15">
      <c r="A158" s="163" t="s">
        <v>3</v>
      </c>
      <c r="B158" s="19" t="s">
        <v>5</v>
      </c>
      <c r="C158" s="6">
        <f t="shared" si="69"/>
        <v>397</v>
      </c>
      <c r="D158" s="44">
        <f t="shared" si="73"/>
        <v>100</v>
      </c>
      <c r="E158" s="45">
        <v>174</v>
      </c>
      <c r="F158" s="46">
        <f t="shared" si="71"/>
        <v>43.828715365239297</v>
      </c>
      <c r="G158" s="63">
        <v>223</v>
      </c>
      <c r="H158" s="47">
        <f t="shared" si="72"/>
        <v>56.17128463476071</v>
      </c>
      <c r="I158" s="57"/>
      <c r="J158" s="49"/>
      <c r="K158" s="58"/>
      <c r="L158" s="49"/>
      <c r="M158" s="58"/>
      <c r="N158" s="49"/>
    </row>
    <row r="159" spans="1:14" x14ac:dyDescent="0.15">
      <c r="A159" s="163"/>
      <c r="B159" s="107" t="s">
        <v>7</v>
      </c>
      <c r="C159" s="12">
        <f t="shared" si="69"/>
        <v>183</v>
      </c>
      <c r="D159" s="51">
        <f t="shared" si="73"/>
        <v>100</v>
      </c>
      <c r="E159" s="64">
        <v>81</v>
      </c>
      <c r="F159" s="53">
        <f t="shared" si="71"/>
        <v>44.26229508196721</v>
      </c>
      <c r="G159" s="64">
        <v>102</v>
      </c>
      <c r="H159" s="54">
        <f t="shared" si="72"/>
        <v>55.737704918032783</v>
      </c>
      <c r="I159" s="57"/>
      <c r="J159" s="49"/>
      <c r="K159" s="58"/>
      <c r="L159" s="49"/>
      <c r="M159" s="58"/>
      <c r="N159" s="49"/>
    </row>
    <row r="160" spans="1:14" x14ac:dyDescent="0.15">
      <c r="A160" s="163"/>
      <c r="B160" s="108" t="s">
        <v>8</v>
      </c>
      <c r="C160" s="59">
        <f t="shared" si="69"/>
        <v>214</v>
      </c>
      <c r="D160" s="60">
        <f t="shared" si="73"/>
        <v>100</v>
      </c>
      <c r="E160" s="68">
        <v>93</v>
      </c>
      <c r="F160" s="61">
        <f t="shared" si="71"/>
        <v>43.457943925233643</v>
      </c>
      <c r="G160" s="68">
        <v>121</v>
      </c>
      <c r="H160" s="69">
        <f t="shared" si="72"/>
        <v>56.542056074766357</v>
      </c>
      <c r="I160" s="57"/>
      <c r="J160" s="49"/>
      <c r="K160" s="58"/>
      <c r="L160" s="49"/>
      <c r="M160" s="58"/>
      <c r="N160" s="49"/>
    </row>
    <row r="161" spans="1:15" x14ac:dyDescent="0.15">
      <c r="A161" s="65"/>
      <c r="B161" s="33"/>
      <c r="C161" s="50"/>
      <c r="D161" s="66"/>
      <c r="E161" s="58"/>
      <c r="F161" s="49"/>
      <c r="G161" s="58"/>
      <c r="H161" s="49"/>
      <c r="I161" s="58"/>
      <c r="J161" s="49"/>
      <c r="K161" s="58"/>
      <c r="L161" s="49"/>
      <c r="M161" s="58"/>
      <c r="N161" s="49"/>
      <c r="O161" s="11"/>
    </row>
    <row r="162" spans="1:15" x14ac:dyDescent="0.15">
      <c r="A162" s="37" t="s">
        <v>94</v>
      </c>
    </row>
    <row r="163" spans="1:15" x14ac:dyDescent="0.15">
      <c r="A163" s="153" t="s">
        <v>6</v>
      </c>
      <c r="B163" s="154"/>
      <c r="C163" s="177" t="s">
        <v>15</v>
      </c>
      <c r="D163" s="175"/>
      <c r="E163" s="175" t="s">
        <v>40</v>
      </c>
      <c r="F163" s="176"/>
      <c r="G163" s="58"/>
      <c r="H163" s="58"/>
      <c r="I163" s="58"/>
      <c r="J163" s="58"/>
    </row>
    <row r="164" spans="1:15" x14ac:dyDescent="0.15">
      <c r="A164" s="155"/>
      <c r="B164" s="156"/>
      <c r="C164" s="118" t="s">
        <v>0</v>
      </c>
      <c r="D164" s="119" t="s">
        <v>1</v>
      </c>
      <c r="E164" s="119" t="s">
        <v>0</v>
      </c>
      <c r="F164" s="121" t="s">
        <v>1</v>
      </c>
      <c r="G164" s="58"/>
      <c r="H164" s="58"/>
      <c r="I164" s="58"/>
      <c r="J164" s="58"/>
    </row>
    <row r="165" spans="1:15" x14ac:dyDescent="0.15">
      <c r="A165" s="161" t="s">
        <v>4</v>
      </c>
      <c r="B165" s="19" t="s">
        <v>5</v>
      </c>
      <c r="C165" s="45">
        <f>C168+C171</f>
        <v>348</v>
      </c>
      <c r="D165" s="44">
        <f>C165/C165*100</f>
        <v>100</v>
      </c>
      <c r="E165" s="45">
        <f>E168+E171</f>
        <v>348</v>
      </c>
      <c r="F165" s="71">
        <f>E165/C165*100</f>
        <v>100</v>
      </c>
      <c r="G165" s="58"/>
      <c r="H165" s="58"/>
      <c r="I165" s="58"/>
      <c r="J165" s="58"/>
    </row>
    <row r="166" spans="1:15" x14ac:dyDescent="0.15">
      <c r="A166" s="162"/>
      <c r="B166" s="105" t="s">
        <v>7</v>
      </c>
      <c r="C166" s="52">
        <f>C169+C172</f>
        <v>166</v>
      </c>
      <c r="D166" s="51">
        <f t="shared" ref="D166:D173" si="74">C166/C166*100</f>
        <v>100</v>
      </c>
      <c r="E166" s="52">
        <f>E169+E172</f>
        <v>166</v>
      </c>
      <c r="F166" s="73">
        <f t="shared" ref="F166:F173" si="75">E166/C166*100</f>
        <v>100</v>
      </c>
      <c r="G166" s="58"/>
      <c r="H166" s="58"/>
      <c r="I166" s="58"/>
      <c r="J166" s="58"/>
    </row>
    <row r="167" spans="1:15" x14ac:dyDescent="0.15">
      <c r="A167" s="162"/>
      <c r="B167" s="106" t="s">
        <v>8</v>
      </c>
      <c r="C167" s="59">
        <f>C170+C173</f>
        <v>182</v>
      </c>
      <c r="D167" s="60">
        <f t="shared" si="74"/>
        <v>100</v>
      </c>
      <c r="E167" s="83">
        <f>E170+E173</f>
        <v>182</v>
      </c>
      <c r="F167" s="76">
        <f t="shared" si="75"/>
        <v>100</v>
      </c>
      <c r="G167" s="58"/>
      <c r="H167" s="58"/>
      <c r="I167" s="58"/>
      <c r="J167" s="58"/>
    </row>
    <row r="168" spans="1:15" x14ac:dyDescent="0.15">
      <c r="A168" s="163" t="s">
        <v>2</v>
      </c>
      <c r="B168" s="19" t="s">
        <v>5</v>
      </c>
      <c r="C168" s="75">
        <v>174</v>
      </c>
      <c r="D168" s="44">
        <f t="shared" si="74"/>
        <v>100</v>
      </c>
      <c r="E168" s="55">
        <v>174</v>
      </c>
      <c r="F168" s="71">
        <f t="shared" si="75"/>
        <v>100</v>
      </c>
      <c r="G168" s="58"/>
      <c r="H168" s="58"/>
      <c r="I168" s="58"/>
      <c r="J168" s="58"/>
    </row>
    <row r="169" spans="1:15" x14ac:dyDescent="0.15">
      <c r="A169" s="163"/>
      <c r="B169" s="105" t="s">
        <v>7</v>
      </c>
      <c r="C169" s="77">
        <v>85</v>
      </c>
      <c r="D169" s="51">
        <f t="shared" si="74"/>
        <v>100</v>
      </c>
      <c r="E169" s="64">
        <v>85</v>
      </c>
      <c r="F169" s="73">
        <f t="shared" si="75"/>
        <v>100</v>
      </c>
      <c r="G169" s="58"/>
      <c r="H169" s="58"/>
      <c r="I169" s="58"/>
      <c r="J169" s="58"/>
    </row>
    <row r="170" spans="1:15" x14ac:dyDescent="0.15">
      <c r="A170" s="163"/>
      <c r="B170" s="106" t="s">
        <v>8</v>
      </c>
      <c r="C170" s="82">
        <v>89</v>
      </c>
      <c r="D170" s="60">
        <f t="shared" si="74"/>
        <v>100</v>
      </c>
      <c r="E170" s="55">
        <v>89</v>
      </c>
      <c r="F170" s="76">
        <f t="shared" si="75"/>
        <v>100</v>
      </c>
      <c r="G170" s="58"/>
      <c r="H170" s="58"/>
      <c r="I170" s="58"/>
      <c r="J170" s="58"/>
    </row>
    <row r="171" spans="1:15" x14ac:dyDescent="0.15">
      <c r="A171" s="163" t="s">
        <v>3</v>
      </c>
      <c r="B171" s="19" t="s">
        <v>5</v>
      </c>
      <c r="C171" s="6">
        <v>174</v>
      </c>
      <c r="D171" s="44">
        <f t="shared" si="74"/>
        <v>100</v>
      </c>
      <c r="E171" s="45">
        <v>174</v>
      </c>
      <c r="F171" s="71">
        <f t="shared" si="75"/>
        <v>100</v>
      </c>
      <c r="G171" s="58"/>
      <c r="H171" s="58"/>
      <c r="I171" s="58"/>
      <c r="J171" s="58"/>
    </row>
    <row r="172" spans="1:15" x14ac:dyDescent="0.15">
      <c r="A172" s="163"/>
      <c r="B172" s="107" t="s">
        <v>7</v>
      </c>
      <c r="C172" s="77">
        <v>81</v>
      </c>
      <c r="D172" s="51">
        <f t="shared" si="74"/>
        <v>100</v>
      </c>
      <c r="E172" s="64">
        <v>81</v>
      </c>
      <c r="F172" s="73">
        <f t="shared" si="75"/>
        <v>100</v>
      </c>
      <c r="G172" s="58"/>
      <c r="H172" s="58"/>
      <c r="I172" s="58"/>
      <c r="J172" s="58"/>
    </row>
    <row r="173" spans="1:15" x14ac:dyDescent="0.15">
      <c r="A173" s="163"/>
      <c r="B173" s="108" t="s">
        <v>8</v>
      </c>
      <c r="C173" s="122">
        <v>93</v>
      </c>
      <c r="D173" s="60">
        <f t="shared" si="74"/>
        <v>100</v>
      </c>
      <c r="E173" s="68">
        <v>93</v>
      </c>
      <c r="F173" s="76">
        <f t="shared" si="75"/>
        <v>100</v>
      </c>
    </row>
    <row r="174" spans="1:15" x14ac:dyDescent="0.15">
      <c r="A174" s="32"/>
      <c r="B174" s="33"/>
      <c r="C174" s="58"/>
      <c r="D174" s="58"/>
      <c r="E174" s="58"/>
      <c r="F174" s="58"/>
      <c r="G174" s="58"/>
      <c r="H174" s="58"/>
      <c r="I174" s="58"/>
      <c r="J174" s="58"/>
    </row>
    <row r="176" spans="1:15" x14ac:dyDescent="0.15">
      <c r="A176" s="37" t="s">
        <v>95</v>
      </c>
    </row>
    <row r="177" spans="1:14" x14ac:dyDescent="0.15">
      <c r="A177" s="37" t="s">
        <v>96</v>
      </c>
    </row>
    <row r="178" spans="1:14" x14ac:dyDescent="0.15">
      <c r="A178" s="153" t="s">
        <v>6</v>
      </c>
      <c r="B178" s="154"/>
      <c r="C178" s="177" t="s">
        <v>15</v>
      </c>
      <c r="D178" s="175"/>
      <c r="E178" s="175" t="s">
        <v>82</v>
      </c>
      <c r="F178" s="175"/>
      <c r="G178" s="127" t="s">
        <v>83</v>
      </c>
      <c r="H178" s="129"/>
      <c r="I178" s="38"/>
      <c r="J178" s="39"/>
      <c r="K178" s="41"/>
      <c r="L178" s="41"/>
      <c r="M178" s="180"/>
      <c r="N178" s="180"/>
    </row>
    <row r="179" spans="1:14" x14ac:dyDescent="0.15">
      <c r="A179" s="155"/>
      <c r="B179" s="156"/>
      <c r="C179" s="118" t="s">
        <v>0</v>
      </c>
      <c r="D179" s="119" t="s">
        <v>1</v>
      </c>
      <c r="E179" s="119" t="s">
        <v>0</v>
      </c>
      <c r="F179" s="119" t="s">
        <v>1</v>
      </c>
      <c r="G179" s="119" t="s">
        <v>0</v>
      </c>
      <c r="H179" s="120" t="s">
        <v>1</v>
      </c>
      <c r="I179" s="42"/>
      <c r="J179" s="43"/>
      <c r="K179" s="43"/>
      <c r="L179" s="43"/>
      <c r="M179" s="43"/>
      <c r="N179" s="43"/>
    </row>
    <row r="180" spans="1:14" x14ac:dyDescent="0.15">
      <c r="A180" s="161" t="s">
        <v>4</v>
      </c>
      <c r="B180" s="19" t="s">
        <v>5</v>
      </c>
      <c r="C180" s="6">
        <f>E180+G180</f>
        <v>772</v>
      </c>
      <c r="D180" s="44">
        <f>C180/C180*100</f>
        <v>100</v>
      </c>
      <c r="E180" s="45">
        <f>E183+E186</f>
        <v>109</v>
      </c>
      <c r="F180" s="46">
        <f>E180/C180*100</f>
        <v>14.119170984455959</v>
      </c>
      <c r="G180" s="45">
        <f t="shared" ref="G180:G182" si="76">G183+G186</f>
        <v>663</v>
      </c>
      <c r="H180" s="47">
        <f>G180/C180:C180*100</f>
        <v>85.880829015544052</v>
      </c>
      <c r="I180" s="48"/>
      <c r="J180" s="49"/>
      <c r="K180" s="50"/>
      <c r="L180" s="49"/>
      <c r="M180" s="50"/>
      <c r="N180" s="49"/>
    </row>
    <row r="181" spans="1:14" x14ac:dyDescent="0.15">
      <c r="A181" s="162"/>
      <c r="B181" s="105" t="s">
        <v>7</v>
      </c>
      <c r="C181" s="12">
        <f t="shared" ref="C181:C188" si="77">E181+G181</f>
        <v>357</v>
      </c>
      <c r="D181" s="51">
        <f>C181/C181*100</f>
        <v>100</v>
      </c>
      <c r="E181" s="52">
        <f t="shared" ref="E181:E182" si="78">E184+E187</f>
        <v>32</v>
      </c>
      <c r="F181" s="53">
        <f t="shared" ref="F181:F188" si="79">E181/C181*100</f>
        <v>8.9635854341736696</v>
      </c>
      <c r="G181" s="52">
        <f t="shared" si="76"/>
        <v>325</v>
      </c>
      <c r="H181" s="54">
        <f t="shared" ref="H181:H188" si="80">G181/C181:C181*100</f>
        <v>91.036414565826334</v>
      </c>
      <c r="I181" s="48"/>
      <c r="J181" s="49"/>
      <c r="K181" s="50"/>
      <c r="L181" s="49"/>
      <c r="M181" s="50"/>
      <c r="N181" s="49"/>
    </row>
    <row r="182" spans="1:14" x14ac:dyDescent="0.15">
      <c r="A182" s="162"/>
      <c r="B182" s="106" t="s">
        <v>8</v>
      </c>
      <c r="C182" s="59">
        <f t="shared" si="77"/>
        <v>415</v>
      </c>
      <c r="D182" s="60">
        <f t="shared" ref="D182:D188" si="81">C182/C182*100</f>
        <v>100</v>
      </c>
      <c r="E182" s="83">
        <f t="shared" si="78"/>
        <v>77</v>
      </c>
      <c r="F182" s="61">
        <f t="shared" si="79"/>
        <v>18.554216867469879</v>
      </c>
      <c r="G182" s="83">
        <f t="shared" si="76"/>
        <v>338</v>
      </c>
      <c r="H182" s="69">
        <f t="shared" si="80"/>
        <v>81.445783132530124</v>
      </c>
      <c r="I182" s="48"/>
      <c r="J182" s="49"/>
      <c r="K182" s="50"/>
      <c r="L182" s="49"/>
      <c r="M182" s="50"/>
      <c r="N182" s="49"/>
    </row>
    <row r="183" spans="1:14" x14ac:dyDescent="0.15">
      <c r="A183" s="163" t="s">
        <v>2</v>
      </c>
      <c r="B183" s="19" t="s">
        <v>5</v>
      </c>
      <c r="C183" s="6">
        <f t="shared" si="77"/>
        <v>375</v>
      </c>
      <c r="D183" s="44">
        <f t="shared" si="81"/>
        <v>100</v>
      </c>
      <c r="E183" s="55">
        <v>50</v>
      </c>
      <c r="F183" s="46">
        <f t="shared" si="79"/>
        <v>13.333333333333334</v>
      </c>
      <c r="G183" s="55">
        <v>325</v>
      </c>
      <c r="H183" s="56">
        <f t="shared" si="80"/>
        <v>86.666666666666671</v>
      </c>
      <c r="I183" s="57"/>
      <c r="J183" s="49"/>
      <c r="K183" s="58"/>
      <c r="L183" s="49"/>
      <c r="M183" s="58"/>
      <c r="N183" s="49"/>
    </row>
    <row r="184" spans="1:14" x14ac:dyDescent="0.15">
      <c r="A184" s="163"/>
      <c r="B184" s="105" t="s">
        <v>7</v>
      </c>
      <c r="C184" s="12">
        <f t="shared" si="77"/>
        <v>174</v>
      </c>
      <c r="D184" s="51">
        <f t="shared" si="81"/>
        <v>100</v>
      </c>
      <c r="E184" s="64">
        <v>13</v>
      </c>
      <c r="F184" s="53">
        <f t="shared" si="79"/>
        <v>7.4712643678160928</v>
      </c>
      <c r="G184" s="64">
        <v>161</v>
      </c>
      <c r="H184" s="67">
        <f t="shared" si="80"/>
        <v>92.52873563218391</v>
      </c>
      <c r="I184" s="57"/>
      <c r="J184" s="49"/>
      <c r="K184" s="58"/>
      <c r="L184" s="49"/>
      <c r="M184" s="58"/>
      <c r="N184" s="49"/>
    </row>
    <row r="185" spans="1:14" x14ac:dyDescent="0.15">
      <c r="A185" s="163"/>
      <c r="B185" s="106" t="s">
        <v>8</v>
      </c>
      <c r="C185" s="59">
        <f t="shared" si="77"/>
        <v>201</v>
      </c>
      <c r="D185" s="60">
        <f t="shared" si="81"/>
        <v>100</v>
      </c>
      <c r="E185" s="55">
        <v>37</v>
      </c>
      <c r="F185" s="61">
        <f t="shared" si="79"/>
        <v>18.407960199004975</v>
      </c>
      <c r="G185" s="55">
        <v>164</v>
      </c>
      <c r="H185" s="62">
        <f t="shared" si="80"/>
        <v>81.592039800995025</v>
      </c>
      <c r="I185" s="57"/>
      <c r="J185" s="49"/>
      <c r="K185" s="58"/>
      <c r="L185" s="49"/>
      <c r="M185" s="58"/>
      <c r="N185" s="49"/>
    </row>
    <row r="186" spans="1:14" x14ac:dyDescent="0.15">
      <c r="A186" s="163" t="s">
        <v>3</v>
      </c>
      <c r="B186" s="19" t="s">
        <v>5</v>
      </c>
      <c r="C186" s="6">
        <f t="shared" si="77"/>
        <v>397</v>
      </c>
      <c r="D186" s="44">
        <f t="shared" si="81"/>
        <v>100</v>
      </c>
      <c r="E186" s="45">
        <v>59</v>
      </c>
      <c r="F186" s="46">
        <f t="shared" si="79"/>
        <v>14.86146095717884</v>
      </c>
      <c r="G186" s="63">
        <v>338</v>
      </c>
      <c r="H186" s="47">
        <f t="shared" si="80"/>
        <v>85.138539042821165</v>
      </c>
      <c r="I186" s="57"/>
      <c r="J186" s="49"/>
      <c r="K186" s="58"/>
      <c r="L186" s="49"/>
      <c r="M186" s="58"/>
      <c r="N186" s="49"/>
    </row>
    <row r="187" spans="1:14" x14ac:dyDescent="0.15">
      <c r="A187" s="163"/>
      <c r="B187" s="107" t="s">
        <v>7</v>
      </c>
      <c r="C187" s="12">
        <f t="shared" si="77"/>
        <v>183</v>
      </c>
      <c r="D187" s="51">
        <f t="shared" si="81"/>
        <v>100</v>
      </c>
      <c r="E187" s="64">
        <v>19</v>
      </c>
      <c r="F187" s="53">
        <f t="shared" si="79"/>
        <v>10.382513661202186</v>
      </c>
      <c r="G187" s="64">
        <v>164</v>
      </c>
      <c r="H187" s="54">
        <f t="shared" si="80"/>
        <v>89.617486338797818</v>
      </c>
      <c r="I187" s="57"/>
      <c r="J187" s="49"/>
      <c r="K187" s="58"/>
      <c r="L187" s="49"/>
      <c r="M187" s="58"/>
      <c r="N187" s="49"/>
    </row>
    <row r="188" spans="1:14" x14ac:dyDescent="0.15">
      <c r="A188" s="163"/>
      <c r="B188" s="108" t="s">
        <v>8</v>
      </c>
      <c r="C188" s="59">
        <f t="shared" si="77"/>
        <v>214</v>
      </c>
      <c r="D188" s="60">
        <f t="shared" si="81"/>
        <v>100</v>
      </c>
      <c r="E188" s="68">
        <v>40</v>
      </c>
      <c r="F188" s="61">
        <f t="shared" si="79"/>
        <v>18.691588785046729</v>
      </c>
      <c r="G188" s="68">
        <v>174</v>
      </c>
      <c r="H188" s="69">
        <f t="shared" si="80"/>
        <v>81.308411214953267</v>
      </c>
      <c r="I188" s="57"/>
      <c r="J188" s="49"/>
      <c r="K188" s="58"/>
      <c r="L188" s="49"/>
      <c r="M188" s="58"/>
      <c r="N188" s="49"/>
    </row>
    <row r="189" spans="1:14" x14ac:dyDescent="0.15">
      <c r="A189" s="65"/>
      <c r="B189" s="33"/>
      <c r="C189" s="50"/>
      <c r="D189" s="66"/>
      <c r="E189" s="58"/>
      <c r="F189" s="49"/>
      <c r="G189" s="58"/>
      <c r="H189" s="49"/>
      <c r="I189" s="58"/>
      <c r="J189" s="49"/>
      <c r="K189" s="58"/>
      <c r="L189" s="49"/>
      <c r="M189" s="58"/>
      <c r="N189" s="49"/>
    </row>
    <row r="190" spans="1:14" x14ac:dyDescent="0.15">
      <c r="A190" s="37" t="s">
        <v>108</v>
      </c>
    </row>
    <row r="191" spans="1:14" x14ac:dyDescent="0.15">
      <c r="A191" s="153" t="s">
        <v>6</v>
      </c>
      <c r="B191" s="154"/>
      <c r="C191" s="177" t="s">
        <v>15</v>
      </c>
      <c r="D191" s="175"/>
      <c r="E191" s="175" t="s">
        <v>37</v>
      </c>
      <c r="F191" s="175"/>
      <c r="G191" s="183" t="s">
        <v>38</v>
      </c>
      <c r="H191" s="185"/>
      <c r="I191" s="183" t="s">
        <v>39</v>
      </c>
      <c r="J191" s="184"/>
    </row>
    <row r="192" spans="1:14" x14ac:dyDescent="0.15">
      <c r="A192" s="155"/>
      <c r="B192" s="156"/>
      <c r="C192" s="118" t="s">
        <v>0</v>
      </c>
      <c r="D192" s="119" t="s">
        <v>1</v>
      </c>
      <c r="E192" s="119" t="s">
        <v>0</v>
      </c>
      <c r="F192" s="119" t="s">
        <v>1</v>
      </c>
      <c r="G192" s="119" t="s">
        <v>0</v>
      </c>
      <c r="H192" s="119" t="s">
        <v>1</v>
      </c>
      <c r="I192" s="119" t="s">
        <v>0</v>
      </c>
      <c r="J192" s="121" t="s">
        <v>1</v>
      </c>
    </row>
    <row r="193" spans="1:14" x14ac:dyDescent="0.15">
      <c r="A193" s="161" t="s">
        <v>4</v>
      </c>
      <c r="B193" s="19" t="s">
        <v>5</v>
      </c>
      <c r="C193" s="45">
        <v>109</v>
      </c>
      <c r="D193" s="46">
        <f>C193/C193*100</f>
        <v>100</v>
      </c>
      <c r="E193" s="45">
        <f>E196+E199</f>
        <v>78</v>
      </c>
      <c r="F193" s="46">
        <f>E193/C193*100</f>
        <v>71.559633027522935</v>
      </c>
      <c r="G193" s="45">
        <f>G196+G199</f>
        <v>17</v>
      </c>
      <c r="H193" s="46">
        <f t="shared" ref="H193:H201" si="82">G193/C193*100</f>
        <v>15.596330275229359</v>
      </c>
      <c r="I193" s="45">
        <f>I196+I199</f>
        <v>17</v>
      </c>
      <c r="J193" s="56">
        <f t="shared" ref="J193:J201" si="83">I193/C193*100</f>
        <v>15.596330275229359</v>
      </c>
    </row>
    <row r="194" spans="1:14" x14ac:dyDescent="0.15">
      <c r="A194" s="162"/>
      <c r="B194" s="105" t="s">
        <v>7</v>
      </c>
      <c r="C194" s="52">
        <v>32</v>
      </c>
      <c r="D194" s="53">
        <f t="shared" ref="D194:D201" si="84">C194/C194*100</f>
        <v>100</v>
      </c>
      <c r="E194" s="52">
        <f>E197+E200</f>
        <v>22</v>
      </c>
      <c r="F194" s="53">
        <f t="shared" ref="F194:F201" si="85">E194/C194*100</f>
        <v>68.75</v>
      </c>
      <c r="G194" s="52">
        <f>G197+G200</f>
        <v>4</v>
      </c>
      <c r="H194" s="53">
        <f t="shared" si="82"/>
        <v>12.5</v>
      </c>
      <c r="I194" s="52">
        <f>I197+I200</f>
        <v>8</v>
      </c>
      <c r="J194" s="67">
        <f t="shared" si="83"/>
        <v>25</v>
      </c>
    </row>
    <row r="195" spans="1:14" x14ac:dyDescent="0.15">
      <c r="A195" s="162"/>
      <c r="B195" s="106" t="s">
        <v>8</v>
      </c>
      <c r="C195" s="59">
        <v>77</v>
      </c>
      <c r="D195" s="61">
        <f t="shared" si="84"/>
        <v>100</v>
      </c>
      <c r="E195" s="83">
        <f>E198+E201</f>
        <v>56</v>
      </c>
      <c r="F195" s="61">
        <f t="shared" si="85"/>
        <v>72.727272727272734</v>
      </c>
      <c r="G195" s="83">
        <f>G198+G201</f>
        <v>13</v>
      </c>
      <c r="H195" s="61">
        <f t="shared" si="82"/>
        <v>16.883116883116884</v>
      </c>
      <c r="I195" s="83">
        <f>I198+I201</f>
        <v>9</v>
      </c>
      <c r="J195" s="69">
        <f t="shared" si="83"/>
        <v>11.688311688311687</v>
      </c>
    </row>
    <row r="196" spans="1:14" x14ac:dyDescent="0.15">
      <c r="A196" s="163" t="s">
        <v>2</v>
      </c>
      <c r="B196" s="19" t="s">
        <v>5</v>
      </c>
      <c r="C196" s="6">
        <v>50</v>
      </c>
      <c r="D196" s="46">
        <f t="shared" si="84"/>
        <v>100</v>
      </c>
      <c r="E196" s="55">
        <v>36</v>
      </c>
      <c r="F196" s="46">
        <f t="shared" si="85"/>
        <v>72</v>
      </c>
      <c r="G196" s="55">
        <v>8</v>
      </c>
      <c r="H196" s="46">
        <f t="shared" si="82"/>
        <v>16</v>
      </c>
      <c r="I196" s="55">
        <v>8</v>
      </c>
      <c r="J196" s="56">
        <f t="shared" si="83"/>
        <v>16</v>
      </c>
    </row>
    <row r="197" spans="1:14" x14ac:dyDescent="0.15">
      <c r="A197" s="163"/>
      <c r="B197" s="105" t="s">
        <v>7</v>
      </c>
      <c r="C197" s="12">
        <v>13</v>
      </c>
      <c r="D197" s="53">
        <f t="shared" si="84"/>
        <v>100</v>
      </c>
      <c r="E197" s="64">
        <v>10</v>
      </c>
      <c r="F197" s="53">
        <f t="shared" si="85"/>
        <v>76.923076923076934</v>
      </c>
      <c r="G197" s="64">
        <v>2</v>
      </c>
      <c r="H197" s="53">
        <f t="shared" si="82"/>
        <v>15.384615384615385</v>
      </c>
      <c r="I197" s="64">
        <v>4</v>
      </c>
      <c r="J197" s="67">
        <f t="shared" si="83"/>
        <v>30.76923076923077</v>
      </c>
    </row>
    <row r="198" spans="1:14" x14ac:dyDescent="0.15">
      <c r="A198" s="163"/>
      <c r="B198" s="106" t="s">
        <v>8</v>
      </c>
      <c r="C198" s="83">
        <v>37</v>
      </c>
      <c r="D198" s="61">
        <f t="shared" si="84"/>
        <v>100</v>
      </c>
      <c r="E198" s="55">
        <v>26</v>
      </c>
      <c r="F198" s="61">
        <f t="shared" si="85"/>
        <v>70.270270270270274</v>
      </c>
      <c r="G198" s="55">
        <v>6</v>
      </c>
      <c r="H198" s="61">
        <f t="shared" si="82"/>
        <v>16.216216216216218</v>
      </c>
      <c r="I198" s="55">
        <v>4</v>
      </c>
      <c r="J198" s="69">
        <f t="shared" si="83"/>
        <v>10.810810810810811</v>
      </c>
    </row>
    <row r="199" spans="1:14" x14ac:dyDescent="0.15">
      <c r="A199" s="163" t="s">
        <v>3</v>
      </c>
      <c r="B199" s="19" t="s">
        <v>5</v>
      </c>
      <c r="C199" s="45">
        <v>59</v>
      </c>
      <c r="D199" s="46">
        <f t="shared" si="84"/>
        <v>100</v>
      </c>
      <c r="E199" s="45">
        <v>42</v>
      </c>
      <c r="F199" s="46">
        <f t="shared" si="85"/>
        <v>71.186440677966104</v>
      </c>
      <c r="G199" s="63">
        <v>9</v>
      </c>
      <c r="H199" s="46">
        <f t="shared" si="82"/>
        <v>15.254237288135593</v>
      </c>
      <c r="I199" s="63">
        <v>9</v>
      </c>
      <c r="J199" s="56">
        <f t="shared" si="83"/>
        <v>15.254237288135593</v>
      </c>
    </row>
    <row r="200" spans="1:14" x14ac:dyDescent="0.15">
      <c r="A200" s="163"/>
      <c r="B200" s="107" t="s">
        <v>7</v>
      </c>
      <c r="C200" s="52">
        <v>19</v>
      </c>
      <c r="D200" s="53">
        <f t="shared" si="84"/>
        <v>100</v>
      </c>
      <c r="E200" s="64">
        <v>12</v>
      </c>
      <c r="F200" s="53">
        <f t="shared" si="85"/>
        <v>63.157894736842103</v>
      </c>
      <c r="G200" s="64">
        <v>2</v>
      </c>
      <c r="H200" s="53">
        <f t="shared" si="82"/>
        <v>10.526315789473683</v>
      </c>
      <c r="I200" s="55">
        <v>4</v>
      </c>
      <c r="J200" s="67">
        <f t="shared" si="83"/>
        <v>21.052631578947366</v>
      </c>
    </row>
    <row r="201" spans="1:14" x14ac:dyDescent="0.15">
      <c r="A201" s="163"/>
      <c r="B201" s="108" t="s">
        <v>8</v>
      </c>
      <c r="C201" s="59">
        <v>40</v>
      </c>
      <c r="D201" s="61">
        <f t="shared" si="84"/>
        <v>100</v>
      </c>
      <c r="E201" s="68">
        <v>30</v>
      </c>
      <c r="F201" s="61">
        <f t="shared" si="85"/>
        <v>75</v>
      </c>
      <c r="G201" s="68">
        <v>7</v>
      </c>
      <c r="H201" s="61">
        <f t="shared" si="82"/>
        <v>17.5</v>
      </c>
      <c r="I201" s="68">
        <v>5</v>
      </c>
      <c r="J201" s="69">
        <f t="shared" si="83"/>
        <v>12.5</v>
      </c>
    </row>
    <row r="203" spans="1:14" x14ac:dyDescent="0.15">
      <c r="A203" s="37" t="s">
        <v>97</v>
      </c>
    </row>
    <row r="204" spans="1:14" x14ac:dyDescent="0.15">
      <c r="A204" s="37" t="s">
        <v>120</v>
      </c>
    </row>
    <row r="205" spans="1:14" x14ac:dyDescent="0.15">
      <c r="A205" s="153" t="s">
        <v>6</v>
      </c>
      <c r="B205" s="154"/>
      <c r="C205" s="177" t="s">
        <v>15</v>
      </c>
      <c r="D205" s="175"/>
      <c r="E205" s="178" t="s">
        <v>41</v>
      </c>
      <c r="F205" s="179"/>
      <c r="G205" s="173" t="s">
        <v>42</v>
      </c>
      <c r="H205" s="174"/>
      <c r="I205" s="173" t="s">
        <v>43</v>
      </c>
      <c r="J205" s="174"/>
      <c r="K205" s="173" t="s">
        <v>44</v>
      </c>
      <c r="L205" s="174"/>
      <c r="M205" s="175" t="s">
        <v>45</v>
      </c>
      <c r="N205" s="176"/>
    </row>
    <row r="206" spans="1:14" x14ac:dyDescent="0.15">
      <c r="A206" s="155"/>
      <c r="B206" s="156"/>
      <c r="C206" s="118" t="s">
        <v>0</v>
      </c>
      <c r="D206" s="119" t="s">
        <v>1</v>
      </c>
      <c r="E206" s="119" t="s">
        <v>0</v>
      </c>
      <c r="F206" s="119" t="s">
        <v>1</v>
      </c>
      <c r="G206" s="119" t="s">
        <v>0</v>
      </c>
      <c r="H206" s="119" t="s">
        <v>1</v>
      </c>
      <c r="I206" s="119" t="s">
        <v>0</v>
      </c>
      <c r="J206" s="119" t="s">
        <v>1</v>
      </c>
      <c r="K206" s="119" t="s">
        <v>0</v>
      </c>
      <c r="L206" s="119" t="s">
        <v>1</v>
      </c>
      <c r="M206" s="119" t="s">
        <v>0</v>
      </c>
      <c r="N206" s="121" t="s">
        <v>1</v>
      </c>
    </row>
    <row r="207" spans="1:14" x14ac:dyDescent="0.15">
      <c r="A207" s="161" t="s">
        <v>4</v>
      </c>
      <c r="B207" s="19" t="s">
        <v>5</v>
      </c>
      <c r="C207" s="96">
        <f t="shared" ref="C207:C215" si="86">SUM(E207,G207,I207,K207,M207,C219,E219,G219,I219,K219,M219,C231,E231,G231,I231,K231,M231,C243,E243,G243,I243,K243,M243,C255,E255,G255,I255,K255,M255,C267,E267,G267)</f>
        <v>772</v>
      </c>
      <c r="D207" s="46">
        <f t="shared" ref="D207:D215" si="87">SUM(F207,H207,J207,L207,N207,D219,F219,H219,J219,L219,N219,D231,F231,H231,J231,L231,N231,D243,F243,H243,J243,L243,N243,D255,F255,H255,J255,L255,N255,D267,F267,H267)</f>
        <v>100</v>
      </c>
      <c r="E207" s="45">
        <f>E210+E213</f>
        <v>21</v>
      </c>
      <c r="F207" s="46">
        <f>E207/$C$207*100</f>
        <v>2.7202072538860103</v>
      </c>
      <c r="G207" s="45">
        <f>G210+G213</f>
        <v>47</v>
      </c>
      <c r="H207" s="46">
        <f t="shared" ref="H207:H215" si="88">G207/C207*100</f>
        <v>6.0880829015544045</v>
      </c>
      <c r="I207" s="45">
        <f t="shared" ref="I207:I209" si="89">I210+I213</f>
        <v>1</v>
      </c>
      <c r="J207" s="46">
        <f t="shared" ref="J207:J215" si="90">I207/C207*100</f>
        <v>0.1295336787564767</v>
      </c>
      <c r="K207" s="45">
        <f t="shared" ref="K207:K209" si="91">K210+K213</f>
        <v>0</v>
      </c>
      <c r="L207" s="46">
        <f t="shared" ref="L207:L215" si="92">K207/C207*100</f>
        <v>0</v>
      </c>
      <c r="M207" s="45">
        <f t="shared" ref="M207:M209" si="93">M210+M213</f>
        <v>0</v>
      </c>
      <c r="N207" s="56">
        <f t="shared" ref="N207:N215" si="94">M207/C207*100</f>
        <v>0</v>
      </c>
    </row>
    <row r="208" spans="1:14" x14ac:dyDescent="0.15">
      <c r="A208" s="162"/>
      <c r="B208" s="105" t="s">
        <v>7</v>
      </c>
      <c r="C208" s="98">
        <f t="shared" si="86"/>
        <v>357</v>
      </c>
      <c r="D208" s="53">
        <f t="shared" si="87"/>
        <v>99.999999999999986</v>
      </c>
      <c r="E208" s="52">
        <f>E211+E214</f>
        <v>13</v>
      </c>
      <c r="F208" s="53">
        <f>E208/$C$208*100</f>
        <v>3.6414565826330536</v>
      </c>
      <c r="G208" s="52">
        <f t="shared" ref="G208:G209" si="95">G211+G214</f>
        <v>24</v>
      </c>
      <c r="H208" s="53">
        <f t="shared" si="88"/>
        <v>6.7226890756302522</v>
      </c>
      <c r="I208" s="52">
        <f t="shared" si="89"/>
        <v>0</v>
      </c>
      <c r="J208" s="53">
        <f t="shared" si="90"/>
        <v>0</v>
      </c>
      <c r="K208" s="52">
        <f t="shared" si="91"/>
        <v>0</v>
      </c>
      <c r="L208" s="53">
        <f t="shared" si="92"/>
        <v>0</v>
      </c>
      <c r="M208" s="52">
        <f t="shared" si="93"/>
        <v>0</v>
      </c>
      <c r="N208" s="67">
        <f t="shared" si="94"/>
        <v>0</v>
      </c>
    </row>
    <row r="209" spans="1:14" x14ac:dyDescent="0.15">
      <c r="A209" s="162"/>
      <c r="B209" s="106" t="s">
        <v>8</v>
      </c>
      <c r="C209" s="100">
        <f t="shared" si="86"/>
        <v>415</v>
      </c>
      <c r="D209" s="61">
        <f t="shared" si="87"/>
        <v>100</v>
      </c>
      <c r="E209" s="83">
        <f>E212+E215</f>
        <v>8</v>
      </c>
      <c r="F209" s="61">
        <f>E209/$C$209*100</f>
        <v>1.9277108433734942</v>
      </c>
      <c r="G209" s="83">
        <f t="shared" si="95"/>
        <v>23</v>
      </c>
      <c r="H209" s="61">
        <f t="shared" si="88"/>
        <v>5.5421686746987948</v>
      </c>
      <c r="I209" s="83">
        <f t="shared" si="89"/>
        <v>1</v>
      </c>
      <c r="J209" s="61">
        <f t="shared" si="90"/>
        <v>0.24096385542168677</v>
      </c>
      <c r="K209" s="83">
        <f t="shared" si="91"/>
        <v>0</v>
      </c>
      <c r="L209" s="61">
        <f t="shared" si="92"/>
        <v>0</v>
      </c>
      <c r="M209" s="83">
        <f t="shared" si="93"/>
        <v>0</v>
      </c>
      <c r="N209" s="69">
        <f t="shared" si="94"/>
        <v>0</v>
      </c>
    </row>
    <row r="210" spans="1:14" x14ac:dyDescent="0.15">
      <c r="A210" s="163" t="s">
        <v>2</v>
      </c>
      <c r="B210" s="19" t="s">
        <v>5</v>
      </c>
      <c r="C210" s="96">
        <f t="shared" si="86"/>
        <v>375</v>
      </c>
      <c r="D210" s="46">
        <f t="shared" si="87"/>
        <v>99.999999999999986</v>
      </c>
      <c r="E210" s="55">
        <v>9</v>
      </c>
      <c r="F210" s="46">
        <f>E210/$C$210*100</f>
        <v>2.4</v>
      </c>
      <c r="G210" s="55">
        <v>25</v>
      </c>
      <c r="H210" s="46">
        <f t="shared" si="88"/>
        <v>6.666666666666667</v>
      </c>
      <c r="I210" s="55">
        <v>0</v>
      </c>
      <c r="J210" s="46">
        <f t="shared" si="90"/>
        <v>0</v>
      </c>
      <c r="K210" s="68">
        <v>0</v>
      </c>
      <c r="L210" s="46">
        <f t="shared" si="92"/>
        <v>0</v>
      </c>
      <c r="M210" s="68">
        <v>0</v>
      </c>
      <c r="N210" s="56">
        <f t="shared" si="94"/>
        <v>0</v>
      </c>
    </row>
    <row r="211" spans="1:14" x14ac:dyDescent="0.15">
      <c r="A211" s="163"/>
      <c r="B211" s="105" t="s">
        <v>7</v>
      </c>
      <c r="C211" s="98">
        <f t="shared" si="86"/>
        <v>174</v>
      </c>
      <c r="D211" s="53">
        <f t="shared" si="87"/>
        <v>99.999999999999986</v>
      </c>
      <c r="E211" s="64">
        <v>5</v>
      </c>
      <c r="F211" s="53">
        <f>E211/$C$211*100</f>
        <v>2.8735632183908044</v>
      </c>
      <c r="G211" s="64">
        <v>10</v>
      </c>
      <c r="H211" s="53">
        <f t="shared" si="88"/>
        <v>5.7471264367816088</v>
      </c>
      <c r="I211" s="64">
        <v>0</v>
      </c>
      <c r="J211" s="53">
        <f t="shared" si="90"/>
        <v>0</v>
      </c>
      <c r="K211" s="64">
        <v>0</v>
      </c>
      <c r="L211" s="53">
        <f t="shared" si="92"/>
        <v>0</v>
      </c>
      <c r="M211" s="64">
        <v>0</v>
      </c>
      <c r="N211" s="67">
        <f t="shared" si="94"/>
        <v>0</v>
      </c>
    </row>
    <row r="212" spans="1:14" x14ac:dyDescent="0.15">
      <c r="A212" s="163"/>
      <c r="B212" s="106" t="s">
        <v>8</v>
      </c>
      <c r="C212" s="100">
        <f t="shared" si="86"/>
        <v>201</v>
      </c>
      <c r="D212" s="61">
        <f t="shared" si="87"/>
        <v>100.00000000000001</v>
      </c>
      <c r="E212" s="55">
        <v>4</v>
      </c>
      <c r="F212" s="61">
        <f>E212/$C$212*100</f>
        <v>1.9900497512437811</v>
      </c>
      <c r="G212" s="55">
        <v>15</v>
      </c>
      <c r="H212" s="61">
        <f t="shared" si="88"/>
        <v>7.4626865671641784</v>
      </c>
      <c r="I212" s="55">
        <v>0</v>
      </c>
      <c r="J212" s="61">
        <f t="shared" si="90"/>
        <v>0</v>
      </c>
      <c r="K212" s="55">
        <v>0</v>
      </c>
      <c r="L212" s="61">
        <f t="shared" si="92"/>
        <v>0</v>
      </c>
      <c r="M212" s="55">
        <v>0</v>
      </c>
      <c r="N212" s="69">
        <f t="shared" si="94"/>
        <v>0</v>
      </c>
    </row>
    <row r="213" spans="1:14" x14ac:dyDescent="0.15">
      <c r="A213" s="163" t="s">
        <v>3</v>
      </c>
      <c r="B213" s="19" t="s">
        <v>5</v>
      </c>
      <c r="C213" s="96">
        <f t="shared" si="86"/>
        <v>397</v>
      </c>
      <c r="D213" s="46">
        <f t="shared" si="87"/>
        <v>100</v>
      </c>
      <c r="E213" s="45">
        <v>12</v>
      </c>
      <c r="F213" s="46">
        <f>E213/$C$213*100</f>
        <v>3.0226700251889169</v>
      </c>
      <c r="G213" s="63">
        <v>22</v>
      </c>
      <c r="H213" s="46">
        <f t="shared" si="88"/>
        <v>5.5415617128463479</v>
      </c>
      <c r="I213" s="63">
        <v>1</v>
      </c>
      <c r="J213" s="46">
        <f t="shared" si="90"/>
        <v>0.25188916876574308</v>
      </c>
      <c r="K213" s="63">
        <v>0</v>
      </c>
      <c r="L213" s="46">
        <f t="shared" si="92"/>
        <v>0</v>
      </c>
      <c r="M213" s="63">
        <v>0</v>
      </c>
      <c r="N213" s="56">
        <f t="shared" si="94"/>
        <v>0</v>
      </c>
    </row>
    <row r="214" spans="1:14" x14ac:dyDescent="0.15">
      <c r="A214" s="163"/>
      <c r="B214" s="107" t="s">
        <v>7</v>
      </c>
      <c r="C214" s="98">
        <f t="shared" si="86"/>
        <v>183</v>
      </c>
      <c r="D214" s="53">
        <f t="shared" si="87"/>
        <v>100.00000000000001</v>
      </c>
      <c r="E214" s="64">
        <v>8</v>
      </c>
      <c r="F214" s="53">
        <f>E214/$C$214*100</f>
        <v>4.3715846994535523</v>
      </c>
      <c r="G214" s="64">
        <v>14</v>
      </c>
      <c r="H214" s="53">
        <f t="shared" si="88"/>
        <v>7.6502732240437163</v>
      </c>
      <c r="I214" s="55">
        <v>0</v>
      </c>
      <c r="J214" s="53">
        <f t="shared" si="90"/>
        <v>0</v>
      </c>
      <c r="K214" s="64">
        <v>0</v>
      </c>
      <c r="L214" s="53">
        <f t="shared" si="92"/>
        <v>0</v>
      </c>
      <c r="M214" s="64">
        <v>0</v>
      </c>
      <c r="N214" s="67">
        <f t="shared" si="94"/>
        <v>0</v>
      </c>
    </row>
    <row r="215" spans="1:14" x14ac:dyDescent="0.15">
      <c r="A215" s="163"/>
      <c r="B215" s="108" t="s">
        <v>8</v>
      </c>
      <c r="C215" s="100">
        <f t="shared" si="86"/>
        <v>214</v>
      </c>
      <c r="D215" s="61">
        <f t="shared" si="87"/>
        <v>100</v>
      </c>
      <c r="E215" s="68">
        <v>4</v>
      </c>
      <c r="F215" s="61">
        <f>E215/$C$215*100</f>
        <v>1.8691588785046727</v>
      </c>
      <c r="G215" s="68">
        <v>8</v>
      </c>
      <c r="H215" s="61">
        <f t="shared" si="88"/>
        <v>3.7383177570093453</v>
      </c>
      <c r="I215" s="68">
        <v>1</v>
      </c>
      <c r="J215" s="61">
        <f t="shared" si="90"/>
        <v>0.46728971962616817</v>
      </c>
      <c r="K215" s="68">
        <v>0</v>
      </c>
      <c r="L215" s="61">
        <f t="shared" si="92"/>
        <v>0</v>
      </c>
      <c r="M215" s="68">
        <v>0</v>
      </c>
      <c r="N215" s="69">
        <f t="shared" si="94"/>
        <v>0</v>
      </c>
    </row>
    <row r="216" spans="1:14" ht="12" customHeight="1" x14ac:dyDescent="0.15"/>
    <row r="217" spans="1:14" x14ac:dyDescent="0.15">
      <c r="A217" s="153" t="s">
        <v>6</v>
      </c>
      <c r="B217" s="154"/>
      <c r="C217" s="177" t="s">
        <v>46</v>
      </c>
      <c r="D217" s="175"/>
      <c r="E217" s="175" t="s">
        <v>47</v>
      </c>
      <c r="F217" s="175"/>
      <c r="G217" s="175" t="s">
        <v>48</v>
      </c>
      <c r="H217" s="175"/>
      <c r="I217" s="175" t="s">
        <v>49</v>
      </c>
      <c r="J217" s="175"/>
      <c r="K217" s="173" t="s">
        <v>50</v>
      </c>
      <c r="L217" s="174"/>
      <c r="M217" s="175" t="s">
        <v>51</v>
      </c>
      <c r="N217" s="176"/>
    </row>
    <row r="218" spans="1:14" x14ac:dyDescent="0.15">
      <c r="A218" s="155"/>
      <c r="B218" s="156"/>
      <c r="C218" s="118" t="s">
        <v>0</v>
      </c>
      <c r="D218" s="119" t="s">
        <v>1</v>
      </c>
      <c r="E218" s="119" t="s">
        <v>0</v>
      </c>
      <c r="F218" s="119" t="s">
        <v>1</v>
      </c>
      <c r="G218" s="119" t="s">
        <v>0</v>
      </c>
      <c r="H218" s="119" t="s">
        <v>1</v>
      </c>
      <c r="I218" s="119" t="s">
        <v>0</v>
      </c>
      <c r="J218" s="119" t="s">
        <v>1</v>
      </c>
      <c r="K218" s="119" t="s">
        <v>0</v>
      </c>
      <c r="L218" s="119" t="s">
        <v>1</v>
      </c>
      <c r="M218" s="119" t="s">
        <v>0</v>
      </c>
      <c r="N218" s="121" t="s">
        <v>1</v>
      </c>
    </row>
    <row r="219" spans="1:14" x14ac:dyDescent="0.15">
      <c r="A219" s="161" t="s">
        <v>4</v>
      </c>
      <c r="B219" s="19" t="s">
        <v>5</v>
      </c>
      <c r="C219" s="6">
        <f>C222+C225</f>
        <v>57</v>
      </c>
      <c r="D219" s="46">
        <f>C219/$C$207*100</f>
        <v>7.3834196891191706</v>
      </c>
      <c r="E219" s="45">
        <f>E222+E225</f>
        <v>27</v>
      </c>
      <c r="F219" s="46">
        <f>E219/$C$207*100</f>
        <v>3.4974093264248705</v>
      </c>
      <c r="G219" s="45">
        <f>G222+G225</f>
        <v>10</v>
      </c>
      <c r="H219" s="46">
        <f>G219/$C$207*100</f>
        <v>1.2953367875647668</v>
      </c>
      <c r="I219" s="45">
        <f>I222+I225</f>
        <v>3</v>
      </c>
      <c r="J219" s="46">
        <f>I219/$C$207*100</f>
        <v>0.38860103626943004</v>
      </c>
      <c r="K219" s="45">
        <f t="shared" ref="K219:K221" si="96">K222+K225</f>
        <v>73</v>
      </c>
      <c r="L219" s="46">
        <f>K219/$C$207*100</f>
        <v>9.4559585492227978</v>
      </c>
      <c r="M219" s="45">
        <f t="shared" ref="M219:M221" si="97">M222+M225</f>
        <v>4</v>
      </c>
      <c r="N219" s="56">
        <f>M219/$C$207*100</f>
        <v>0.5181347150259068</v>
      </c>
    </row>
    <row r="220" spans="1:14" x14ac:dyDescent="0.15">
      <c r="A220" s="162"/>
      <c r="B220" s="105" t="s">
        <v>7</v>
      </c>
      <c r="C220" s="12">
        <f>C223+C226</f>
        <v>26</v>
      </c>
      <c r="D220" s="53">
        <f>C220/$C$208*100</f>
        <v>7.2829131652661072</v>
      </c>
      <c r="E220" s="52">
        <f>E223+E226</f>
        <v>15</v>
      </c>
      <c r="F220" s="53">
        <f>E220/$C$208*100</f>
        <v>4.2016806722689077</v>
      </c>
      <c r="G220" s="52">
        <f>G223+G226</f>
        <v>3</v>
      </c>
      <c r="H220" s="53">
        <f>G220/$C$208*100</f>
        <v>0.84033613445378152</v>
      </c>
      <c r="I220" s="52">
        <f>I223+I226</f>
        <v>0</v>
      </c>
      <c r="J220" s="53">
        <f>I220/$C$208*100</f>
        <v>0</v>
      </c>
      <c r="K220" s="52">
        <f t="shared" si="96"/>
        <v>33</v>
      </c>
      <c r="L220" s="53">
        <f>K220/$C$208*100</f>
        <v>9.2436974789915975</v>
      </c>
      <c r="M220" s="52">
        <f t="shared" si="97"/>
        <v>2</v>
      </c>
      <c r="N220" s="67">
        <f>M220/$C$208*100</f>
        <v>0.56022408963585435</v>
      </c>
    </row>
    <row r="221" spans="1:14" x14ac:dyDescent="0.15">
      <c r="A221" s="162"/>
      <c r="B221" s="106" t="s">
        <v>8</v>
      </c>
      <c r="C221" s="59">
        <f>C224+C227</f>
        <v>31</v>
      </c>
      <c r="D221" s="61">
        <f>C221/$C$209*100</f>
        <v>7.4698795180722897</v>
      </c>
      <c r="E221" s="83">
        <f>E224+E227</f>
        <v>12</v>
      </c>
      <c r="F221" s="61">
        <f>E221/$C$209*100</f>
        <v>2.8915662650602409</v>
      </c>
      <c r="G221" s="83">
        <f>G224+G227</f>
        <v>7</v>
      </c>
      <c r="H221" s="61">
        <f>G221/$C$209*100</f>
        <v>1.6867469879518073</v>
      </c>
      <c r="I221" s="83">
        <f>I224+I227</f>
        <v>3</v>
      </c>
      <c r="J221" s="61">
        <f>I221/$C$209*100</f>
        <v>0.72289156626506024</v>
      </c>
      <c r="K221" s="83">
        <f t="shared" si="96"/>
        <v>40</v>
      </c>
      <c r="L221" s="61">
        <f>K221/$C$209*100</f>
        <v>9.6385542168674707</v>
      </c>
      <c r="M221" s="83">
        <f t="shared" si="97"/>
        <v>2</v>
      </c>
      <c r="N221" s="69">
        <f>M221/$C$209*100</f>
        <v>0.48192771084337355</v>
      </c>
    </row>
    <row r="222" spans="1:14" x14ac:dyDescent="0.15">
      <c r="A222" s="163" t="s">
        <v>2</v>
      </c>
      <c r="B222" s="19" t="s">
        <v>5</v>
      </c>
      <c r="C222" s="74">
        <v>29</v>
      </c>
      <c r="D222" s="46">
        <f>C222/$C$210*100</f>
        <v>7.7333333333333334</v>
      </c>
      <c r="E222" s="63">
        <v>15</v>
      </c>
      <c r="F222" s="46">
        <f>E222/$C$210*100</f>
        <v>4</v>
      </c>
      <c r="G222" s="63">
        <v>4</v>
      </c>
      <c r="H222" s="46">
        <f>G222/$C$210*100</f>
        <v>1.0666666666666667</v>
      </c>
      <c r="I222" s="68">
        <v>2</v>
      </c>
      <c r="J222" s="46">
        <f>I222/$C$210*100</f>
        <v>0.53333333333333333</v>
      </c>
      <c r="K222" s="68">
        <v>24</v>
      </c>
      <c r="L222" s="46">
        <f>K222/$C$210*100</f>
        <v>6.4</v>
      </c>
      <c r="M222" s="68">
        <v>2</v>
      </c>
      <c r="N222" s="56">
        <f>M222/$C$210*100</f>
        <v>0.53333333333333333</v>
      </c>
    </row>
    <row r="223" spans="1:14" x14ac:dyDescent="0.15">
      <c r="A223" s="163"/>
      <c r="B223" s="105" t="s">
        <v>7</v>
      </c>
      <c r="C223" s="77">
        <v>15</v>
      </c>
      <c r="D223" s="53">
        <f>C223/$C$211*100</f>
        <v>8.6206896551724146</v>
      </c>
      <c r="E223" s="64">
        <v>8</v>
      </c>
      <c r="F223" s="53">
        <f>E223/$C$211*100</f>
        <v>4.5977011494252871</v>
      </c>
      <c r="G223" s="64">
        <v>1</v>
      </c>
      <c r="H223" s="53">
        <f>G223/$C$211*100</f>
        <v>0.57471264367816088</v>
      </c>
      <c r="I223" s="64">
        <v>0</v>
      </c>
      <c r="J223" s="53">
        <f>I223/$C$211*100</f>
        <v>0</v>
      </c>
      <c r="K223" s="64">
        <v>10</v>
      </c>
      <c r="L223" s="53">
        <f>K223/$C$211*100</f>
        <v>5.7471264367816088</v>
      </c>
      <c r="M223" s="64">
        <v>1</v>
      </c>
      <c r="N223" s="67">
        <f>M223/$C$211*100</f>
        <v>0.57471264367816088</v>
      </c>
    </row>
    <row r="224" spans="1:14" x14ac:dyDescent="0.15">
      <c r="A224" s="163"/>
      <c r="B224" s="106" t="s">
        <v>8</v>
      </c>
      <c r="C224" s="75">
        <v>14</v>
      </c>
      <c r="D224" s="61">
        <f>C224/$C$212*100</f>
        <v>6.9651741293532341</v>
      </c>
      <c r="E224" s="55">
        <v>7</v>
      </c>
      <c r="F224" s="61">
        <f>E224/$C$212*100</f>
        <v>3.4825870646766171</v>
      </c>
      <c r="G224" s="55">
        <v>3</v>
      </c>
      <c r="H224" s="61">
        <f>G224/$C$212*100</f>
        <v>1.4925373134328357</v>
      </c>
      <c r="I224" s="55">
        <v>2</v>
      </c>
      <c r="J224" s="61">
        <f>I224/$C$212*100</f>
        <v>0.99502487562189057</v>
      </c>
      <c r="K224" s="55">
        <v>14</v>
      </c>
      <c r="L224" s="61">
        <f>K224/$C$212*100</f>
        <v>6.9651741293532341</v>
      </c>
      <c r="M224" s="55">
        <v>1</v>
      </c>
      <c r="N224" s="69">
        <f>M224/$C$212*100</f>
        <v>0.49751243781094528</v>
      </c>
    </row>
    <row r="225" spans="1:14" x14ac:dyDescent="0.15">
      <c r="A225" s="163" t="s">
        <v>3</v>
      </c>
      <c r="B225" s="19" t="s">
        <v>5</v>
      </c>
      <c r="C225" s="6">
        <v>28</v>
      </c>
      <c r="D225" s="46">
        <f>C225/$C$213*100</f>
        <v>7.0528967254408066</v>
      </c>
      <c r="E225" s="45">
        <v>12</v>
      </c>
      <c r="F225" s="46">
        <f>E225/$C$213*100</f>
        <v>3.0226700251889169</v>
      </c>
      <c r="G225" s="45">
        <v>6</v>
      </c>
      <c r="H225" s="46">
        <f>G225/$C$213*100</f>
        <v>1.5113350125944585</v>
      </c>
      <c r="I225" s="63">
        <v>1</v>
      </c>
      <c r="J225" s="46">
        <f>I225/$C$213*100</f>
        <v>0.25188916876574308</v>
      </c>
      <c r="K225" s="63">
        <v>49</v>
      </c>
      <c r="L225" s="46">
        <f>K225/$C$213*100</f>
        <v>12.342569269521411</v>
      </c>
      <c r="M225" s="63">
        <v>2</v>
      </c>
      <c r="N225" s="56">
        <f>M225/$C$213*100</f>
        <v>0.50377833753148615</v>
      </c>
    </row>
    <row r="226" spans="1:14" x14ac:dyDescent="0.15">
      <c r="A226" s="163"/>
      <c r="B226" s="107" t="s">
        <v>7</v>
      </c>
      <c r="C226" s="77">
        <v>11</v>
      </c>
      <c r="D226" s="53">
        <f>C226/$C$214*100</f>
        <v>6.0109289617486334</v>
      </c>
      <c r="E226" s="64">
        <v>7</v>
      </c>
      <c r="F226" s="53">
        <f>E226/$C$214*100</f>
        <v>3.8251366120218582</v>
      </c>
      <c r="G226" s="64">
        <v>2</v>
      </c>
      <c r="H226" s="53">
        <f>G226/$C$214*100</f>
        <v>1.0928961748633881</v>
      </c>
      <c r="I226" s="64">
        <v>0</v>
      </c>
      <c r="J226" s="53">
        <f>I226/$C$214*100</f>
        <v>0</v>
      </c>
      <c r="K226" s="64">
        <v>23</v>
      </c>
      <c r="L226" s="53">
        <f>K226/$C$214*100</f>
        <v>12.568306010928962</v>
      </c>
      <c r="M226" s="64">
        <v>1</v>
      </c>
      <c r="N226" s="67">
        <f>M226/$C$214*100</f>
        <v>0.54644808743169404</v>
      </c>
    </row>
    <row r="227" spans="1:14" x14ac:dyDescent="0.15">
      <c r="A227" s="163"/>
      <c r="B227" s="108" t="s">
        <v>8</v>
      </c>
      <c r="C227" s="122">
        <v>17</v>
      </c>
      <c r="D227" s="61">
        <f>C227/$C$215*100</f>
        <v>7.9439252336448591</v>
      </c>
      <c r="E227" s="68">
        <v>5</v>
      </c>
      <c r="F227" s="61">
        <f>E227/$C$215*100</f>
        <v>2.3364485981308412</v>
      </c>
      <c r="G227" s="68">
        <v>4</v>
      </c>
      <c r="H227" s="61">
        <f>G227/$C$215*100</f>
        <v>1.8691588785046727</v>
      </c>
      <c r="I227" s="68">
        <v>1</v>
      </c>
      <c r="J227" s="61">
        <f>I227/$C$215*100</f>
        <v>0.46728971962616817</v>
      </c>
      <c r="K227" s="68">
        <v>26</v>
      </c>
      <c r="L227" s="61">
        <f>K227/$C$215*100</f>
        <v>12.149532710280374</v>
      </c>
      <c r="M227" s="68">
        <v>1</v>
      </c>
      <c r="N227" s="69">
        <f>M227/$C$215*100</f>
        <v>0.46728971962616817</v>
      </c>
    </row>
    <row r="228" spans="1:14" ht="11.25" customHeight="1" x14ac:dyDescent="0.15"/>
    <row r="229" spans="1:14" ht="23.25" customHeight="1" x14ac:dyDescent="0.15">
      <c r="A229" s="153" t="s">
        <v>6</v>
      </c>
      <c r="B229" s="154"/>
      <c r="C229" s="157" t="s">
        <v>52</v>
      </c>
      <c r="D229" s="159"/>
      <c r="E229" s="159" t="s">
        <v>53</v>
      </c>
      <c r="F229" s="159"/>
      <c r="G229" s="159" t="s">
        <v>54</v>
      </c>
      <c r="H229" s="159"/>
      <c r="I229" s="159" t="s">
        <v>55</v>
      </c>
      <c r="J229" s="159"/>
      <c r="K229" s="168" t="s">
        <v>56</v>
      </c>
      <c r="L229" s="169"/>
      <c r="M229" s="159" t="s">
        <v>57</v>
      </c>
      <c r="N229" s="167"/>
    </row>
    <row r="230" spans="1:14" x14ac:dyDescent="0.15">
      <c r="A230" s="155"/>
      <c r="B230" s="156"/>
      <c r="C230" s="118" t="s">
        <v>0</v>
      </c>
      <c r="D230" s="119" t="s">
        <v>1</v>
      </c>
      <c r="E230" s="119" t="s">
        <v>0</v>
      </c>
      <c r="F230" s="119" t="s">
        <v>1</v>
      </c>
      <c r="G230" s="119" t="s">
        <v>0</v>
      </c>
      <c r="H230" s="119" t="s">
        <v>1</v>
      </c>
      <c r="I230" s="119" t="s">
        <v>0</v>
      </c>
      <c r="J230" s="119" t="s">
        <v>1</v>
      </c>
      <c r="K230" s="119" t="s">
        <v>0</v>
      </c>
      <c r="L230" s="119" t="s">
        <v>1</v>
      </c>
      <c r="M230" s="119" t="s">
        <v>0</v>
      </c>
      <c r="N230" s="121" t="s">
        <v>1</v>
      </c>
    </row>
    <row r="231" spans="1:14" x14ac:dyDescent="0.15">
      <c r="A231" s="161" t="s">
        <v>4</v>
      </c>
      <c r="B231" s="19" t="s">
        <v>5</v>
      </c>
      <c r="C231" s="6">
        <f>C234+C237</f>
        <v>2</v>
      </c>
      <c r="D231" s="46">
        <f>C231/$C$207*100</f>
        <v>0.2590673575129534</v>
      </c>
      <c r="E231" s="45">
        <f>E234+E237</f>
        <v>4</v>
      </c>
      <c r="F231" s="46">
        <f>E231/$C$207*100</f>
        <v>0.5181347150259068</v>
      </c>
      <c r="G231" s="45">
        <f>G234+G237</f>
        <v>0</v>
      </c>
      <c r="H231" s="46">
        <f>G231/$C$207*100</f>
        <v>0</v>
      </c>
      <c r="I231" s="45">
        <f>I234+I237</f>
        <v>0</v>
      </c>
      <c r="J231" s="46">
        <f>I231/$C$207*100</f>
        <v>0</v>
      </c>
      <c r="K231" s="45">
        <f t="shared" ref="K231:K233" si="98">K234+K237</f>
        <v>125</v>
      </c>
      <c r="L231" s="46">
        <f>K231/$C$207*100</f>
        <v>16.191709844559586</v>
      </c>
      <c r="M231" s="45">
        <f t="shared" ref="M231:M233" si="99">M234+M237</f>
        <v>74</v>
      </c>
      <c r="N231" s="56">
        <f>M231/$C$207*100</f>
        <v>9.5854922279792731</v>
      </c>
    </row>
    <row r="232" spans="1:14" x14ac:dyDescent="0.15">
      <c r="A232" s="162"/>
      <c r="B232" s="105" t="s">
        <v>7</v>
      </c>
      <c r="C232" s="12">
        <f>C235+C238</f>
        <v>0</v>
      </c>
      <c r="D232" s="53">
        <f>C232/$C$208*100</f>
        <v>0</v>
      </c>
      <c r="E232" s="52">
        <f>E235+E238</f>
        <v>1</v>
      </c>
      <c r="F232" s="53">
        <f>E232/$C$208*100</f>
        <v>0.28011204481792717</v>
      </c>
      <c r="G232" s="52">
        <f>G235+G238</f>
        <v>0</v>
      </c>
      <c r="H232" s="53">
        <f>G232/$C$208*100</f>
        <v>0</v>
      </c>
      <c r="I232" s="52">
        <f>I235+I238</f>
        <v>0</v>
      </c>
      <c r="J232" s="53">
        <f>I232/$C$208*100</f>
        <v>0</v>
      </c>
      <c r="K232" s="52">
        <f t="shared" si="98"/>
        <v>59</v>
      </c>
      <c r="L232" s="53">
        <f>K232/$C$208*100</f>
        <v>16.526610644257701</v>
      </c>
      <c r="M232" s="52">
        <f t="shared" si="99"/>
        <v>42</v>
      </c>
      <c r="N232" s="67">
        <f>M232/$C$208*100</f>
        <v>11.76470588235294</v>
      </c>
    </row>
    <row r="233" spans="1:14" x14ac:dyDescent="0.15">
      <c r="A233" s="162"/>
      <c r="B233" s="106" t="s">
        <v>8</v>
      </c>
      <c r="C233" s="59">
        <f>C236+C239</f>
        <v>2</v>
      </c>
      <c r="D233" s="61">
        <f>C233/$C$209*100</f>
        <v>0.48192771084337355</v>
      </c>
      <c r="E233" s="83">
        <f>E236+E239</f>
        <v>3</v>
      </c>
      <c r="F233" s="61">
        <f>E233/$C$209*100</f>
        <v>0.72289156626506024</v>
      </c>
      <c r="G233" s="83">
        <f>G236+G239</f>
        <v>0</v>
      </c>
      <c r="H233" s="61">
        <f>G233/$C$209*100</f>
        <v>0</v>
      </c>
      <c r="I233" s="83">
        <f>I236+I239</f>
        <v>0</v>
      </c>
      <c r="J233" s="61">
        <f>I233/$C$209*100</f>
        <v>0</v>
      </c>
      <c r="K233" s="83">
        <f t="shared" si="98"/>
        <v>66</v>
      </c>
      <c r="L233" s="61">
        <f>K233/$C$209*100</f>
        <v>15.903614457831324</v>
      </c>
      <c r="M233" s="83">
        <f t="shared" si="99"/>
        <v>32</v>
      </c>
      <c r="N233" s="69">
        <f>M233/$C$209*100</f>
        <v>7.7108433734939767</v>
      </c>
    </row>
    <row r="234" spans="1:14" x14ac:dyDescent="0.15">
      <c r="A234" s="163" t="s">
        <v>2</v>
      </c>
      <c r="B234" s="19" t="s">
        <v>5</v>
      </c>
      <c r="C234" s="74">
        <v>1</v>
      </c>
      <c r="D234" s="46">
        <f>C234/$C$210*100</f>
        <v>0.26666666666666666</v>
      </c>
      <c r="E234" s="63">
        <v>2</v>
      </c>
      <c r="F234" s="46">
        <f>E234/$C$210*100</f>
        <v>0.53333333333333333</v>
      </c>
      <c r="G234" s="63">
        <v>0</v>
      </c>
      <c r="H234" s="46">
        <f>G234/$C$210*100</f>
        <v>0</v>
      </c>
      <c r="I234" s="68">
        <v>0</v>
      </c>
      <c r="J234" s="46">
        <f>I234/$C$210*100</f>
        <v>0</v>
      </c>
      <c r="K234" s="68">
        <v>69</v>
      </c>
      <c r="L234" s="46">
        <f>K234/$C$210*100</f>
        <v>18.399999999999999</v>
      </c>
      <c r="M234" s="68">
        <v>37</v>
      </c>
      <c r="N234" s="56">
        <f>M234/$C$210*100</f>
        <v>9.8666666666666671</v>
      </c>
    </row>
    <row r="235" spans="1:14" x14ac:dyDescent="0.15">
      <c r="A235" s="163"/>
      <c r="B235" s="105" t="s">
        <v>7</v>
      </c>
      <c r="C235" s="77">
        <v>0</v>
      </c>
      <c r="D235" s="53">
        <f>C235/$C$211*100</f>
        <v>0</v>
      </c>
      <c r="E235" s="64">
        <v>0</v>
      </c>
      <c r="F235" s="53">
        <f>E235/$C$211*100</f>
        <v>0</v>
      </c>
      <c r="G235" s="64">
        <v>0</v>
      </c>
      <c r="H235" s="53">
        <f>G235/$C$211*100</f>
        <v>0</v>
      </c>
      <c r="I235" s="64">
        <v>0</v>
      </c>
      <c r="J235" s="53">
        <f>I235/$C$211*100</f>
        <v>0</v>
      </c>
      <c r="K235" s="64">
        <v>34</v>
      </c>
      <c r="L235" s="53">
        <f>K235/$C$211*100</f>
        <v>19.540229885057471</v>
      </c>
      <c r="M235" s="64">
        <v>19</v>
      </c>
      <c r="N235" s="67">
        <f>M235/$C$211*100</f>
        <v>10.919540229885058</v>
      </c>
    </row>
    <row r="236" spans="1:14" x14ac:dyDescent="0.15">
      <c r="A236" s="163"/>
      <c r="B236" s="106" t="s">
        <v>8</v>
      </c>
      <c r="C236" s="75">
        <v>1</v>
      </c>
      <c r="D236" s="61">
        <f>C236/$C$212*100</f>
        <v>0.49751243781094528</v>
      </c>
      <c r="E236" s="55">
        <v>2</v>
      </c>
      <c r="F236" s="61">
        <f>E236/$C$212*100</f>
        <v>0.99502487562189057</v>
      </c>
      <c r="G236" s="55">
        <v>0</v>
      </c>
      <c r="H236" s="61">
        <f>G236/$C$212*100</f>
        <v>0</v>
      </c>
      <c r="I236" s="55">
        <v>0</v>
      </c>
      <c r="J236" s="61">
        <f>I236/$C$212*100</f>
        <v>0</v>
      </c>
      <c r="K236" s="55">
        <v>35</v>
      </c>
      <c r="L236" s="61">
        <f>K236/$C$212*100</f>
        <v>17.412935323383085</v>
      </c>
      <c r="M236" s="55">
        <v>18</v>
      </c>
      <c r="N236" s="69">
        <f>M236/$C$212*100</f>
        <v>8.9552238805970141</v>
      </c>
    </row>
    <row r="237" spans="1:14" x14ac:dyDescent="0.15">
      <c r="A237" s="163" t="s">
        <v>3</v>
      </c>
      <c r="B237" s="19" t="s">
        <v>5</v>
      </c>
      <c r="C237" s="6">
        <v>1</v>
      </c>
      <c r="D237" s="46">
        <f>C237/$C$213*100</f>
        <v>0.25188916876574308</v>
      </c>
      <c r="E237" s="45">
        <v>2</v>
      </c>
      <c r="F237" s="46">
        <f>E237/$C$213*100</f>
        <v>0.50377833753148615</v>
      </c>
      <c r="G237" s="45">
        <v>0</v>
      </c>
      <c r="H237" s="46">
        <f>G237/$C$213*100</f>
        <v>0</v>
      </c>
      <c r="I237" s="63">
        <v>0</v>
      </c>
      <c r="J237" s="46">
        <f>I237/$C$213*100</f>
        <v>0</v>
      </c>
      <c r="K237" s="63">
        <v>56</v>
      </c>
      <c r="L237" s="46">
        <f>K237/$C$213*100</f>
        <v>14.105793450881613</v>
      </c>
      <c r="M237" s="63">
        <v>37</v>
      </c>
      <c r="N237" s="56">
        <f>M237/$C$213*100</f>
        <v>9.3198992443324933</v>
      </c>
    </row>
    <row r="238" spans="1:14" x14ac:dyDescent="0.15">
      <c r="A238" s="163"/>
      <c r="B238" s="107" t="s">
        <v>7</v>
      </c>
      <c r="C238" s="77">
        <v>0</v>
      </c>
      <c r="D238" s="53">
        <f>C238/$C$214*100</f>
        <v>0</v>
      </c>
      <c r="E238" s="64">
        <v>1</v>
      </c>
      <c r="F238" s="53">
        <f>E238/$C$214*100</f>
        <v>0.54644808743169404</v>
      </c>
      <c r="G238" s="64">
        <v>0</v>
      </c>
      <c r="H238" s="53">
        <f>G238/$C$214*100</f>
        <v>0</v>
      </c>
      <c r="I238" s="64">
        <v>0</v>
      </c>
      <c r="J238" s="53">
        <f>I238/$C$214*100</f>
        <v>0</v>
      </c>
      <c r="K238" s="64">
        <v>25</v>
      </c>
      <c r="L238" s="53">
        <f>K238/$C$214*100</f>
        <v>13.661202185792352</v>
      </c>
      <c r="M238" s="64">
        <v>23</v>
      </c>
      <c r="N238" s="67">
        <f>M238/$C$214*100</f>
        <v>12.568306010928962</v>
      </c>
    </row>
    <row r="239" spans="1:14" x14ac:dyDescent="0.15">
      <c r="A239" s="163"/>
      <c r="B239" s="108" t="s">
        <v>8</v>
      </c>
      <c r="C239" s="122">
        <v>1</v>
      </c>
      <c r="D239" s="61">
        <f>C239/$C$215*100</f>
        <v>0.46728971962616817</v>
      </c>
      <c r="E239" s="68">
        <v>1</v>
      </c>
      <c r="F239" s="61">
        <f>E239/$C$215*100</f>
        <v>0.46728971962616817</v>
      </c>
      <c r="G239" s="68">
        <v>0</v>
      </c>
      <c r="H239" s="61">
        <f>G239/$C$215*100</f>
        <v>0</v>
      </c>
      <c r="I239" s="68">
        <v>0</v>
      </c>
      <c r="J239" s="61">
        <f>I239/$C$215*100</f>
        <v>0</v>
      </c>
      <c r="K239" s="68">
        <v>31</v>
      </c>
      <c r="L239" s="61">
        <f>K239/$C$215*100</f>
        <v>14.485981308411214</v>
      </c>
      <c r="M239" s="68">
        <v>14</v>
      </c>
      <c r="N239" s="69">
        <f>M239/$C$215*100</f>
        <v>6.5420560747663545</v>
      </c>
    </row>
    <row r="240" spans="1:14" ht="12" customHeight="1" x14ac:dyDescent="0.15"/>
    <row r="241" spans="1:14" ht="23.25" customHeight="1" x14ac:dyDescent="0.15">
      <c r="A241" s="153" t="s">
        <v>6</v>
      </c>
      <c r="B241" s="154"/>
      <c r="C241" s="157" t="s">
        <v>58</v>
      </c>
      <c r="D241" s="159"/>
      <c r="E241" s="159" t="s">
        <v>59</v>
      </c>
      <c r="F241" s="159"/>
      <c r="G241" s="159" t="s">
        <v>60</v>
      </c>
      <c r="H241" s="159"/>
      <c r="I241" s="159" t="s">
        <v>61</v>
      </c>
      <c r="J241" s="159"/>
      <c r="K241" s="159" t="s">
        <v>62</v>
      </c>
      <c r="L241" s="159"/>
      <c r="M241" s="159" t="s">
        <v>63</v>
      </c>
      <c r="N241" s="167"/>
    </row>
    <row r="242" spans="1:14" x14ac:dyDescent="0.15">
      <c r="A242" s="155"/>
      <c r="B242" s="156"/>
      <c r="C242" s="118" t="s">
        <v>0</v>
      </c>
      <c r="D242" s="119" t="s">
        <v>1</v>
      </c>
      <c r="E242" s="119" t="s">
        <v>0</v>
      </c>
      <c r="F242" s="119" t="s">
        <v>1</v>
      </c>
      <c r="G242" s="119" t="s">
        <v>0</v>
      </c>
      <c r="H242" s="119" t="s">
        <v>1</v>
      </c>
      <c r="I242" s="119" t="s">
        <v>0</v>
      </c>
      <c r="J242" s="119" t="s">
        <v>1</v>
      </c>
      <c r="K242" s="119" t="s">
        <v>0</v>
      </c>
      <c r="L242" s="119" t="s">
        <v>1</v>
      </c>
      <c r="M242" s="119" t="s">
        <v>0</v>
      </c>
      <c r="N242" s="121" t="s">
        <v>1</v>
      </c>
    </row>
    <row r="243" spans="1:14" x14ac:dyDescent="0.15">
      <c r="A243" s="161" t="s">
        <v>4</v>
      </c>
      <c r="B243" s="19" t="s">
        <v>5</v>
      </c>
      <c r="C243" s="6">
        <f>C246+C249</f>
        <v>11</v>
      </c>
      <c r="D243" s="46">
        <f>C243/$C$207*100</f>
        <v>1.4248704663212435</v>
      </c>
      <c r="E243" s="45">
        <f>E246+E249</f>
        <v>11</v>
      </c>
      <c r="F243" s="46">
        <f>E243/$C$207*100</f>
        <v>1.4248704663212435</v>
      </c>
      <c r="G243" s="45">
        <f>G246+G249</f>
        <v>5</v>
      </c>
      <c r="H243" s="46">
        <f>G243/$C$207*100</f>
        <v>0.64766839378238339</v>
      </c>
      <c r="I243" s="45">
        <f>I246+I249</f>
        <v>0</v>
      </c>
      <c r="J243" s="46">
        <f>I243/$C$207*100</f>
        <v>0</v>
      </c>
      <c r="K243" s="45">
        <f t="shared" ref="K243:K245" si="100">K246+K249</f>
        <v>32</v>
      </c>
      <c r="L243" s="46">
        <f>K243/$C$207*100</f>
        <v>4.1450777202072544</v>
      </c>
      <c r="M243" s="45">
        <f t="shared" ref="M243:M245" si="101">M246+M249</f>
        <v>8</v>
      </c>
      <c r="N243" s="56">
        <f>M243/$C$207*100</f>
        <v>1.0362694300518136</v>
      </c>
    </row>
    <row r="244" spans="1:14" x14ac:dyDescent="0.15">
      <c r="A244" s="162"/>
      <c r="B244" s="105" t="s">
        <v>7</v>
      </c>
      <c r="C244" s="12">
        <f>C247+C250</f>
        <v>3</v>
      </c>
      <c r="D244" s="53">
        <f>C244/$C$208*100</f>
        <v>0.84033613445378152</v>
      </c>
      <c r="E244" s="52">
        <f>E247+E250</f>
        <v>5</v>
      </c>
      <c r="F244" s="53">
        <f>E244/$C$208*100</f>
        <v>1.400560224089636</v>
      </c>
      <c r="G244" s="52">
        <f>G247+G250</f>
        <v>2</v>
      </c>
      <c r="H244" s="53">
        <f>G244/$C$208*100</f>
        <v>0.56022408963585435</v>
      </c>
      <c r="I244" s="52">
        <f>I247+I250</f>
        <v>0</v>
      </c>
      <c r="J244" s="53">
        <f>I244/$C$208*100</f>
        <v>0</v>
      </c>
      <c r="K244" s="52">
        <f t="shared" si="100"/>
        <v>14</v>
      </c>
      <c r="L244" s="53">
        <f>K244/$C$208*100</f>
        <v>3.9215686274509802</v>
      </c>
      <c r="M244" s="52">
        <f t="shared" si="101"/>
        <v>3</v>
      </c>
      <c r="N244" s="67">
        <f>M244/$C$208*100</f>
        <v>0.84033613445378152</v>
      </c>
    </row>
    <row r="245" spans="1:14" x14ac:dyDescent="0.15">
      <c r="A245" s="162"/>
      <c r="B245" s="106" t="s">
        <v>8</v>
      </c>
      <c r="C245" s="59">
        <f>C248+C251</f>
        <v>8</v>
      </c>
      <c r="D245" s="61">
        <f>C245/$C$209*100</f>
        <v>1.9277108433734942</v>
      </c>
      <c r="E245" s="83">
        <f>E248+E251</f>
        <v>6</v>
      </c>
      <c r="F245" s="61">
        <f>E245/$C$209*100</f>
        <v>1.4457831325301205</v>
      </c>
      <c r="G245" s="83">
        <f>G248+G251</f>
        <v>3</v>
      </c>
      <c r="H245" s="61">
        <f>G245/$C$209*100</f>
        <v>0.72289156626506024</v>
      </c>
      <c r="I245" s="83">
        <f>I248+I251</f>
        <v>0</v>
      </c>
      <c r="J245" s="61">
        <f>I245/$C$209*100</f>
        <v>0</v>
      </c>
      <c r="K245" s="83">
        <f t="shared" si="100"/>
        <v>18</v>
      </c>
      <c r="L245" s="61">
        <f>K245/$C$209*100</f>
        <v>4.3373493975903612</v>
      </c>
      <c r="M245" s="83">
        <f t="shared" si="101"/>
        <v>5</v>
      </c>
      <c r="N245" s="69">
        <f>M245/$C$209*100</f>
        <v>1.2048192771084338</v>
      </c>
    </row>
    <row r="246" spans="1:14" x14ac:dyDescent="0.15">
      <c r="A246" s="163" t="s">
        <v>2</v>
      </c>
      <c r="B246" s="19" t="s">
        <v>5</v>
      </c>
      <c r="C246" s="74">
        <v>3</v>
      </c>
      <c r="D246" s="46">
        <f>C246/$C$210*100</f>
        <v>0.8</v>
      </c>
      <c r="E246" s="63">
        <v>8</v>
      </c>
      <c r="F246" s="46">
        <f>E246/$C$210*100</f>
        <v>2.1333333333333333</v>
      </c>
      <c r="G246" s="63">
        <v>2</v>
      </c>
      <c r="H246" s="46">
        <f>G246/$C$210*100</f>
        <v>0.53333333333333333</v>
      </c>
      <c r="I246" s="68">
        <v>0</v>
      </c>
      <c r="J246" s="46">
        <f>I246/$C$210*100</f>
        <v>0</v>
      </c>
      <c r="K246" s="68">
        <v>16</v>
      </c>
      <c r="L246" s="46">
        <f>K246/$C$210*100</f>
        <v>4.2666666666666666</v>
      </c>
      <c r="M246" s="68">
        <v>5</v>
      </c>
      <c r="N246" s="56">
        <f>M246/$C$210*100</f>
        <v>1.3333333333333335</v>
      </c>
    </row>
    <row r="247" spans="1:14" x14ac:dyDescent="0.15">
      <c r="A247" s="163"/>
      <c r="B247" s="105" t="s">
        <v>7</v>
      </c>
      <c r="C247" s="77">
        <v>0</v>
      </c>
      <c r="D247" s="53">
        <f>C247/$C$211*100</f>
        <v>0</v>
      </c>
      <c r="E247" s="64">
        <v>4</v>
      </c>
      <c r="F247" s="53">
        <f>E247/$C$211*100</f>
        <v>2.2988505747126435</v>
      </c>
      <c r="G247" s="64">
        <v>1</v>
      </c>
      <c r="H247" s="53">
        <f>G247/$C$211*100</f>
        <v>0.57471264367816088</v>
      </c>
      <c r="I247" s="64">
        <v>0</v>
      </c>
      <c r="J247" s="53">
        <f>I247/$C$211*100</f>
        <v>0</v>
      </c>
      <c r="K247" s="64">
        <v>9</v>
      </c>
      <c r="L247" s="53">
        <f>K247/$C$211*100</f>
        <v>5.1724137931034484</v>
      </c>
      <c r="M247" s="64">
        <v>1</v>
      </c>
      <c r="N247" s="67">
        <f>M247/$C$211*100</f>
        <v>0.57471264367816088</v>
      </c>
    </row>
    <row r="248" spans="1:14" x14ac:dyDescent="0.15">
      <c r="A248" s="163"/>
      <c r="B248" s="106" t="s">
        <v>8</v>
      </c>
      <c r="C248" s="75">
        <v>3</v>
      </c>
      <c r="D248" s="61">
        <f>C248/$C$212*100</f>
        <v>1.4925373134328357</v>
      </c>
      <c r="E248" s="55">
        <v>4</v>
      </c>
      <c r="F248" s="61">
        <f>E248/$C$212*100</f>
        <v>1.9900497512437811</v>
      </c>
      <c r="G248" s="55">
        <v>1</v>
      </c>
      <c r="H248" s="61">
        <f>G248/$C$212*100</f>
        <v>0.49751243781094528</v>
      </c>
      <c r="I248" s="55">
        <v>0</v>
      </c>
      <c r="J248" s="61">
        <f>I248/$C$212*100</f>
        <v>0</v>
      </c>
      <c r="K248" s="55">
        <v>7</v>
      </c>
      <c r="L248" s="61">
        <f>K248/$C$212*100</f>
        <v>3.4825870646766171</v>
      </c>
      <c r="M248" s="55">
        <v>4</v>
      </c>
      <c r="N248" s="69">
        <f>M248/$C$212*100</f>
        <v>1.9900497512437811</v>
      </c>
    </row>
    <row r="249" spans="1:14" x14ac:dyDescent="0.15">
      <c r="A249" s="163" t="s">
        <v>3</v>
      </c>
      <c r="B249" s="19" t="s">
        <v>5</v>
      </c>
      <c r="C249" s="6">
        <v>8</v>
      </c>
      <c r="D249" s="46">
        <f>C249/$C$213*100</f>
        <v>2.0151133501259446</v>
      </c>
      <c r="E249" s="45">
        <v>3</v>
      </c>
      <c r="F249" s="46">
        <f>E249/$C$213*100</f>
        <v>0.75566750629722923</v>
      </c>
      <c r="G249" s="45">
        <v>3</v>
      </c>
      <c r="H249" s="46">
        <f>G249/$C$213*100</f>
        <v>0.75566750629722923</v>
      </c>
      <c r="I249" s="63">
        <v>0</v>
      </c>
      <c r="J249" s="46">
        <f>I249/$C$213*100</f>
        <v>0</v>
      </c>
      <c r="K249" s="63">
        <v>16</v>
      </c>
      <c r="L249" s="46">
        <f>K249/$C$213*100</f>
        <v>4.0302267002518892</v>
      </c>
      <c r="M249" s="63">
        <v>3</v>
      </c>
      <c r="N249" s="56">
        <f>M249/$C$213*100</f>
        <v>0.75566750629722923</v>
      </c>
    </row>
    <row r="250" spans="1:14" x14ac:dyDescent="0.15">
      <c r="A250" s="163"/>
      <c r="B250" s="107" t="s">
        <v>7</v>
      </c>
      <c r="C250" s="77">
        <v>3</v>
      </c>
      <c r="D250" s="53">
        <f>C250/$C$214*100</f>
        <v>1.639344262295082</v>
      </c>
      <c r="E250" s="64">
        <v>1</v>
      </c>
      <c r="F250" s="53">
        <f>E250/$C$214*100</f>
        <v>0.54644808743169404</v>
      </c>
      <c r="G250" s="64">
        <v>1</v>
      </c>
      <c r="H250" s="53">
        <f>G250/$C$214*100</f>
        <v>0.54644808743169404</v>
      </c>
      <c r="I250" s="64">
        <v>0</v>
      </c>
      <c r="J250" s="53">
        <f>I250/$C$214*100</f>
        <v>0</v>
      </c>
      <c r="K250" s="64">
        <v>5</v>
      </c>
      <c r="L250" s="53">
        <f>K250/$C$214*100</f>
        <v>2.7322404371584699</v>
      </c>
      <c r="M250" s="64">
        <v>2</v>
      </c>
      <c r="N250" s="67">
        <f>M250/$C$214*100</f>
        <v>1.0928961748633881</v>
      </c>
    </row>
    <row r="251" spans="1:14" x14ac:dyDescent="0.15">
      <c r="A251" s="163"/>
      <c r="B251" s="108" t="s">
        <v>8</v>
      </c>
      <c r="C251" s="122">
        <v>5</v>
      </c>
      <c r="D251" s="61">
        <f>C251/$C$215*100</f>
        <v>2.3364485981308412</v>
      </c>
      <c r="E251" s="68">
        <v>2</v>
      </c>
      <c r="F251" s="61">
        <f>E251/$C$215*100</f>
        <v>0.93457943925233633</v>
      </c>
      <c r="G251" s="68">
        <v>2</v>
      </c>
      <c r="H251" s="61">
        <f>G251/$C$215*100</f>
        <v>0.93457943925233633</v>
      </c>
      <c r="I251" s="68">
        <v>0</v>
      </c>
      <c r="J251" s="61">
        <f>I251/$C$215*100</f>
        <v>0</v>
      </c>
      <c r="K251" s="68">
        <v>11</v>
      </c>
      <c r="L251" s="61">
        <f>K251/$C$215*100</f>
        <v>5.1401869158878499</v>
      </c>
      <c r="M251" s="68">
        <v>1</v>
      </c>
      <c r="N251" s="69">
        <f>M251/$C$215*100</f>
        <v>0.46728971962616817</v>
      </c>
    </row>
    <row r="252" spans="1:14" ht="12" customHeight="1" x14ac:dyDescent="0.15"/>
    <row r="253" spans="1:14" ht="23.25" customHeight="1" x14ac:dyDescent="0.15">
      <c r="A253" s="153" t="s">
        <v>6</v>
      </c>
      <c r="B253" s="154"/>
      <c r="C253" s="157" t="s">
        <v>64</v>
      </c>
      <c r="D253" s="159"/>
      <c r="E253" s="159" t="s">
        <v>65</v>
      </c>
      <c r="F253" s="159"/>
      <c r="G253" s="159" t="s">
        <v>66</v>
      </c>
      <c r="H253" s="159"/>
      <c r="I253" s="159" t="s">
        <v>67</v>
      </c>
      <c r="J253" s="159"/>
      <c r="K253" s="159" t="s">
        <v>68</v>
      </c>
      <c r="L253" s="159"/>
      <c r="M253" s="159" t="s">
        <v>69</v>
      </c>
      <c r="N253" s="167"/>
    </row>
    <row r="254" spans="1:14" x14ac:dyDescent="0.15">
      <c r="A254" s="155"/>
      <c r="B254" s="156"/>
      <c r="C254" s="118" t="s">
        <v>0</v>
      </c>
      <c r="D254" s="119" t="s">
        <v>1</v>
      </c>
      <c r="E254" s="119" t="s">
        <v>0</v>
      </c>
      <c r="F254" s="119" t="s">
        <v>1</v>
      </c>
      <c r="G254" s="119" t="s">
        <v>0</v>
      </c>
      <c r="H254" s="119" t="s">
        <v>1</v>
      </c>
      <c r="I254" s="119" t="s">
        <v>0</v>
      </c>
      <c r="J254" s="119" t="s">
        <v>1</v>
      </c>
      <c r="K254" s="119" t="s">
        <v>0</v>
      </c>
      <c r="L254" s="119" t="s">
        <v>1</v>
      </c>
      <c r="M254" s="119" t="s">
        <v>0</v>
      </c>
      <c r="N254" s="121" t="s">
        <v>1</v>
      </c>
    </row>
    <row r="255" spans="1:14" x14ac:dyDescent="0.15">
      <c r="A255" s="161" t="s">
        <v>4</v>
      </c>
      <c r="B255" s="19" t="s">
        <v>5</v>
      </c>
      <c r="C255" s="6">
        <f>C258+C261</f>
        <v>0</v>
      </c>
      <c r="D255" s="46">
        <f>C255/$C$207*100</f>
        <v>0</v>
      </c>
      <c r="E255" s="45">
        <f>E258+E261</f>
        <v>0</v>
      </c>
      <c r="F255" s="46">
        <f>E255/$C$207*100</f>
        <v>0</v>
      </c>
      <c r="G255" s="45">
        <f>G258+G261</f>
        <v>172</v>
      </c>
      <c r="H255" s="46">
        <f>G255/$C$207*100</f>
        <v>22.279792746113987</v>
      </c>
      <c r="I255" s="45">
        <f>I258+I261</f>
        <v>39</v>
      </c>
      <c r="J255" s="46">
        <f>I255/$C$207*100</f>
        <v>5.0518134715025909</v>
      </c>
      <c r="K255" s="45">
        <f t="shared" ref="K255:K257" si="102">K258+K261</f>
        <v>8</v>
      </c>
      <c r="L255" s="46">
        <f>K255/$C$207*100</f>
        <v>1.0362694300518136</v>
      </c>
      <c r="M255" s="45">
        <f t="shared" ref="M255:M257" si="103">M258+M261</f>
        <v>1</v>
      </c>
      <c r="N255" s="56">
        <f>M255/$C$207*100</f>
        <v>0.1295336787564767</v>
      </c>
    </row>
    <row r="256" spans="1:14" x14ac:dyDescent="0.15">
      <c r="A256" s="162"/>
      <c r="B256" s="105" t="s">
        <v>7</v>
      </c>
      <c r="C256" s="12">
        <f>C259+C262</f>
        <v>0</v>
      </c>
      <c r="D256" s="53">
        <f>C256/$C$208*100</f>
        <v>0</v>
      </c>
      <c r="E256" s="52">
        <f>E259+E262</f>
        <v>0</v>
      </c>
      <c r="F256" s="53">
        <f>E256/$C$208*100</f>
        <v>0</v>
      </c>
      <c r="G256" s="52">
        <f>G259+G262</f>
        <v>86</v>
      </c>
      <c r="H256" s="53">
        <f>G256/$C$208*100</f>
        <v>24.089635854341736</v>
      </c>
      <c r="I256" s="52">
        <f>I259+I262</f>
        <v>11</v>
      </c>
      <c r="J256" s="53">
        <f>I256/$C$208*100</f>
        <v>3.081232492997199</v>
      </c>
      <c r="K256" s="52">
        <f t="shared" si="102"/>
        <v>1</v>
      </c>
      <c r="L256" s="53">
        <f>K256/$C$208*100</f>
        <v>0.28011204481792717</v>
      </c>
      <c r="M256" s="52">
        <f t="shared" si="103"/>
        <v>0</v>
      </c>
      <c r="N256" s="67">
        <f>M256/$C$208*100</f>
        <v>0</v>
      </c>
    </row>
    <row r="257" spans="1:14" x14ac:dyDescent="0.15">
      <c r="A257" s="162"/>
      <c r="B257" s="106" t="s">
        <v>8</v>
      </c>
      <c r="C257" s="59">
        <f>C260+C263</f>
        <v>0</v>
      </c>
      <c r="D257" s="61">
        <f>C257/$C$209*100</f>
        <v>0</v>
      </c>
      <c r="E257" s="83">
        <f>E260+E263</f>
        <v>0</v>
      </c>
      <c r="F257" s="61">
        <f>E257/$C$209*100</f>
        <v>0</v>
      </c>
      <c r="G257" s="83">
        <f>G260+G263</f>
        <v>86</v>
      </c>
      <c r="H257" s="61">
        <f>G257/$C$209*100</f>
        <v>20.722891566265062</v>
      </c>
      <c r="I257" s="83">
        <f>I260+I263</f>
        <v>28</v>
      </c>
      <c r="J257" s="61">
        <f>I257/$C$209*100</f>
        <v>6.7469879518072293</v>
      </c>
      <c r="K257" s="83">
        <f t="shared" si="102"/>
        <v>7</v>
      </c>
      <c r="L257" s="61">
        <f>K257/$C$209*100</f>
        <v>1.6867469879518073</v>
      </c>
      <c r="M257" s="83">
        <f t="shared" si="103"/>
        <v>1</v>
      </c>
      <c r="N257" s="69">
        <f>M257/$C$209*100</f>
        <v>0.24096385542168677</v>
      </c>
    </row>
    <row r="258" spans="1:14" x14ac:dyDescent="0.15">
      <c r="A258" s="163" t="s">
        <v>2</v>
      </c>
      <c r="B258" s="19" t="s">
        <v>5</v>
      </c>
      <c r="C258" s="74">
        <v>0</v>
      </c>
      <c r="D258" s="46">
        <f>C258/$C$210*100</f>
        <v>0</v>
      </c>
      <c r="E258" s="63">
        <v>0</v>
      </c>
      <c r="F258" s="46">
        <f>E258/$C$210*100</f>
        <v>0</v>
      </c>
      <c r="G258" s="63">
        <v>83</v>
      </c>
      <c r="H258" s="46">
        <f>G258/$C$210*100</f>
        <v>22.133333333333333</v>
      </c>
      <c r="I258" s="68">
        <v>15</v>
      </c>
      <c r="J258" s="46">
        <f>I258/$C$210*100</f>
        <v>4</v>
      </c>
      <c r="K258" s="68">
        <v>5</v>
      </c>
      <c r="L258" s="46">
        <f>K258/$C$210*100</f>
        <v>1.3333333333333335</v>
      </c>
      <c r="M258" s="68">
        <v>0</v>
      </c>
      <c r="N258" s="56">
        <f>M258/$C$210*100</f>
        <v>0</v>
      </c>
    </row>
    <row r="259" spans="1:14" x14ac:dyDescent="0.15">
      <c r="A259" s="163"/>
      <c r="B259" s="105" t="s">
        <v>7</v>
      </c>
      <c r="C259" s="77">
        <v>0</v>
      </c>
      <c r="D259" s="53">
        <f>C259/$C$211*100</f>
        <v>0</v>
      </c>
      <c r="E259" s="64">
        <v>0</v>
      </c>
      <c r="F259" s="53">
        <f>E259/$C$211*100</f>
        <v>0</v>
      </c>
      <c r="G259" s="64">
        <v>44</v>
      </c>
      <c r="H259" s="53">
        <f>G259/$C$211*100</f>
        <v>25.287356321839084</v>
      </c>
      <c r="I259" s="64">
        <v>4</v>
      </c>
      <c r="J259" s="53">
        <f>I259/$C$211*100</f>
        <v>2.2988505747126435</v>
      </c>
      <c r="K259" s="64">
        <v>1</v>
      </c>
      <c r="L259" s="53">
        <f>K259/$C$211*100</f>
        <v>0.57471264367816088</v>
      </c>
      <c r="M259" s="64">
        <v>0</v>
      </c>
      <c r="N259" s="67">
        <f>M259/$C$211*100</f>
        <v>0</v>
      </c>
    </row>
    <row r="260" spans="1:14" x14ac:dyDescent="0.15">
      <c r="A260" s="163"/>
      <c r="B260" s="106" t="s">
        <v>8</v>
      </c>
      <c r="C260" s="75">
        <v>0</v>
      </c>
      <c r="D260" s="61">
        <f>C260/$C$212*100</f>
        <v>0</v>
      </c>
      <c r="E260" s="55">
        <v>0</v>
      </c>
      <c r="F260" s="61">
        <f>E260/$C$212*100</f>
        <v>0</v>
      </c>
      <c r="G260" s="55">
        <v>39</v>
      </c>
      <c r="H260" s="61">
        <f>G260/$C$212*100</f>
        <v>19.402985074626866</v>
      </c>
      <c r="I260" s="55">
        <v>11</v>
      </c>
      <c r="J260" s="61">
        <f>I260/$C$212*100</f>
        <v>5.4726368159203984</v>
      </c>
      <c r="K260" s="55">
        <v>4</v>
      </c>
      <c r="L260" s="61">
        <f>K260/$C$212*100</f>
        <v>1.9900497512437811</v>
      </c>
      <c r="M260" s="55">
        <v>0</v>
      </c>
      <c r="N260" s="69">
        <f>M260/$C$212*100</f>
        <v>0</v>
      </c>
    </row>
    <row r="261" spans="1:14" x14ac:dyDescent="0.15">
      <c r="A261" s="163" t="s">
        <v>3</v>
      </c>
      <c r="B261" s="19" t="s">
        <v>5</v>
      </c>
      <c r="C261" s="6">
        <v>0</v>
      </c>
      <c r="D261" s="46">
        <f>C261/$C$213*100</f>
        <v>0</v>
      </c>
      <c r="E261" s="45">
        <v>0</v>
      </c>
      <c r="F261" s="46">
        <f>E261/$C$213*100</f>
        <v>0</v>
      </c>
      <c r="G261" s="45">
        <v>89</v>
      </c>
      <c r="H261" s="46">
        <f>G261/$C$213*100</f>
        <v>22.418136020151135</v>
      </c>
      <c r="I261" s="63">
        <v>24</v>
      </c>
      <c r="J261" s="46">
        <f>I261/$C$213*100</f>
        <v>6.0453400503778338</v>
      </c>
      <c r="K261" s="63">
        <v>3</v>
      </c>
      <c r="L261" s="46">
        <f>K261/$C$213*100</f>
        <v>0.75566750629722923</v>
      </c>
      <c r="M261" s="63">
        <v>1</v>
      </c>
      <c r="N261" s="56">
        <f>M261/$C$213*100</f>
        <v>0.25188916876574308</v>
      </c>
    </row>
    <row r="262" spans="1:14" x14ac:dyDescent="0.15">
      <c r="A262" s="163"/>
      <c r="B262" s="107" t="s">
        <v>7</v>
      </c>
      <c r="C262" s="77">
        <v>0</v>
      </c>
      <c r="D262" s="53">
        <f>C262/$C$214*100</f>
        <v>0</v>
      </c>
      <c r="E262" s="64">
        <v>0</v>
      </c>
      <c r="F262" s="53">
        <f>E262/$C$214*100</f>
        <v>0</v>
      </c>
      <c r="G262" s="64">
        <v>42</v>
      </c>
      <c r="H262" s="53">
        <f>G262/$C$214*100</f>
        <v>22.950819672131146</v>
      </c>
      <c r="I262" s="64">
        <v>7</v>
      </c>
      <c r="J262" s="53">
        <f>I262/$C$214*100</f>
        <v>3.8251366120218582</v>
      </c>
      <c r="K262" s="64"/>
      <c r="L262" s="53">
        <f>K262/$C$214*100</f>
        <v>0</v>
      </c>
      <c r="M262" s="64">
        <v>0</v>
      </c>
      <c r="N262" s="67">
        <f>M262/$C$214*100</f>
        <v>0</v>
      </c>
    </row>
    <row r="263" spans="1:14" x14ac:dyDescent="0.15">
      <c r="A263" s="163"/>
      <c r="B263" s="108" t="s">
        <v>8</v>
      </c>
      <c r="C263" s="122">
        <v>0</v>
      </c>
      <c r="D263" s="61">
        <f>C263/$C$215*100</f>
        <v>0</v>
      </c>
      <c r="E263" s="68">
        <v>0</v>
      </c>
      <c r="F263" s="61">
        <f>E263/$C$215*100</f>
        <v>0</v>
      </c>
      <c r="G263" s="68">
        <v>47</v>
      </c>
      <c r="H263" s="61">
        <f>G263/$C$215*100</f>
        <v>21.962616822429908</v>
      </c>
      <c r="I263" s="68">
        <v>17</v>
      </c>
      <c r="J263" s="61">
        <f>I263/$C$215*100</f>
        <v>7.9439252336448591</v>
      </c>
      <c r="K263" s="68">
        <v>3</v>
      </c>
      <c r="L263" s="61">
        <f>K263/$C$215*100</f>
        <v>1.4018691588785046</v>
      </c>
      <c r="M263" s="68">
        <v>1</v>
      </c>
      <c r="N263" s="69">
        <f>M263/$C$215*100</f>
        <v>0.46728971962616817</v>
      </c>
    </row>
    <row r="264" spans="1:14" ht="12" customHeight="1" x14ac:dyDescent="0.15"/>
    <row r="265" spans="1:14" ht="23.25" customHeight="1" x14ac:dyDescent="0.15">
      <c r="A265" s="153" t="s">
        <v>6</v>
      </c>
      <c r="B265" s="154"/>
      <c r="C265" s="157" t="s">
        <v>70</v>
      </c>
      <c r="D265" s="159"/>
      <c r="E265" s="164" t="s">
        <v>71</v>
      </c>
      <c r="F265" s="165"/>
      <c r="G265" s="159" t="s">
        <v>110</v>
      </c>
      <c r="H265" s="166"/>
    </row>
    <row r="266" spans="1:14" x14ac:dyDescent="0.15">
      <c r="A266" s="155"/>
      <c r="B266" s="156"/>
      <c r="C266" s="118" t="s">
        <v>0</v>
      </c>
      <c r="D266" s="119" t="s">
        <v>1</v>
      </c>
      <c r="E266" s="119" t="s">
        <v>0</v>
      </c>
      <c r="F266" s="119" t="s">
        <v>1</v>
      </c>
      <c r="G266" s="119" t="s">
        <v>0</v>
      </c>
      <c r="H266" s="121" t="s">
        <v>1</v>
      </c>
    </row>
    <row r="267" spans="1:14" x14ac:dyDescent="0.15">
      <c r="A267" s="161" t="s">
        <v>4</v>
      </c>
      <c r="B267" s="19" t="s">
        <v>5</v>
      </c>
      <c r="C267" s="6">
        <f>C270+C273</f>
        <v>1</v>
      </c>
      <c r="D267" s="46">
        <f>C267/$C$207*100</f>
        <v>0.1295336787564767</v>
      </c>
      <c r="E267" s="45">
        <f>E270+E273</f>
        <v>31</v>
      </c>
      <c r="F267" s="46">
        <f>E267/$C$207*100</f>
        <v>4.0155440414507773</v>
      </c>
      <c r="G267" s="45">
        <f>G270+G273</f>
        <v>5</v>
      </c>
      <c r="H267" s="56">
        <f>G267/$C$207*100</f>
        <v>0.64766839378238339</v>
      </c>
    </row>
    <row r="268" spans="1:14" x14ac:dyDescent="0.15">
      <c r="A268" s="162"/>
      <c r="B268" s="105" t="s">
        <v>7</v>
      </c>
      <c r="C268" s="12">
        <f>C271+C274</f>
        <v>1</v>
      </c>
      <c r="D268" s="53">
        <f>C268/$C$208*100</f>
        <v>0.28011204481792717</v>
      </c>
      <c r="E268" s="52">
        <f>E271+E274</f>
        <v>11</v>
      </c>
      <c r="F268" s="53">
        <f>E268/$C$208*100</f>
        <v>3.081232492997199</v>
      </c>
      <c r="G268" s="52">
        <f>G271+G274</f>
        <v>2</v>
      </c>
      <c r="H268" s="67">
        <f>G268/$C$208*100</f>
        <v>0.56022408963585435</v>
      </c>
    </row>
    <row r="269" spans="1:14" x14ac:dyDescent="0.15">
      <c r="A269" s="162"/>
      <c r="B269" s="106" t="s">
        <v>8</v>
      </c>
      <c r="C269" s="59">
        <f>C272+C275</f>
        <v>0</v>
      </c>
      <c r="D269" s="61">
        <f>C269/$C$209*100</f>
        <v>0</v>
      </c>
      <c r="E269" s="83">
        <f>E272+E275</f>
        <v>20</v>
      </c>
      <c r="F269" s="61">
        <f>E269/$C$209*100</f>
        <v>4.8192771084337354</v>
      </c>
      <c r="G269" s="83">
        <f>G272+G275</f>
        <v>3</v>
      </c>
      <c r="H269" s="69">
        <f>G269/$C$209*100</f>
        <v>0.72289156626506024</v>
      </c>
    </row>
    <row r="270" spans="1:14" x14ac:dyDescent="0.15">
      <c r="A270" s="163" t="s">
        <v>2</v>
      </c>
      <c r="B270" s="19" t="s">
        <v>5</v>
      </c>
      <c r="C270" s="74">
        <v>0</v>
      </c>
      <c r="D270" s="46">
        <f>C270/$C$210*100</f>
        <v>0</v>
      </c>
      <c r="E270" s="63">
        <v>17</v>
      </c>
      <c r="F270" s="46">
        <f>E270/$C$210*100</f>
        <v>4.5333333333333332</v>
      </c>
      <c r="G270" s="63">
        <v>2</v>
      </c>
      <c r="H270" s="56">
        <f>G270/$C$210*100</f>
        <v>0.53333333333333333</v>
      </c>
    </row>
    <row r="271" spans="1:14" x14ac:dyDescent="0.15">
      <c r="A271" s="163"/>
      <c r="B271" s="105" t="s">
        <v>7</v>
      </c>
      <c r="C271" s="77">
        <v>0</v>
      </c>
      <c r="D271" s="53">
        <f>C271/$C$211*100</f>
        <v>0</v>
      </c>
      <c r="E271" s="64">
        <v>6</v>
      </c>
      <c r="F271" s="53">
        <f>E271/$C$211*100</f>
        <v>3.4482758620689653</v>
      </c>
      <c r="G271" s="64">
        <v>1</v>
      </c>
      <c r="H271" s="67">
        <f>G271/$C$211*100</f>
        <v>0.57471264367816088</v>
      </c>
    </row>
    <row r="272" spans="1:14" x14ac:dyDescent="0.15">
      <c r="A272" s="163"/>
      <c r="B272" s="106" t="s">
        <v>8</v>
      </c>
      <c r="C272" s="75">
        <v>0</v>
      </c>
      <c r="D272" s="61">
        <f>C272/$C$212*100</f>
        <v>0</v>
      </c>
      <c r="E272" s="55">
        <v>11</v>
      </c>
      <c r="F272" s="61">
        <f>E272/$C$212*100</f>
        <v>5.4726368159203984</v>
      </c>
      <c r="G272" s="55">
        <v>1</v>
      </c>
      <c r="H272" s="69">
        <f>G272/$C$212*100</f>
        <v>0.49751243781094528</v>
      </c>
    </row>
    <row r="273" spans="1:14" x14ac:dyDescent="0.15">
      <c r="A273" s="163" t="s">
        <v>3</v>
      </c>
      <c r="B273" s="19" t="s">
        <v>5</v>
      </c>
      <c r="C273" s="6">
        <v>1</v>
      </c>
      <c r="D273" s="46">
        <f>C273/$C$213*100</f>
        <v>0.25188916876574308</v>
      </c>
      <c r="E273" s="45">
        <v>14</v>
      </c>
      <c r="F273" s="46">
        <f>E273/$C$213*100</f>
        <v>3.5264483627204033</v>
      </c>
      <c r="G273" s="45">
        <v>3</v>
      </c>
      <c r="H273" s="56">
        <f>G273/$C$213*100</f>
        <v>0.75566750629722923</v>
      </c>
    </row>
    <row r="274" spans="1:14" x14ac:dyDescent="0.15">
      <c r="A274" s="163"/>
      <c r="B274" s="107" t="s">
        <v>7</v>
      </c>
      <c r="C274" s="77">
        <v>1</v>
      </c>
      <c r="D274" s="53">
        <f>C274/$C$214*100</f>
        <v>0.54644808743169404</v>
      </c>
      <c r="E274" s="64">
        <v>5</v>
      </c>
      <c r="F274" s="53">
        <f>E274/$C$214*100</f>
        <v>2.7322404371584699</v>
      </c>
      <c r="G274" s="64">
        <v>1</v>
      </c>
      <c r="H274" s="67">
        <f>G274/$C$214*100</f>
        <v>0.54644808743169404</v>
      </c>
    </row>
    <row r="275" spans="1:14" x14ac:dyDescent="0.15">
      <c r="A275" s="163"/>
      <c r="B275" s="108" t="s">
        <v>8</v>
      </c>
      <c r="C275" s="122">
        <v>0</v>
      </c>
      <c r="D275" s="61">
        <f>C275/$C$215*100</f>
        <v>0</v>
      </c>
      <c r="E275" s="68">
        <v>9</v>
      </c>
      <c r="F275" s="61">
        <f>E275/$C$215*100</f>
        <v>4.2056074766355138</v>
      </c>
      <c r="G275" s="68">
        <v>2</v>
      </c>
      <c r="H275" s="69">
        <f>G275/$C$215*100</f>
        <v>0.93457943925233633</v>
      </c>
    </row>
    <row r="278" spans="1:14" x14ac:dyDescent="0.15">
      <c r="A278" s="37" t="s">
        <v>121</v>
      </c>
      <c r="C278" s="131"/>
      <c r="D278" s="131"/>
      <c r="E278" s="131"/>
      <c r="F278" s="131"/>
      <c r="G278" s="131"/>
      <c r="H278" s="131"/>
      <c r="I278" s="131"/>
    </row>
    <row r="279" spans="1:14" x14ac:dyDescent="0.15">
      <c r="A279" s="153" t="s">
        <v>6</v>
      </c>
      <c r="B279" s="154"/>
      <c r="C279" s="157" t="s">
        <v>15</v>
      </c>
      <c r="D279" s="158"/>
      <c r="E279" s="159" t="s">
        <v>115</v>
      </c>
      <c r="F279" s="159"/>
      <c r="G279" s="142" t="s">
        <v>116</v>
      </c>
      <c r="H279" s="160"/>
      <c r="I279" s="142" t="s">
        <v>117</v>
      </c>
      <c r="J279" s="160"/>
      <c r="K279" s="142" t="s">
        <v>118</v>
      </c>
      <c r="L279" s="160"/>
      <c r="M279" s="142" t="s">
        <v>119</v>
      </c>
      <c r="N279" s="143"/>
    </row>
    <row r="280" spans="1:14" x14ac:dyDescent="0.15">
      <c r="A280" s="155"/>
      <c r="B280" s="156"/>
      <c r="C280" s="118" t="s">
        <v>0</v>
      </c>
      <c r="D280" s="120" t="s">
        <v>1</v>
      </c>
      <c r="E280" s="119" t="s">
        <v>0</v>
      </c>
      <c r="F280" s="119" t="s">
        <v>1</v>
      </c>
      <c r="G280" s="119" t="s">
        <v>0</v>
      </c>
      <c r="H280" s="119" t="s">
        <v>1</v>
      </c>
      <c r="I280" s="119" t="s">
        <v>0</v>
      </c>
      <c r="J280" s="119" t="s">
        <v>1</v>
      </c>
      <c r="K280" s="119" t="s">
        <v>0</v>
      </c>
      <c r="L280" s="119" t="s">
        <v>1</v>
      </c>
      <c r="M280" s="119" t="s">
        <v>0</v>
      </c>
      <c r="N280" s="121" t="s">
        <v>1</v>
      </c>
    </row>
    <row r="281" spans="1:14" x14ac:dyDescent="0.15">
      <c r="A281" s="161" t="s">
        <v>4</v>
      </c>
      <c r="B281" s="19" t="s">
        <v>5</v>
      </c>
      <c r="C281" s="6">
        <f t="shared" ref="C281:C289" si="104">C207-G267</f>
        <v>767</v>
      </c>
      <c r="D281" s="46">
        <f>C281/C281*100</f>
        <v>100</v>
      </c>
      <c r="E281" s="45">
        <f>E284+E287</f>
        <v>24</v>
      </c>
      <c r="F281" s="46">
        <f>E281/C281*100</f>
        <v>3.1290743155149938</v>
      </c>
      <c r="G281" s="45">
        <f>G284+G287</f>
        <v>172</v>
      </c>
      <c r="H281" s="46">
        <f>G281/C281*100</f>
        <v>22.425032594524119</v>
      </c>
      <c r="I281" s="45">
        <f>I284+I287</f>
        <v>68</v>
      </c>
      <c r="J281" s="46">
        <f>I281/C281*100</f>
        <v>8.865710560625816</v>
      </c>
      <c r="K281" s="45">
        <f t="shared" ref="K281:K283" si="105">K284+K287</f>
        <v>54</v>
      </c>
      <c r="L281" s="47">
        <f>K281/C281*100</f>
        <v>7.0404172099087354</v>
      </c>
      <c r="M281" s="45">
        <f>M284+M287</f>
        <v>449</v>
      </c>
      <c r="N281" s="56">
        <f>M281/C281*100</f>
        <v>58.539765319426337</v>
      </c>
    </row>
    <row r="282" spans="1:14" x14ac:dyDescent="0.15">
      <c r="A282" s="162"/>
      <c r="B282" s="105" t="s">
        <v>7</v>
      </c>
      <c r="C282" s="12">
        <f t="shared" si="104"/>
        <v>355</v>
      </c>
      <c r="D282" s="53">
        <f t="shared" ref="D282:D289" si="106">C282/C282*100</f>
        <v>100</v>
      </c>
      <c r="E282" s="52">
        <f>E285+E288</f>
        <v>13</v>
      </c>
      <c r="F282" s="53">
        <f>E282/C282*100</f>
        <v>3.6619718309859155</v>
      </c>
      <c r="G282" s="52">
        <f>G285+G288</f>
        <v>78</v>
      </c>
      <c r="H282" s="53">
        <f t="shared" ref="H282:H289" si="107">G282/C282*100</f>
        <v>21.971830985915496</v>
      </c>
      <c r="I282" s="52">
        <f>I285+I288</f>
        <v>29</v>
      </c>
      <c r="J282" s="53">
        <f t="shared" ref="J282:J289" si="108">I282/C282*100</f>
        <v>8.169014084507042</v>
      </c>
      <c r="K282" s="52">
        <f t="shared" si="105"/>
        <v>25</v>
      </c>
      <c r="L282" s="54">
        <f t="shared" ref="L282:L289" si="109">K282/C282*100</f>
        <v>7.042253521126761</v>
      </c>
      <c r="M282" s="52">
        <f>M285+M288</f>
        <v>210</v>
      </c>
      <c r="N282" s="67">
        <f t="shared" ref="N282:N289" si="110">M282/C282*100</f>
        <v>59.154929577464785</v>
      </c>
    </row>
    <row r="283" spans="1:14" x14ac:dyDescent="0.15">
      <c r="A283" s="162"/>
      <c r="B283" s="106" t="s">
        <v>8</v>
      </c>
      <c r="C283" s="59">
        <f t="shared" si="104"/>
        <v>412</v>
      </c>
      <c r="D283" s="61">
        <f t="shared" si="106"/>
        <v>100</v>
      </c>
      <c r="E283" s="83">
        <f>E286+E289</f>
        <v>11</v>
      </c>
      <c r="F283" s="61">
        <f t="shared" ref="F283:F289" si="111">E283/C283*100</f>
        <v>2.6699029126213589</v>
      </c>
      <c r="G283" s="83">
        <f>G286+G289</f>
        <v>94</v>
      </c>
      <c r="H283" s="61">
        <f t="shared" si="107"/>
        <v>22.815533980582526</v>
      </c>
      <c r="I283" s="83">
        <f>I286+I289</f>
        <v>39</v>
      </c>
      <c r="J283" s="61">
        <f t="shared" si="108"/>
        <v>9.4660194174757279</v>
      </c>
      <c r="K283" s="83">
        <f t="shared" si="105"/>
        <v>29</v>
      </c>
      <c r="L283" s="62">
        <f>K283/C283*100</f>
        <v>7.0388349514563107</v>
      </c>
      <c r="M283" s="83">
        <f>M286+M289</f>
        <v>239</v>
      </c>
      <c r="N283" s="69">
        <f t="shared" si="110"/>
        <v>58.009708737864074</v>
      </c>
    </row>
    <row r="284" spans="1:14" x14ac:dyDescent="0.15">
      <c r="A284" s="163" t="s">
        <v>2</v>
      </c>
      <c r="B284" s="19" t="s">
        <v>5</v>
      </c>
      <c r="C284" s="12">
        <f t="shared" si="104"/>
        <v>373</v>
      </c>
      <c r="D284" s="53">
        <f t="shared" si="106"/>
        <v>100</v>
      </c>
      <c r="E284" s="64">
        <f>E210+I222</f>
        <v>11</v>
      </c>
      <c r="F284" s="53">
        <f t="shared" si="111"/>
        <v>2.9490616621983912</v>
      </c>
      <c r="G284" s="64">
        <f t="shared" ref="G284:G289" si="112">G210+C234+I210+K210+G234+I234+M210+K222+M222+E234+K246+M246+C258+E258+C270</f>
        <v>75</v>
      </c>
      <c r="H284" s="53">
        <f t="shared" si="107"/>
        <v>20.107238605898122</v>
      </c>
      <c r="I284" s="55">
        <f>C222+C246</f>
        <v>32</v>
      </c>
      <c r="J284" s="53">
        <f t="shared" si="108"/>
        <v>8.5790884718498663</v>
      </c>
      <c r="K284" s="55">
        <f>E222+G222+E246+G246+I246+M258</f>
        <v>29</v>
      </c>
      <c r="L284" s="54">
        <f t="shared" si="109"/>
        <v>7.7747989276139409</v>
      </c>
      <c r="M284" s="64">
        <f>K234+M234+G258+I258+K258+E270</f>
        <v>226</v>
      </c>
      <c r="N284" s="67">
        <f t="shared" si="110"/>
        <v>60.589812332439678</v>
      </c>
    </row>
    <row r="285" spans="1:14" x14ac:dyDescent="0.15">
      <c r="A285" s="163"/>
      <c r="B285" s="105" t="s">
        <v>7</v>
      </c>
      <c r="C285" s="12">
        <f t="shared" si="104"/>
        <v>173</v>
      </c>
      <c r="D285" s="53">
        <f t="shared" si="106"/>
        <v>100</v>
      </c>
      <c r="E285" s="64">
        <f t="shared" ref="E285:E289" si="113">E211+I223</f>
        <v>5</v>
      </c>
      <c r="F285" s="53">
        <f t="shared" si="111"/>
        <v>2.8901734104046244</v>
      </c>
      <c r="G285" s="64">
        <f t="shared" si="112"/>
        <v>31</v>
      </c>
      <c r="H285" s="53">
        <f t="shared" si="107"/>
        <v>17.919075144508671</v>
      </c>
      <c r="I285" s="64">
        <f t="shared" ref="I285:I289" si="114">C223+C247</f>
        <v>15</v>
      </c>
      <c r="J285" s="53">
        <f t="shared" si="108"/>
        <v>8.6705202312138727</v>
      </c>
      <c r="K285" s="64">
        <f t="shared" ref="K285:K289" si="115">E223+G223+E247+G247+I247+M259</f>
        <v>14</v>
      </c>
      <c r="L285" s="54">
        <f t="shared" si="109"/>
        <v>8.0924855491329488</v>
      </c>
      <c r="M285" s="64">
        <f t="shared" ref="M285:M289" si="116">K235+M235+G259+I259+K259+E271</f>
        <v>108</v>
      </c>
      <c r="N285" s="67">
        <f t="shared" si="110"/>
        <v>62.427745664739888</v>
      </c>
    </row>
    <row r="286" spans="1:14" x14ac:dyDescent="0.15">
      <c r="A286" s="163"/>
      <c r="B286" s="106" t="s">
        <v>8</v>
      </c>
      <c r="C286" s="59">
        <f t="shared" si="104"/>
        <v>200</v>
      </c>
      <c r="D286" s="61">
        <f t="shared" si="106"/>
        <v>100</v>
      </c>
      <c r="E286" s="68">
        <f t="shared" si="113"/>
        <v>6</v>
      </c>
      <c r="F286" s="61">
        <f t="shared" si="111"/>
        <v>3</v>
      </c>
      <c r="G286" s="68">
        <f t="shared" si="112"/>
        <v>44</v>
      </c>
      <c r="H286" s="61">
        <f t="shared" si="107"/>
        <v>22</v>
      </c>
      <c r="I286" s="68">
        <f t="shared" si="114"/>
        <v>17</v>
      </c>
      <c r="J286" s="61">
        <f t="shared" si="108"/>
        <v>8.5</v>
      </c>
      <c r="K286" s="68">
        <f t="shared" si="115"/>
        <v>15</v>
      </c>
      <c r="L286" s="62">
        <f t="shared" si="109"/>
        <v>7.5</v>
      </c>
      <c r="M286" s="68">
        <f t="shared" si="116"/>
        <v>118</v>
      </c>
      <c r="N286" s="69">
        <f t="shared" si="110"/>
        <v>59</v>
      </c>
    </row>
    <row r="287" spans="1:14" x14ac:dyDescent="0.15">
      <c r="A287" s="163" t="s">
        <v>3</v>
      </c>
      <c r="B287" s="19" t="s">
        <v>5</v>
      </c>
      <c r="C287" s="6">
        <f t="shared" si="104"/>
        <v>394</v>
      </c>
      <c r="D287" s="46">
        <f t="shared" si="106"/>
        <v>100</v>
      </c>
      <c r="E287" s="63">
        <f t="shared" si="113"/>
        <v>13</v>
      </c>
      <c r="F287" s="46">
        <f t="shared" si="111"/>
        <v>3.2994923857868024</v>
      </c>
      <c r="G287" s="63">
        <f t="shared" si="112"/>
        <v>97</v>
      </c>
      <c r="H287" s="46">
        <f t="shared" si="107"/>
        <v>24.61928934010152</v>
      </c>
      <c r="I287" s="63">
        <f t="shared" si="114"/>
        <v>36</v>
      </c>
      <c r="J287" s="46">
        <f t="shared" si="108"/>
        <v>9.1370558375634516</v>
      </c>
      <c r="K287" s="63">
        <f t="shared" si="115"/>
        <v>25</v>
      </c>
      <c r="L287" s="47">
        <f t="shared" si="109"/>
        <v>6.345177664974619</v>
      </c>
      <c r="M287" s="63">
        <f t="shared" si="116"/>
        <v>223</v>
      </c>
      <c r="N287" s="56">
        <f t="shared" si="110"/>
        <v>56.598984771573605</v>
      </c>
    </row>
    <row r="288" spans="1:14" x14ac:dyDescent="0.15">
      <c r="A288" s="163"/>
      <c r="B288" s="107" t="s">
        <v>7</v>
      </c>
      <c r="C288" s="12">
        <f t="shared" si="104"/>
        <v>182</v>
      </c>
      <c r="D288" s="53">
        <f t="shared" si="106"/>
        <v>100</v>
      </c>
      <c r="E288" s="64">
        <f t="shared" si="113"/>
        <v>8</v>
      </c>
      <c r="F288" s="53">
        <f t="shared" si="111"/>
        <v>4.395604395604396</v>
      </c>
      <c r="G288" s="64">
        <f t="shared" si="112"/>
        <v>47</v>
      </c>
      <c r="H288" s="53">
        <f t="shared" si="107"/>
        <v>25.824175824175828</v>
      </c>
      <c r="I288" s="64">
        <f t="shared" si="114"/>
        <v>14</v>
      </c>
      <c r="J288" s="53">
        <f t="shared" si="108"/>
        <v>7.6923076923076925</v>
      </c>
      <c r="K288" s="64">
        <f t="shared" si="115"/>
        <v>11</v>
      </c>
      <c r="L288" s="54">
        <f t="shared" si="109"/>
        <v>6.0439560439560438</v>
      </c>
      <c r="M288" s="64">
        <f t="shared" si="116"/>
        <v>102</v>
      </c>
      <c r="N288" s="67">
        <f t="shared" si="110"/>
        <v>56.043956043956044</v>
      </c>
    </row>
    <row r="289" spans="1:14" x14ac:dyDescent="0.15">
      <c r="A289" s="163"/>
      <c r="B289" s="108" t="s">
        <v>8</v>
      </c>
      <c r="C289" s="59">
        <f t="shared" si="104"/>
        <v>212</v>
      </c>
      <c r="D289" s="61">
        <f t="shared" si="106"/>
        <v>100</v>
      </c>
      <c r="E289" s="68">
        <f t="shared" si="113"/>
        <v>5</v>
      </c>
      <c r="F289" s="61">
        <f t="shared" si="111"/>
        <v>2.358490566037736</v>
      </c>
      <c r="G289" s="68">
        <f t="shared" si="112"/>
        <v>50</v>
      </c>
      <c r="H289" s="61">
        <f t="shared" si="107"/>
        <v>23.584905660377359</v>
      </c>
      <c r="I289" s="68">
        <f t="shared" si="114"/>
        <v>22</v>
      </c>
      <c r="J289" s="61">
        <f t="shared" si="108"/>
        <v>10.377358490566039</v>
      </c>
      <c r="K289" s="68">
        <f t="shared" si="115"/>
        <v>14</v>
      </c>
      <c r="L289" s="62">
        <f t="shared" si="109"/>
        <v>6.6037735849056602</v>
      </c>
      <c r="M289" s="68">
        <f t="shared" si="116"/>
        <v>121</v>
      </c>
      <c r="N289" s="69">
        <f t="shared" si="110"/>
        <v>57.075471698113212</v>
      </c>
    </row>
    <row r="291" spans="1:14" x14ac:dyDescent="0.15">
      <c r="B291" s="33" t="s">
        <v>137</v>
      </c>
    </row>
    <row r="292" spans="1:14" x14ac:dyDescent="0.15">
      <c r="B292" s="144" t="s">
        <v>122</v>
      </c>
      <c r="C292" s="145"/>
      <c r="D292" s="146" t="s">
        <v>127</v>
      </c>
      <c r="E292" s="145"/>
      <c r="F292" s="145"/>
      <c r="G292" s="145"/>
      <c r="H292" s="145"/>
      <c r="I292" s="145"/>
      <c r="J292" s="145"/>
      <c r="K292" s="145"/>
      <c r="L292" s="145"/>
      <c r="M292" s="145"/>
      <c r="N292" s="147"/>
    </row>
    <row r="293" spans="1:14" x14ac:dyDescent="0.15">
      <c r="B293" s="146" t="s">
        <v>123</v>
      </c>
      <c r="C293" s="147"/>
      <c r="D293" s="146" t="s">
        <v>133</v>
      </c>
      <c r="E293" s="145"/>
      <c r="F293" s="145"/>
      <c r="G293" s="145"/>
      <c r="H293" s="145"/>
      <c r="I293" s="145"/>
      <c r="J293" s="145"/>
      <c r="K293" s="145"/>
      <c r="L293" s="145"/>
      <c r="M293" s="145"/>
      <c r="N293" s="147"/>
    </row>
    <row r="294" spans="1:14" x14ac:dyDescent="0.15">
      <c r="B294" s="137"/>
      <c r="C294" s="138"/>
      <c r="D294" s="150" t="s">
        <v>134</v>
      </c>
      <c r="E294" s="151"/>
      <c r="F294" s="151"/>
      <c r="G294" s="151"/>
      <c r="H294" s="151"/>
      <c r="I294" s="151"/>
      <c r="J294" s="151"/>
      <c r="K294" s="151"/>
      <c r="L294" s="151"/>
      <c r="M294" s="151"/>
      <c r="N294" s="152"/>
    </row>
    <row r="295" spans="1:14" x14ac:dyDescent="0.15">
      <c r="B295" s="137"/>
      <c r="C295" s="138"/>
      <c r="D295" s="150" t="s">
        <v>135</v>
      </c>
      <c r="E295" s="151"/>
      <c r="F295" s="151"/>
      <c r="G295" s="151"/>
      <c r="H295" s="151"/>
      <c r="I295" s="151"/>
      <c r="J295" s="151"/>
      <c r="K295" s="151"/>
      <c r="L295" s="151"/>
      <c r="M295" s="151"/>
      <c r="N295" s="152"/>
    </row>
    <row r="296" spans="1:14" x14ac:dyDescent="0.15">
      <c r="B296" s="135"/>
      <c r="C296" s="136"/>
      <c r="D296" s="139" t="s">
        <v>136</v>
      </c>
      <c r="E296" s="140"/>
      <c r="F296" s="140"/>
      <c r="G296" s="140"/>
      <c r="H296" s="140"/>
      <c r="I296" s="140"/>
      <c r="J296" s="140"/>
      <c r="K296" s="140"/>
      <c r="L296" s="140"/>
      <c r="M296" s="140"/>
      <c r="N296" s="141"/>
    </row>
    <row r="297" spans="1:14" x14ac:dyDescent="0.15">
      <c r="B297" s="148" t="s">
        <v>124</v>
      </c>
      <c r="C297" s="149"/>
      <c r="D297" s="150" t="s">
        <v>128</v>
      </c>
      <c r="E297" s="151"/>
      <c r="F297" s="151"/>
      <c r="G297" s="151"/>
      <c r="H297" s="151"/>
      <c r="I297" s="151"/>
      <c r="J297" s="151"/>
      <c r="K297" s="151"/>
      <c r="L297" s="151"/>
      <c r="M297" s="151"/>
      <c r="N297" s="152"/>
    </row>
    <row r="298" spans="1:14" x14ac:dyDescent="0.15">
      <c r="B298" s="146" t="s">
        <v>125</v>
      </c>
      <c r="C298" s="147"/>
      <c r="D298" s="146" t="s">
        <v>129</v>
      </c>
      <c r="E298" s="145"/>
      <c r="F298" s="145"/>
      <c r="G298" s="145"/>
      <c r="H298" s="145"/>
      <c r="I298" s="145"/>
      <c r="J298" s="145"/>
      <c r="K298" s="145"/>
      <c r="L298" s="145"/>
      <c r="M298" s="145"/>
      <c r="N298" s="147"/>
    </row>
    <row r="299" spans="1:14" x14ac:dyDescent="0.15">
      <c r="B299" s="133"/>
      <c r="C299" s="134"/>
      <c r="D299" s="139" t="s">
        <v>130</v>
      </c>
      <c r="E299" s="140"/>
      <c r="F299" s="140"/>
      <c r="G299" s="140"/>
      <c r="H299" s="140"/>
      <c r="I299" s="140"/>
      <c r="J299" s="140"/>
      <c r="K299" s="140"/>
      <c r="L299" s="140"/>
      <c r="M299" s="140"/>
      <c r="N299" s="141"/>
    </row>
    <row r="300" spans="1:14" x14ac:dyDescent="0.15">
      <c r="B300" s="146" t="s">
        <v>126</v>
      </c>
      <c r="C300" s="147"/>
      <c r="D300" s="150" t="s">
        <v>131</v>
      </c>
      <c r="E300" s="151"/>
      <c r="F300" s="151"/>
      <c r="G300" s="151"/>
      <c r="H300" s="151"/>
      <c r="I300" s="151"/>
      <c r="J300" s="151"/>
      <c r="K300" s="151"/>
      <c r="L300" s="151"/>
      <c r="M300" s="151"/>
      <c r="N300" s="152"/>
    </row>
    <row r="301" spans="1:14" x14ac:dyDescent="0.15">
      <c r="B301" s="28"/>
      <c r="C301" s="130"/>
      <c r="D301" s="139" t="s">
        <v>132</v>
      </c>
      <c r="E301" s="140"/>
      <c r="F301" s="140"/>
      <c r="G301" s="140"/>
      <c r="H301" s="140"/>
      <c r="I301" s="140"/>
      <c r="J301" s="140"/>
      <c r="K301" s="140"/>
      <c r="L301" s="140"/>
      <c r="M301" s="140"/>
      <c r="N301" s="141"/>
    </row>
    <row r="302" spans="1:14" x14ac:dyDescent="0.15"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</row>
  </sheetData>
  <mergeCells count="203">
    <mergeCell ref="A30:B31"/>
    <mergeCell ref="C30:D30"/>
    <mergeCell ref="E30:F30"/>
    <mergeCell ref="M30:N30"/>
    <mergeCell ref="A32:A34"/>
    <mergeCell ref="A35:A37"/>
    <mergeCell ref="A38:A40"/>
    <mergeCell ref="A70:B71"/>
    <mergeCell ref="C70:D70"/>
    <mergeCell ref="E70:F70"/>
    <mergeCell ref="M70:N70"/>
    <mergeCell ref="K43:L43"/>
    <mergeCell ref="A267:A269"/>
    <mergeCell ref="A270:A272"/>
    <mergeCell ref="A273:A275"/>
    <mergeCell ref="M253:N253"/>
    <mergeCell ref="A255:A257"/>
    <mergeCell ref="A258:A260"/>
    <mergeCell ref="A261:A263"/>
    <mergeCell ref="A265:B266"/>
    <mergeCell ref="C265:D265"/>
    <mergeCell ref="E265:F265"/>
    <mergeCell ref="G265:H265"/>
    <mergeCell ref="A243:A245"/>
    <mergeCell ref="A246:A248"/>
    <mergeCell ref="A249:A251"/>
    <mergeCell ref="A253:B254"/>
    <mergeCell ref="C253:D253"/>
    <mergeCell ref="E253:F253"/>
    <mergeCell ref="G253:H253"/>
    <mergeCell ref="I253:J253"/>
    <mergeCell ref="K253:L253"/>
    <mergeCell ref="M229:N229"/>
    <mergeCell ref="A231:A233"/>
    <mergeCell ref="A234:A236"/>
    <mergeCell ref="A237:A239"/>
    <mergeCell ref="A241:B242"/>
    <mergeCell ref="C241:D241"/>
    <mergeCell ref="E241:F241"/>
    <mergeCell ref="G241:H241"/>
    <mergeCell ref="I241:J241"/>
    <mergeCell ref="K241:L241"/>
    <mergeCell ref="A229:B230"/>
    <mergeCell ref="C229:D229"/>
    <mergeCell ref="E229:F229"/>
    <mergeCell ref="G229:H229"/>
    <mergeCell ref="I229:J229"/>
    <mergeCell ref="K229:L229"/>
    <mergeCell ref="M241:N241"/>
    <mergeCell ref="A219:A221"/>
    <mergeCell ref="A222:A224"/>
    <mergeCell ref="A225:A227"/>
    <mergeCell ref="A210:A212"/>
    <mergeCell ref="A213:A215"/>
    <mergeCell ref="A217:B218"/>
    <mergeCell ref="C217:D217"/>
    <mergeCell ref="E217:F217"/>
    <mergeCell ref="G217:H217"/>
    <mergeCell ref="A207:A209"/>
    <mergeCell ref="A193:A195"/>
    <mergeCell ref="A196:A198"/>
    <mergeCell ref="A199:A201"/>
    <mergeCell ref="A205:B206"/>
    <mergeCell ref="C205:D205"/>
    <mergeCell ref="I217:J217"/>
    <mergeCell ref="K217:L217"/>
    <mergeCell ref="M217:N217"/>
    <mergeCell ref="E178:F178"/>
    <mergeCell ref="M178:N178"/>
    <mergeCell ref="A180:A182"/>
    <mergeCell ref="A135:B136"/>
    <mergeCell ref="C135:D135"/>
    <mergeCell ref="E205:F205"/>
    <mergeCell ref="G205:H205"/>
    <mergeCell ref="I205:J205"/>
    <mergeCell ref="K205:L205"/>
    <mergeCell ref="M205:N205"/>
    <mergeCell ref="A183:A185"/>
    <mergeCell ref="A186:A188"/>
    <mergeCell ref="A168:A170"/>
    <mergeCell ref="A171:A173"/>
    <mergeCell ref="E135:F135"/>
    <mergeCell ref="G135:H135"/>
    <mergeCell ref="I135:J135"/>
    <mergeCell ref="A165:A167"/>
    <mergeCell ref="M135:N135"/>
    <mergeCell ref="A137:A139"/>
    <mergeCell ref="A140:A142"/>
    <mergeCell ref="A143:A145"/>
    <mergeCell ref="A163:B164"/>
    <mergeCell ref="C163:D163"/>
    <mergeCell ref="A95:B96"/>
    <mergeCell ref="E163:F163"/>
    <mergeCell ref="A150:B151"/>
    <mergeCell ref="C150:D150"/>
    <mergeCell ref="E150:F150"/>
    <mergeCell ref="M150:N150"/>
    <mergeCell ref="A152:A154"/>
    <mergeCell ref="A155:A157"/>
    <mergeCell ref="A158:A160"/>
    <mergeCell ref="M123:N123"/>
    <mergeCell ref="A123:B124"/>
    <mergeCell ref="C123:D123"/>
    <mergeCell ref="E123:F123"/>
    <mergeCell ref="G150:H150"/>
    <mergeCell ref="A125:A127"/>
    <mergeCell ref="A128:A130"/>
    <mergeCell ref="E43:F43"/>
    <mergeCell ref="A115:A117"/>
    <mergeCell ref="A118:A120"/>
    <mergeCell ref="G123:H123"/>
    <mergeCell ref="I123:J123"/>
    <mergeCell ref="K123:L123"/>
    <mergeCell ref="M83:N83"/>
    <mergeCell ref="A72:A74"/>
    <mergeCell ref="A75:A77"/>
    <mergeCell ref="A78:A80"/>
    <mergeCell ref="G83:H83"/>
    <mergeCell ref="I83:J83"/>
    <mergeCell ref="K83:L83"/>
    <mergeCell ref="M110:N110"/>
    <mergeCell ref="G110:H110"/>
    <mergeCell ref="A97:A99"/>
    <mergeCell ref="A100:A102"/>
    <mergeCell ref="A103:A105"/>
    <mergeCell ref="A110:B111"/>
    <mergeCell ref="C110:D110"/>
    <mergeCell ref="E110:F110"/>
    <mergeCell ref="A85:A87"/>
    <mergeCell ref="A88:A90"/>
    <mergeCell ref="A91:A93"/>
    <mergeCell ref="A112:A114"/>
    <mergeCell ref="M3:N3"/>
    <mergeCell ref="A5:A7"/>
    <mergeCell ref="A8:A10"/>
    <mergeCell ref="A11:A13"/>
    <mergeCell ref="A3:B4"/>
    <mergeCell ref="C3:D3"/>
    <mergeCell ref="E3:F3"/>
    <mergeCell ref="I3:J3"/>
    <mergeCell ref="K3:L3"/>
    <mergeCell ref="C95:D95"/>
    <mergeCell ref="E95:F95"/>
    <mergeCell ref="G95:H95"/>
    <mergeCell ref="M95:N95"/>
    <mergeCell ref="M43:N43"/>
    <mergeCell ref="A45:A47"/>
    <mergeCell ref="A48:A50"/>
    <mergeCell ref="A51:A53"/>
    <mergeCell ref="A55:B56"/>
    <mergeCell ref="C55:D55"/>
    <mergeCell ref="E55:F55"/>
    <mergeCell ref="M55:N55"/>
    <mergeCell ref="A43:B44"/>
    <mergeCell ref="C43:D43"/>
    <mergeCell ref="D299:N299"/>
    <mergeCell ref="G191:H191"/>
    <mergeCell ref="I191:J191"/>
    <mergeCell ref="A15:B16"/>
    <mergeCell ref="C15:D15"/>
    <mergeCell ref="E15:F15"/>
    <mergeCell ref="G15:H15"/>
    <mergeCell ref="A17:A19"/>
    <mergeCell ref="A20:A22"/>
    <mergeCell ref="A23:A25"/>
    <mergeCell ref="G30:H30"/>
    <mergeCell ref="I43:J43"/>
    <mergeCell ref="A57:A59"/>
    <mergeCell ref="A60:A62"/>
    <mergeCell ref="A63:A65"/>
    <mergeCell ref="A83:B84"/>
    <mergeCell ref="C83:D83"/>
    <mergeCell ref="E83:F83"/>
    <mergeCell ref="A131:A133"/>
    <mergeCell ref="A191:B192"/>
    <mergeCell ref="C191:D191"/>
    <mergeCell ref="E191:F191"/>
    <mergeCell ref="A178:B179"/>
    <mergeCell ref="C178:D178"/>
    <mergeCell ref="D300:N300"/>
    <mergeCell ref="D301:N301"/>
    <mergeCell ref="A287:A289"/>
    <mergeCell ref="B292:C292"/>
    <mergeCell ref="B293:C293"/>
    <mergeCell ref="B297:C297"/>
    <mergeCell ref="A279:B280"/>
    <mergeCell ref="C279:D279"/>
    <mergeCell ref="E279:F279"/>
    <mergeCell ref="G279:H279"/>
    <mergeCell ref="I279:J279"/>
    <mergeCell ref="K279:L279"/>
    <mergeCell ref="M279:N279"/>
    <mergeCell ref="A281:A283"/>
    <mergeCell ref="A284:A286"/>
    <mergeCell ref="B298:C298"/>
    <mergeCell ref="B300:C300"/>
    <mergeCell ref="D292:N292"/>
    <mergeCell ref="D293:N293"/>
    <mergeCell ref="D294:N294"/>
    <mergeCell ref="D295:N295"/>
    <mergeCell ref="D296:N296"/>
    <mergeCell ref="D297:N297"/>
    <mergeCell ref="D298:N298"/>
  </mergeCells>
  <phoneticPr fontId="3"/>
  <pageMargins left="0.78740157480314965" right="0.78740157480314965" top="0.59055118110236227" bottom="0.74803149606299213" header="0.47244094488188981" footer="0.31496062992125984"/>
  <pageSetup paperSize="9" scale="81" fitToHeight="0" orientation="portrait" r:id="rId1"/>
  <headerFooter>
    <oddHeader>&amp;R食事の組合せと料理の状況（３.夕食）－&amp;P</oddHeader>
  </headerFooter>
  <rowBreaks count="3" manualBreakCount="3">
    <brk id="66" max="16383" man="1"/>
    <brk id="133" max="16383" man="1"/>
    <brk id="2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第９表（１．朝食）</vt:lpstr>
      <vt:lpstr>第９表（２．昼食）</vt:lpstr>
      <vt:lpstr>第９表（３．夕食）</vt:lpstr>
      <vt:lpstr>Sheet3</vt:lpstr>
      <vt:lpstr>'第９表（２．昼食）'!Print_Area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2018-02-23T06:51:03Z</dcterms:modified>
</cp:coreProperties>
</file>