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6900"/>
  </bookViews>
  <sheets>
    <sheet name="第８表（朝、昼、夕）" sheetId="39" r:id="rId1"/>
  </sheets>
  <definedNames>
    <definedName name="_xlnm.Print_Area" localSheetId="0">'第８表（朝、昼、夕）'!$A$1:$AB$104</definedName>
  </definedNames>
  <calcPr calcId="145621"/>
</workbook>
</file>

<file path=xl/calcChain.xml><?xml version="1.0" encoding="utf-8"?>
<calcChain xmlns="http://schemas.openxmlformats.org/spreadsheetml/2006/main">
  <c r="AB97" i="39" l="1"/>
  <c r="AB98" i="39"/>
  <c r="AB99" i="39"/>
  <c r="AB100" i="39"/>
  <c r="AB101" i="39"/>
  <c r="AB102" i="39"/>
  <c r="AB103" i="39"/>
  <c r="AB104" i="39"/>
  <c r="AB96" i="39"/>
  <c r="AA102" i="39"/>
  <c r="AA103" i="39"/>
  <c r="AA104" i="39"/>
  <c r="AA101" i="39"/>
  <c r="AA97" i="39"/>
  <c r="AA98" i="39"/>
  <c r="AA99" i="39"/>
  <c r="AA96" i="39"/>
  <c r="AB87" i="39"/>
  <c r="AB88" i="39"/>
  <c r="AB89" i="39"/>
  <c r="AB90" i="39"/>
  <c r="AB91" i="39"/>
  <c r="AB92" i="39"/>
  <c r="AB93" i="39"/>
  <c r="AB94" i="39"/>
  <c r="AB86" i="39"/>
  <c r="AA92" i="39"/>
  <c r="AA93" i="39"/>
  <c r="AA94" i="39"/>
  <c r="AA91" i="39"/>
  <c r="AA87" i="39"/>
  <c r="AA88" i="39"/>
  <c r="AA89" i="39"/>
  <c r="AA86" i="39"/>
  <c r="AB77" i="39"/>
  <c r="AB78" i="39"/>
  <c r="AB79" i="39"/>
  <c r="AB80" i="39"/>
  <c r="AB81" i="39"/>
  <c r="AB82" i="39"/>
  <c r="AB83" i="39"/>
  <c r="AB84" i="39"/>
  <c r="AB76" i="39"/>
  <c r="AA82" i="39"/>
  <c r="AA83" i="39"/>
  <c r="AA84" i="39"/>
  <c r="AA81" i="39"/>
  <c r="AA77" i="39"/>
  <c r="AA78" i="39"/>
  <c r="AA79" i="39"/>
  <c r="AA76" i="39"/>
  <c r="AB62" i="39"/>
  <c r="AB63" i="39"/>
  <c r="AB64" i="39"/>
  <c r="AB65" i="39"/>
  <c r="AB66" i="39"/>
  <c r="AB67" i="39"/>
  <c r="AB68" i="39"/>
  <c r="AB69" i="39"/>
  <c r="AB61" i="39"/>
  <c r="AA67" i="39"/>
  <c r="AA68" i="39"/>
  <c r="AA69" i="39"/>
  <c r="AA66" i="39"/>
  <c r="AA65" i="39" s="1"/>
  <c r="AA62" i="39"/>
  <c r="AA63" i="39"/>
  <c r="AA64" i="39"/>
  <c r="AA61" i="39"/>
  <c r="AB52" i="39"/>
  <c r="AB53" i="39"/>
  <c r="AB54" i="39"/>
  <c r="AB55" i="39"/>
  <c r="AB56" i="39"/>
  <c r="AB57" i="39"/>
  <c r="AB58" i="39"/>
  <c r="AB59" i="39"/>
  <c r="AB51" i="39"/>
  <c r="AA57" i="39"/>
  <c r="AA58" i="39"/>
  <c r="AA59" i="39"/>
  <c r="AA56" i="39"/>
  <c r="AA52" i="39"/>
  <c r="AA53" i="39"/>
  <c r="AA54" i="39"/>
  <c r="AA51" i="39"/>
  <c r="AB42" i="39"/>
  <c r="AB43" i="39"/>
  <c r="AB44" i="39"/>
  <c r="AB45" i="39"/>
  <c r="AB46" i="39"/>
  <c r="AB47" i="39"/>
  <c r="AB48" i="39"/>
  <c r="AB49" i="39"/>
  <c r="AB41" i="39"/>
  <c r="AA47" i="39"/>
  <c r="AA48" i="39"/>
  <c r="AA49" i="39"/>
  <c r="AA46" i="39"/>
  <c r="AA42" i="39"/>
  <c r="AA43" i="39"/>
  <c r="AA44" i="39"/>
  <c r="AA41" i="39"/>
  <c r="AB28" i="39"/>
  <c r="AB29" i="39"/>
  <c r="AB30" i="39"/>
  <c r="AB31" i="39"/>
  <c r="AB32" i="39"/>
  <c r="AB33" i="39"/>
  <c r="AB34" i="39"/>
  <c r="AB35" i="39"/>
  <c r="AB27" i="39"/>
  <c r="AA33" i="39"/>
  <c r="AA34" i="39"/>
  <c r="AA35" i="39"/>
  <c r="AA32" i="39"/>
  <c r="AA28" i="39"/>
  <c r="AA29" i="39"/>
  <c r="AA30" i="39"/>
  <c r="AA27" i="39"/>
  <c r="AB18" i="39"/>
  <c r="AB19" i="39"/>
  <c r="AB20" i="39"/>
  <c r="AB21" i="39"/>
  <c r="AB22" i="39"/>
  <c r="AB23" i="39"/>
  <c r="AB24" i="39"/>
  <c r="AB25" i="39"/>
  <c r="AB17" i="39"/>
  <c r="AA23" i="39"/>
  <c r="AA24" i="39"/>
  <c r="AA25" i="39"/>
  <c r="AA22" i="39"/>
  <c r="AA18" i="39"/>
  <c r="AA19" i="39"/>
  <c r="AA20" i="39"/>
  <c r="AA17" i="39"/>
  <c r="AB11" i="39"/>
  <c r="AB12" i="39"/>
  <c r="AB13" i="39"/>
  <c r="AB14" i="39"/>
  <c r="AB15" i="39"/>
  <c r="AB8" i="39"/>
  <c r="AB9" i="39"/>
  <c r="AB10" i="39"/>
  <c r="AB7" i="39"/>
  <c r="AA13" i="39"/>
  <c r="AA14" i="39"/>
  <c r="AA15" i="39"/>
  <c r="AA12" i="39"/>
  <c r="AA8" i="39"/>
  <c r="AA9" i="39"/>
  <c r="AA10" i="39"/>
  <c r="AA7" i="39"/>
  <c r="AA100" i="39"/>
  <c r="AA90" i="39"/>
  <c r="AA55" i="39"/>
  <c r="AA31" i="39"/>
  <c r="AA21" i="39"/>
  <c r="AA16" i="39"/>
  <c r="Z97" i="39"/>
  <c r="Z98" i="39"/>
  <c r="Z99" i="39"/>
  <c r="Z100" i="39"/>
  <c r="Z101" i="39"/>
  <c r="Z102" i="39"/>
  <c r="Z103" i="39"/>
  <c r="Z104" i="39"/>
  <c r="X97" i="39"/>
  <c r="X98" i="39"/>
  <c r="X99" i="39"/>
  <c r="X100" i="39"/>
  <c r="X101" i="39"/>
  <c r="X102" i="39"/>
  <c r="X103" i="39"/>
  <c r="X104" i="39"/>
  <c r="V97" i="39"/>
  <c r="V98" i="39"/>
  <c r="V99" i="39"/>
  <c r="V100" i="39"/>
  <c r="V101" i="39"/>
  <c r="V102" i="39"/>
  <c r="V103" i="39"/>
  <c r="V104" i="39"/>
  <c r="T97" i="39"/>
  <c r="T98" i="39"/>
  <c r="T99" i="39"/>
  <c r="T100" i="39"/>
  <c r="T101" i="39"/>
  <c r="T102" i="39"/>
  <c r="T103" i="39"/>
  <c r="T104" i="39"/>
  <c r="R97" i="39"/>
  <c r="R98" i="39"/>
  <c r="R99" i="39"/>
  <c r="R100" i="39"/>
  <c r="R101" i="39"/>
  <c r="R102" i="39"/>
  <c r="R103" i="39"/>
  <c r="R104" i="39"/>
  <c r="P97" i="39"/>
  <c r="P98" i="39"/>
  <c r="P99" i="39"/>
  <c r="P100" i="39"/>
  <c r="P101" i="39"/>
  <c r="P102" i="39"/>
  <c r="P103" i="39"/>
  <c r="P104" i="39"/>
  <c r="N97" i="39"/>
  <c r="N98" i="39"/>
  <c r="N99" i="39"/>
  <c r="N100" i="39"/>
  <c r="N101" i="39"/>
  <c r="N102" i="39"/>
  <c r="N103" i="39"/>
  <c r="N104" i="39"/>
  <c r="L97" i="39"/>
  <c r="L98" i="39"/>
  <c r="L99" i="39"/>
  <c r="L100" i="39"/>
  <c r="L101" i="39"/>
  <c r="L102" i="39"/>
  <c r="L103" i="39"/>
  <c r="L104" i="39"/>
  <c r="J97" i="39"/>
  <c r="J98" i="39"/>
  <c r="J99" i="39"/>
  <c r="J100" i="39"/>
  <c r="J101" i="39"/>
  <c r="J102" i="39"/>
  <c r="J103" i="39"/>
  <c r="J104" i="39"/>
  <c r="H97" i="39"/>
  <c r="H98" i="39"/>
  <c r="H99" i="39"/>
  <c r="H100" i="39"/>
  <c r="H101" i="39"/>
  <c r="H102" i="39"/>
  <c r="H103" i="39"/>
  <c r="H104" i="39"/>
  <c r="F97" i="39"/>
  <c r="F98" i="39"/>
  <c r="F99" i="39"/>
  <c r="F100" i="39"/>
  <c r="F101" i="39"/>
  <c r="F102" i="39"/>
  <c r="F103" i="39"/>
  <c r="F104" i="39"/>
  <c r="D97" i="39"/>
  <c r="D98" i="39"/>
  <c r="D99" i="39"/>
  <c r="D100" i="39"/>
  <c r="D101" i="39"/>
  <c r="D102" i="39"/>
  <c r="D103" i="39"/>
  <c r="D104" i="39"/>
  <c r="Z96" i="39"/>
  <c r="X96" i="39"/>
  <c r="V96" i="39"/>
  <c r="T96" i="39"/>
  <c r="R96" i="39"/>
  <c r="P96" i="39"/>
  <c r="N96" i="39"/>
  <c r="L96" i="39"/>
  <c r="J96" i="39"/>
  <c r="H96" i="39"/>
  <c r="F96" i="39"/>
  <c r="D96" i="39"/>
  <c r="D95" i="39"/>
  <c r="Z87" i="39"/>
  <c r="Z88" i="39"/>
  <c r="Z89" i="39"/>
  <c r="Z90" i="39"/>
  <c r="Z91" i="39"/>
  <c r="Z92" i="39"/>
  <c r="Z93" i="39"/>
  <c r="Z94" i="39"/>
  <c r="X87" i="39"/>
  <c r="X88" i="39"/>
  <c r="X89" i="39"/>
  <c r="X90" i="39"/>
  <c r="X91" i="39"/>
  <c r="X92" i="39"/>
  <c r="X93" i="39"/>
  <c r="X94" i="39"/>
  <c r="V87" i="39"/>
  <c r="V88" i="39"/>
  <c r="V89" i="39"/>
  <c r="V90" i="39"/>
  <c r="V91" i="39"/>
  <c r="V92" i="39"/>
  <c r="V93" i="39"/>
  <c r="V94" i="39"/>
  <c r="T87" i="39"/>
  <c r="T88" i="39"/>
  <c r="T89" i="39"/>
  <c r="T90" i="39"/>
  <c r="T91" i="39"/>
  <c r="T92" i="39"/>
  <c r="T93" i="39"/>
  <c r="T94" i="39"/>
  <c r="R87" i="39"/>
  <c r="R88" i="39"/>
  <c r="R89" i="39"/>
  <c r="R90" i="39"/>
  <c r="R91" i="39"/>
  <c r="R92" i="39"/>
  <c r="R93" i="39"/>
  <c r="R94" i="39"/>
  <c r="P87" i="39"/>
  <c r="P88" i="39"/>
  <c r="P89" i="39"/>
  <c r="P90" i="39"/>
  <c r="P91" i="39"/>
  <c r="P92" i="39"/>
  <c r="P93" i="39"/>
  <c r="P94" i="39"/>
  <c r="N87" i="39"/>
  <c r="N88" i="39"/>
  <c r="N89" i="39"/>
  <c r="N90" i="39"/>
  <c r="N91" i="39"/>
  <c r="N92" i="39"/>
  <c r="N93" i="39"/>
  <c r="N94" i="39"/>
  <c r="L87" i="39"/>
  <c r="L88" i="39"/>
  <c r="L89" i="39"/>
  <c r="L90" i="39"/>
  <c r="L91" i="39"/>
  <c r="L92" i="39"/>
  <c r="L93" i="39"/>
  <c r="L94" i="39"/>
  <c r="J87" i="39"/>
  <c r="J88" i="39"/>
  <c r="J89" i="39"/>
  <c r="J90" i="39"/>
  <c r="J91" i="39"/>
  <c r="J92" i="39"/>
  <c r="J93" i="39"/>
  <c r="J94" i="39"/>
  <c r="H87" i="39"/>
  <c r="H88" i="39"/>
  <c r="H89" i="39"/>
  <c r="H90" i="39"/>
  <c r="H91" i="39"/>
  <c r="H92" i="39"/>
  <c r="H93" i="39"/>
  <c r="H94" i="39"/>
  <c r="F87" i="39"/>
  <c r="F88" i="39"/>
  <c r="F89" i="39"/>
  <c r="F90" i="39"/>
  <c r="F91" i="39"/>
  <c r="F92" i="39"/>
  <c r="F93" i="39"/>
  <c r="F94" i="39"/>
  <c r="D87" i="39"/>
  <c r="D88" i="39"/>
  <c r="D89" i="39"/>
  <c r="D90" i="39"/>
  <c r="D91" i="39"/>
  <c r="D92" i="39"/>
  <c r="D93" i="39"/>
  <c r="D94" i="39"/>
  <c r="Z86" i="39"/>
  <c r="X86" i="39"/>
  <c r="V86" i="39"/>
  <c r="T86" i="39"/>
  <c r="R86" i="39"/>
  <c r="P86" i="39"/>
  <c r="N86" i="39"/>
  <c r="L86" i="39"/>
  <c r="J86" i="39"/>
  <c r="H86" i="39"/>
  <c r="F86" i="39"/>
  <c r="D86" i="39"/>
  <c r="D85" i="39"/>
  <c r="Z77" i="39"/>
  <c r="Z78" i="39"/>
  <c r="Z79" i="39"/>
  <c r="Z80" i="39"/>
  <c r="Z81" i="39"/>
  <c r="Z82" i="39"/>
  <c r="Z83" i="39"/>
  <c r="Z84" i="39"/>
  <c r="X77" i="39"/>
  <c r="X78" i="39"/>
  <c r="X79" i="39"/>
  <c r="X80" i="39"/>
  <c r="X81" i="39"/>
  <c r="X82" i="39"/>
  <c r="X83" i="39"/>
  <c r="X84" i="39"/>
  <c r="V77" i="39"/>
  <c r="V78" i="39"/>
  <c r="V79" i="39"/>
  <c r="V80" i="39"/>
  <c r="V81" i="39"/>
  <c r="V82" i="39"/>
  <c r="V83" i="39"/>
  <c r="V84" i="39"/>
  <c r="T77" i="39"/>
  <c r="T78" i="39"/>
  <c r="T79" i="39"/>
  <c r="T80" i="39"/>
  <c r="T81" i="39"/>
  <c r="T82" i="39"/>
  <c r="T83" i="39"/>
  <c r="T84" i="39"/>
  <c r="R77" i="39"/>
  <c r="R78" i="39"/>
  <c r="R79" i="39"/>
  <c r="R80" i="39"/>
  <c r="R81" i="39"/>
  <c r="R82" i="39"/>
  <c r="R83" i="39"/>
  <c r="R84" i="39"/>
  <c r="P77" i="39"/>
  <c r="P78" i="39"/>
  <c r="P79" i="39"/>
  <c r="P80" i="39"/>
  <c r="P81" i="39"/>
  <c r="P82" i="39"/>
  <c r="P83" i="39"/>
  <c r="P84" i="39"/>
  <c r="N77" i="39"/>
  <c r="N78" i="39"/>
  <c r="N79" i="39"/>
  <c r="N80" i="39"/>
  <c r="N81" i="39"/>
  <c r="N82" i="39"/>
  <c r="N83" i="39"/>
  <c r="N84" i="39"/>
  <c r="L77" i="39"/>
  <c r="L78" i="39"/>
  <c r="L79" i="39"/>
  <c r="L80" i="39"/>
  <c r="L81" i="39"/>
  <c r="L82" i="39"/>
  <c r="L83" i="39"/>
  <c r="L84" i="39"/>
  <c r="J77" i="39"/>
  <c r="J78" i="39"/>
  <c r="J79" i="39"/>
  <c r="J80" i="39"/>
  <c r="J81" i="39"/>
  <c r="J82" i="39"/>
  <c r="J83" i="39"/>
  <c r="J84" i="39"/>
  <c r="H77" i="39"/>
  <c r="H78" i="39"/>
  <c r="H79" i="39"/>
  <c r="H80" i="39"/>
  <c r="H81" i="39"/>
  <c r="H82" i="39"/>
  <c r="H83" i="39"/>
  <c r="H84" i="39"/>
  <c r="Z76" i="39"/>
  <c r="X76" i="39"/>
  <c r="V76" i="39"/>
  <c r="T76" i="39"/>
  <c r="R76" i="39"/>
  <c r="P76" i="39"/>
  <c r="N76" i="39"/>
  <c r="L76" i="39"/>
  <c r="J76" i="39"/>
  <c r="H76" i="39"/>
  <c r="F77" i="39"/>
  <c r="F78" i="39"/>
  <c r="F79" i="39"/>
  <c r="F80" i="39"/>
  <c r="F81" i="39"/>
  <c r="F82" i="39"/>
  <c r="F83" i="39"/>
  <c r="F84" i="39"/>
  <c r="F76" i="39"/>
  <c r="D77" i="39"/>
  <c r="D75" i="39" s="1"/>
  <c r="D78" i="39"/>
  <c r="D79" i="39"/>
  <c r="D80" i="39"/>
  <c r="D81" i="39"/>
  <c r="D82" i="39"/>
  <c r="D83" i="39"/>
  <c r="D84" i="39"/>
  <c r="D76" i="39"/>
  <c r="Y100" i="39"/>
  <c r="W100" i="39"/>
  <c r="U100" i="39"/>
  <c r="S100" i="39"/>
  <c r="Q100" i="39"/>
  <c r="O100" i="39"/>
  <c r="M100" i="39"/>
  <c r="K100" i="39"/>
  <c r="I100" i="39"/>
  <c r="G100" i="39"/>
  <c r="C100" i="39" s="1"/>
  <c r="E100" i="39"/>
  <c r="Y90" i="39"/>
  <c r="W90" i="39"/>
  <c r="U90" i="39"/>
  <c r="S90" i="39"/>
  <c r="Q90" i="39"/>
  <c r="O90" i="39"/>
  <c r="M90" i="39"/>
  <c r="K90" i="39"/>
  <c r="I90" i="39"/>
  <c r="G90" i="39"/>
  <c r="E90" i="39"/>
  <c r="Y80" i="39"/>
  <c r="W80" i="39"/>
  <c r="U80" i="39"/>
  <c r="S80" i="39"/>
  <c r="Q80" i="39"/>
  <c r="O80" i="39"/>
  <c r="M80" i="39"/>
  <c r="K80" i="39"/>
  <c r="I80" i="39"/>
  <c r="G80" i="39"/>
  <c r="C80" i="39" s="1"/>
  <c r="E80" i="39"/>
  <c r="E65" i="39"/>
  <c r="C104" i="39"/>
  <c r="C103" i="39"/>
  <c r="C102" i="39"/>
  <c r="C101" i="39"/>
  <c r="C99" i="39"/>
  <c r="C98" i="39"/>
  <c r="C97" i="39"/>
  <c r="C96" i="39"/>
  <c r="C94" i="39"/>
  <c r="C93" i="39"/>
  <c r="C92" i="39"/>
  <c r="C91" i="39"/>
  <c r="C90" i="39"/>
  <c r="C89" i="39"/>
  <c r="C88" i="39"/>
  <c r="C87" i="39"/>
  <c r="C86" i="39"/>
  <c r="C84" i="39"/>
  <c r="C83" i="39"/>
  <c r="C82" i="39"/>
  <c r="C81" i="39"/>
  <c r="C79" i="39"/>
  <c r="C78" i="39"/>
  <c r="C77" i="39"/>
  <c r="C76" i="39"/>
  <c r="Z62" i="39"/>
  <c r="Z63" i="39"/>
  <c r="Z64" i="39"/>
  <c r="Z65" i="39"/>
  <c r="Z66" i="39"/>
  <c r="Z67" i="39"/>
  <c r="Z68" i="39"/>
  <c r="Z69" i="39"/>
  <c r="Z61" i="39"/>
  <c r="X62" i="39"/>
  <c r="X63" i="39"/>
  <c r="X64" i="39"/>
  <c r="X65" i="39"/>
  <c r="X66" i="39"/>
  <c r="X67" i="39"/>
  <c r="X68" i="39"/>
  <c r="X69" i="39"/>
  <c r="X61" i="39"/>
  <c r="V62" i="39"/>
  <c r="V63" i="39"/>
  <c r="V64" i="39"/>
  <c r="V65" i="39"/>
  <c r="V66" i="39"/>
  <c r="V67" i="39"/>
  <c r="V68" i="39"/>
  <c r="V69" i="39"/>
  <c r="V61" i="39"/>
  <c r="T62" i="39"/>
  <c r="T63" i="39"/>
  <c r="T64" i="39"/>
  <c r="T65" i="39"/>
  <c r="T66" i="39"/>
  <c r="T67" i="39"/>
  <c r="T68" i="39"/>
  <c r="T69" i="39"/>
  <c r="T61" i="39"/>
  <c r="R62" i="39"/>
  <c r="R63" i="39"/>
  <c r="R64" i="39"/>
  <c r="R65" i="39"/>
  <c r="R66" i="39"/>
  <c r="R67" i="39"/>
  <c r="R68" i="39"/>
  <c r="R69" i="39"/>
  <c r="R61" i="39"/>
  <c r="P62" i="39"/>
  <c r="P63" i="39"/>
  <c r="P64" i="39"/>
  <c r="P65" i="39"/>
  <c r="P66" i="39"/>
  <c r="P67" i="39"/>
  <c r="P68" i="39"/>
  <c r="P69" i="39"/>
  <c r="P61" i="39"/>
  <c r="N62" i="39"/>
  <c r="N63" i="39"/>
  <c r="N64" i="39"/>
  <c r="N65" i="39"/>
  <c r="N66" i="39"/>
  <c r="N67" i="39"/>
  <c r="N68" i="39"/>
  <c r="N69" i="39"/>
  <c r="N61" i="39"/>
  <c r="L62" i="39"/>
  <c r="L63" i="39"/>
  <c r="L64" i="39"/>
  <c r="L65" i="39"/>
  <c r="L66" i="39"/>
  <c r="L67" i="39"/>
  <c r="L68" i="39"/>
  <c r="L69" i="39"/>
  <c r="L61" i="39"/>
  <c r="J62" i="39"/>
  <c r="J63" i="39"/>
  <c r="J64" i="39"/>
  <c r="J65" i="39"/>
  <c r="J66" i="39"/>
  <c r="J67" i="39"/>
  <c r="J68" i="39"/>
  <c r="J69" i="39"/>
  <c r="J61" i="39"/>
  <c r="H69" i="39"/>
  <c r="H62" i="39"/>
  <c r="H63" i="39"/>
  <c r="H64" i="39"/>
  <c r="H65" i="39"/>
  <c r="H66" i="39"/>
  <c r="H67" i="39"/>
  <c r="H68" i="39"/>
  <c r="H61" i="39"/>
  <c r="Z52" i="39"/>
  <c r="Z53" i="39"/>
  <c r="Z54" i="39"/>
  <c r="Z55" i="39"/>
  <c r="Z56" i="39"/>
  <c r="Z57" i="39"/>
  <c r="Z58" i="39"/>
  <c r="Z59" i="39"/>
  <c r="Z51" i="39"/>
  <c r="X52" i="39"/>
  <c r="X53" i="39"/>
  <c r="X54" i="39"/>
  <c r="X55" i="39"/>
  <c r="X56" i="39"/>
  <c r="X57" i="39"/>
  <c r="X58" i="39"/>
  <c r="X59" i="39"/>
  <c r="X51" i="39"/>
  <c r="V52" i="39"/>
  <c r="V53" i="39"/>
  <c r="V54" i="39"/>
  <c r="V55" i="39"/>
  <c r="V56" i="39"/>
  <c r="V57" i="39"/>
  <c r="V58" i="39"/>
  <c r="V59" i="39"/>
  <c r="V51" i="39"/>
  <c r="T52" i="39"/>
  <c r="T53" i="39"/>
  <c r="T54" i="39"/>
  <c r="T55" i="39"/>
  <c r="T56" i="39"/>
  <c r="T57" i="39"/>
  <c r="T58" i="39"/>
  <c r="T59" i="39"/>
  <c r="T51" i="39"/>
  <c r="R52" i="39"/>
  <c r="R53" i="39"/>
  <c r="R54" i="39"/>
  <c r="R55" i="39"/>
  <c r="R56" i="39"/>
  <c r="R57" i="39"/>
  <c r="R58" i="39"/>
  <c r="R59" i="39"/>
  <c r="R51" i="39"/>
  <c r="P50" i="39"/>
  <c r="P52" i="39"/>
  <c r="P53" i="39"/>
  <c r="P54" i="39"/>
  <c r="P55" i="39"/>
  <c r="P56" i="39"/>
  <c r="P57" i="39"/>
  <c r="P58" i="39"/>
  <c r="P59" i="39"/>
  <c r="P51" i="39"/>
  <c r="N52" i="39"/>
  <c r="N53" i="39"/>
  <c r="N54" i="39"/>
  <c r="N55" i="39"/>
  <c r="N56" i="39"/>
  <c r="N57" i="39"/>
  <c r="N58" i="39"/>
  <c r="N59" i="39"/>
  <c r="N51" i="39"/>
  <c r="L52" i="39"/>
  <c r="L53" i="39"/>
  <c r="L54" i="39"/>
  <c r="L55" i="39"/>
  <c r="L56" i="39"/>
  <c r="L57" i="39"/>
  <c r="L58" i="39"/>
  <c r="L59" i="39"/>
  <c r="L51" i="39"/>
  <c r="J52" i="39"/>
  <c r="J53" i="39"/>
  <c r="J54" i="39"/>
  <c r="J55" i="39"/>
  <c r="J56" i="39"/>
  <c r="J57" i="39"/>
  <c r="J58" i="39"/>
  <c r="J59" i="39"/>
  <c r="J51" i="39"/>
  <c r="H52" i="39"/>
  <c r="H53" i="39"/>
  <c r="H54" i="39"/>
  <c r="H55" i="39"/>
  <c r="H56" i="39"/>
  <c r="H57" i="39"/>
  <c r="H58" i="39"/>
  <c r="H59" i="39"/>
  <c r="H51" i="39"/>
  <c r="F52" i="39"/>
  <c r="F53" i="39"/>
  <c r="F54" i="39"/>
  <c r="F55" i="39"/>
  <c r="F56" i="39"/>
  <c r="F57" i="39"/>
  <c r="F58" i="39"/>
  <c r="F59" i="39"/>
  <c r="F51" i="39"/>
  <c r="D52" i="39"/>
  <c r="D53" i="39"/>
  <c r="D50" i="39" s="1"/>
  <c r="D54" i="39"/>
  <c r="D55" i="39"/>
  <c r="D56" i="39"/>
  <c r="D57" i="39"/>
  <c r="D58" i="39"/>
  <c r="D59" i="39"/>
  <c r="D51" i="39"/>
  <c r="Z42" i="39"/>
  <c r="Z43" i="39"/>
  <c r="Z44" i="39"/>
  <c r="Z45" i="39"/>
  <c r="Z46" i="39"/>
  <c r="Z47" i="39"/>
  <c r="Z48" i="39"/>
  <c r="Z49" i="39"/>
  <c r="Z41" i="39"/>
  <c r="X42" i="39"/>
  <c r="X43" i="39"/>
  <c r="X44" i="39"/>
  <c r="X45" i="39"/>
  <c r="X46" i="39"/>
  <c r="X47" i="39"/>
  <c r="X48" i="39"/>
  <c r="X49" i="39"/>
  <c r="X41" i="39"/>
  <c r="V42" i="39"/>
  <c r="V43" i="39"/>
  <c r="V44" i="39"/>
  <c r="V45" i="39"/>
  <c r="V46" i="39"/>
  <c r="V47" i="39"/>
  <c r="V48" i="39"/>
  <c r="V49" i="39"/>
  <c r="V41" i="39"/>
  <c r="T42" i="39"/>
  <c r="T43" i="39"/>
  <c r="T44" i="39"/>
  <c r="T45" i="39"/>
  <c r="T46" i="39"/>
  <c r="T47" i="39"/>
  <c r="T48" i="39"/>
  <c r="T49" i="39"/>
  <c r="T41" i="39"/>
  <c r="R42" i="39"/>
  <c r="R43" i="39"/>
  <c r="R44" i="39"/>
  <c r="R45" i="39"/>
  <c r="R46" i="39"/>
  <c r="R47" i="39"/>
  <c r="R48" i="39"/>
  <c r="R49" i="39"/>
  <c r="R41" i="39"/>
  <c r="P42" i="39"/>
  <c r="P43" i="39"/>
  <c r="P44" i="39"/>
  <c r="P45" i="39"/>
  <c r="P46" i="39"/>
  <c r="P47" i="39"/>
  <c r="P48" i="39"/>
  <c r="P49" i="39"/>
  <c r="P41" i="39"/>
  <c r="N42" i="39"/>
  <c r="N43" i="39"/>
  <c r="N44" i="39"/>
  <c r="N45" i="39"/>
  <c r="N46" i="39"/>
  <c r="N47" i="39"/>
  <c r="N48" i="39"/>
  <c r="N49" i="39"/>
  <c r="N41" i="39"/>
  <c r="L42" i="39"/>
  <c r="L43" i="39"/>
  <c r="L44" i="39"/>
  <c r="L45" i="39"/>
  <c r="L46" i="39"/>
  <c r="L47" i="39"/>
  <c r="L48" i="39"/>
  <c r="L49" i="39"/>
  <c r="L41" i="39"/>
  <c r="J42" i="39"/>
  <c r="J43" i="39"/>
  <c r="J44" i="39"/>
  <c r="J45" i="39"/>
  <c r="J46" i="39"/>
  <c r="J47" i="39"/>
  <c r="J48" i="39"/>
  <c r="J49" i="39"/>
  <c r="J40" i="39"/>
  <c r="J41" i="39"/>
  <c r="H40" i="39"/>
  <c r="H42" i="39"/>
  <c r="H43" i="39"/>
  <c r="H44" i="39"/>
  <c r="H45" i="39"/>
  <c r="H46" i="39"/>
  <c r="H47" i="39"/>
  <c r="H48" i="39"/>
  <c r="H49" i="39"/>
  <c r="H41" i="39"/>
  <c r="F42" i="39"/>
  <c r="F43" i="39"/>
  <c r="F44" i="39"/>
  <c r="F45" i="39"/>
  <c r="F46" i="39"/>
  <c r="F47" i="39"/>
  <c r="F48" i="39"/>
  <c r="F49" i="39"/>
  <c r="F41" i="39"/>
  <c r="D40" i="39"/>
  <c r="D42" i="39"/>
  <c r="D43" i="39"/>
  <c r="D44" i="39"/>
  <c r="D45" i="39"/>
  <c r="D46" i="39"/>
  <c r="D47" i="39"/>
  <c r="D48" i="39"/>
  <c r="D49" i="39"/>
  <c r="D41" i="39"/>
  <c r="Y65" i="39"/>
  <c r="W65" i="39"/>
  <c r="U65" i="39"/>
  <c r="S65" i="39"/>
  <c r="Q65" i="39"/>
  <c r="O65" i="39"/>
  <c r="M65" i="39"/>
  <c r="K65" i="39"/>
  <c r="I65" i="39"/>
  <c r="G65" i="39"/>
  <c r="C65" i="39"/>
  <c r="Y55" i="39"/>
  <c r="W55" i="39"/>
  <c r="U55" i="39"/>
  <c r="S55" i="39"/>
  <c r="Q55" i="39"/>
  <c r="O55" i="39"/>
  <c r="M55" i="39"/>
  <c r="K55" i="39"/>
  <c r="I55" i="39"/>
  <c r="G55" i="39"/>
  <c r="E55" i="39"/>
  <c r="Y45" i="39"/>
  <c r="W45" i="39"/>
  <c r="U45" i="39"/>
  <c r="S45" i="39"/>
  <c r="Q45" i="39"/>
  <c r="O45" i="39"/>
  <c r="M45" i="39"/>
  <c r="K45" i="39"/>
  <c r="I45" i="39"/>
  <c r="G45" i="39"/>
  <c r="E45" i="39"/>
  <c r="C45" i="39" s="1"/>
  <c r="C69" i="39"/>
  <c r="C68" i="39"/>
  <c r="C67" i="39"/>
  <c r="C66" i="39"/>
  <c r="C64" i="39"/>
  <c r="C63" i="39"/>
  <c r="C62" i="39"/>
  <c r="C61" i="39"/>
  <c r="C59" i="39"/>
  <c r="C58" i="39"/>
  <c r="C57" i="39"/>
  <c r="C56" i="39"/>
  <c r="C55" i="39"/>
  <c r="C54" i="39"/>
  <c r="C53" i="39"/>
  <c r="C52" i="39"/>
  <c r="C51" i="39"/>
  <c r="C50" i="39" s="1"/>
  <c r="C49" i="39"/>
  <c r="C48" i="39"/>
  <c r="C47" i="39"/>
  <c r="C46" i="39"/>
  <c r="C44" i="39"/>
  <c r="C43" i="39"/>
  <c r="C42" i="39"/>
  <c r="C41" i="39"/>
  <c r="C6" i="39"/>
  <c r="O31" i="39"/>
  <c r="O26" i="39" s="1"/>
  <c r="AA95" i="39" l="1"/>
  <c r="AA85" i="39"/>
  <c r="AA80" i="39"/>
  <c r="AB50" i="39"/>
  <c r="AA50" i="39"/>
  <c r="AA45" i="39"/>
  <c r="AB40" i="39"/>
  <c r="AB95" i="39"/>
  <c r="AB85" i="39"/>
  <c r="AB75" i="39"/>
  <c r="AA60" i="39"/>
  <c r="AB60" i="39"/>
  <c r="AB26" i="39"/>
  <c r="AA26" i="39"/>
  <c r="AB16" i="39"/>
  <c r="AA11" i="39"/>
  <c r="AB6" i="39" s="1"/>
  <c r="AA6" i="39"/>
  <c r="C95" i="39"/>
  <c r="C85" i="39"/>
  <c r="C75" i="39"/>
  <c r="C60" i="39"/>
  <c r="C40" i="39"/>
  <c r="P28" i="39"/>
  <c r="P29" i="39"/>
  <c r="P30" i="39"/>
  <c r="P31" i="39"/>
  <c r="P32" i="39"/>
  <c r="P33" i="39"/>
  <c r="P34" i="39"/>
  <c r="P35" i="39"/>
  <c r="P27" i="39"/>
  <c r="C27" i="39"/>
  <c r="Y31" i="39"/>
  <c r="Z31" i="39" s="1"/>
  <c r="W31" i="39"/>
  <c r="U31" i="39"/>
  <c r="S31" i="39"/>
  <c r="Q31" i="39"/>
  <c r="M31" i="39"/>
  <c r="K31" i="39"/>
  <c r="I31" i="39"/>
  <c r="C31" i="39" s="1"/>
  <c r="G31" i="39"/>
  <c r="E31" i="39"/>
  <c r="Z18" i="39"/>
  <c r="Z19" i="39"/>
  <c r="Z20" i="39"/>
  <c r="Z21" i="39"/>
  <c r="Z22" i="39"/>
  <c r="Z23" i="39"/>
  <c r="Z24" i="39"/>
  <c r="Z25" i="39"/>
  <c r="Z17" i="39"/>
  <c r="X18" i="39"/>
  <c r="X19" i="39"/>
  <c r="X20" i="39"/>
  <c r="X21" i="39"/>
  <c r="X22" i="39"/>
  <c r="X23" i="39"/>
  <c r="X24" i="39"/>
  <c r="X25" i="39"/>
  <c r="X17" i="39"/>
  <c r="V18" i="39"/>
  <c r="V19" i="39"/>
  <c r="V16" i="39" s="1"/>
  <c r="V20" i="39"/>
  <c r="V21" i="39"/>
  <c r="V22" i="39"/>
  <c r="V23" i="39"/>
  <c r="V24" i="39"/>
  <c r="V25" i="39"/>
  <c r="V17" i="39"/>
  <c r="T18" i="39"/>
  <c r="T19" i="39"/>
  <c r="T20" i="39"/>
  <c r="T21" i="39"/>
  <c r="T22" i="39"/>
  <c r="T23" i="39"/>
  <c r="T24" i="39"/>
  <c r="T25" i="39"/>
  <c r="T17" i="39"/>
  <c r="R18" i="39"/>
  <c r="R19" i="39"/>
  <c r="R16" i="39" s="1"/>
  <c r="R20" i="39"/>
  <c r="R21" i="39"/>
  <c r="R22" i="39"/>
  <c r="R23" i="39"/>
  <c r="R24" i="39"/>
  <c r="R25" i="39"/>
  <c r="R17" i="39"/>
  <c r="P18" i="39"/>
  <c r="P19" i="39"/>
  <c r="P20" i="39"/>
  <c r="P21" i="39"/>
  <c r="P22" i="39"/>
  <c r="P23" i="39"/>
  <c r="P24" i="39"/>
  <c r="P25" i="39"/>
  <c r="P17" i="39"/>
  <c r="N18" i="39"/>
  <c r="N19" i="39"/>
  <c r="N20" i="39"/>
  <c r="N21" i="39"/>
  <c r="N22" i="39"/>
  <c r="N23" i="39"/>
  <c r="N24" i="39"/>
  <c r="N25" i="39"/>
  <c r="N17" i="39"/>
  <c r="L18" i="39"/>
  <c r="L19" i="39"/>
  <c r="L20" i="39"/>
  <c r="L21" i="39"/>
  <c r="L22" i="39"/>
  <c r="L23" i="39"/>
  <c r="L24" i="39"/>
  <c r="L25" i="39"/>
  <c r="L17" i="39"/>
  <c r="J18" i="39"/>
  <c r="J19" i="39"/>
  <c r="J20" i="39"/>
  <c r="J21" i="39"/>
  <c r="J22" i="39"/>
  <c r="J23" i="39"/>
  <c r="J24" i="39"/>
  <c r="J25" i="39"/>
  <c r="J17" i="39"/>
  <c r="H18" i="39"/>
  <c r="H19" i="39"/>
  <c r="H20" i="39"/>
  <c r="H21" i="39"/>
  <c r="H22" i="39"/>
  <c r="H23" i="39"/>
  <c r="H24" i="39"/>
  <c r="H25" i="39"/>
  <c r="H17" i="39"/>
  <c r="F18" i="39"/>
  <c r="F19" i="39"/>
  <c r="F20" i="39"/>
  <c r="F21" i="39"/>
  <c r="F22" i="39"/>
  <c r="F23" i="39"/>
  <c r="F24" i="39"/>
  <c r="F25" i="39"/>
  <c r="F17" i="39"/>
  <c r="D18" i="39"/>
  <c r="D19" i="39"/>
  <c r="D20" i="39"/>
  <c r="D16" i="39" s="1"/>
  <c r="D21" i="39"/>
  <c r="D22" i="39"/>
  <c r="D23" i="39"/>
  <c r="D24" i="39"/>
  <c r="D25" i="39"/>
  <c r="D17" i="39"/>
  <c r="Y26" i="39"/>
  <c r="Z28" i="39" s="1"/>
  <c r="Z16" i="39"/>
  <c r="X16" i="39"/>
  <c r="T16" i="39"/>
  <c r="P16" i="39"/>
  <c r="N16" i="39"/>
  <c r="L16" i="39"/>
  <c r="J16" i="39"/>
  <c r="H16" i="39"/>
  <c r="F16" i="39"/>
  <c r="D6" i="39"/>
  <c r="C32" i="39"/>
  <c r="E21" i="39"/>
  <c r="Y21" i="39"/>
  <c r="W21" i="39"/>
  <c r="U21" i="39"/>
  <c r="S21" i="39"/>
  <c r="Q21" i="39"/>
  <c r="O21" i="39"/>
  <c r="M21" i="39"/>
  <c r="K21" i="39"/>
  <c r="I21" i="39"/>
  <c r="G21" i="39"/>
  <c r="C21" i="39" s="1"/>
  <c r="C16" i="39" s="1"/>
  <c r="C35" i="39"/>
  <c r="C34" i="39"/>
  <c r="C33" i="39"/>
  <c r="C30" i="39"/>
  <c r="C29" i="39"/>
  <c r="C28" i="39"/>
  <c r="C25" i="39"/>
  <c r="C24" i="39"/>
  <c r="C23" i="39"/>
  <c r="C22" i="39"/>
  <c r="C20" i="39"/>
  <c r="C19" i="39"/>
  <c r="C18" i="39"/>
  <c r="C17" i="39"/>
  <c r="C7" i="39"/>
  <c r="Z8" i="39"/>
  <c r="Z9" i="39"/>
  <c r="Z10" i="39"/>
  <c r="Z11" i="39"/>
  <c r="Z12" i="39"/>
  <c r="Z13" i="39"/>
  <c r="Z14" i="39"/>
  <c r="Z15" i="39"/>
  <c r="Z7" i="39"/>
  <c r="X8" i="39"/>
  <c r="X9" i="39"/>
  <c r="X10" i="39"/>
  <c r="X11" i="39"/>
  <c r="X12" i="39"/>
  <c r="X13" i="39"/>
  <c r="X14" i="39"/>
  <c r="X15" i="39"/>
  <c r="X7" i="39"/>
  <c r="V8" i="39"/>
  <c r="V9" i="39"/>
  <c r="V10" i="39"/>
  <c r="V11" i="39"/>
  <c r="V12" i="39"/>
  <c r="V13" i="39"/>
  <c r="V14" i="39"/>
  <c r="V15" i="39"/>
  <c r="V7" i="39"/>
  <c r="T15" i="39"/>
  <c r="T8" i="39"/>
  <c r="T9" i="39"/>
  <c r="T10" i="39"/>
  <c r="T11" i="39"/>
  <c r="T12" i="39"/>
  <c r="T13" i="39"/>
  <c r="T14" i="39"/>
  <c r="T7" i="39"/>
  <c r="R8" i="39"/>
  <c r="R9" i="39"/>
  <c r="R10" i="39"/>
  <c r="R11" i="39"/>
  <c r="R12" i="39"/>
  <c r="R13" i="39"/>
  <c r="R14" i="39"/>
  <c r="R15" i="39"/>
  <c r="R7" i="39"/>
  <c r="P8" i="39"/>
  <c r="P9" i="39"/>
  <c r="P10" i="39"/>
  <c r="P11" i="39"/>
  <c r="P12" i="39"/>
  <c r="P13" i="39"/>
  <c r="P14" i="39"/>
  <c r="P15" i="39"/>
  <c r="P7" i="39"/>
  <c r="N8" i="39"/>
  <c r="N9" i="39"/>
  <c r="N10" i="39"/>
  <c r="N11" i="39"/>
  <c r="N12" i="39"/>
  <c r="N13" i="39"/>
  <c r="N14" i="39"/>
  <c r="N15" i="39"/>
  <c r="N7" i="39"/>
  <c r="L8" i="39"/>
  <c r="L9" i="39"/>
  <c r="L10" i="39"/>
  <c r="L11" i="39"/>
  <c r="L12" i="39"/>
  <c r="L13" i="39"/>
  <c r="L14" i="39"/>
  <c r="L15" i="39"/>
  <c r="L7" i="39"/>
  <c r="J8" i="39"/>
  <c r="J9" i="39"/>
  <c r="J10" i="39"/>
  <c r="J11" i="39"/>
  <c r="J12" i="39"/>
  <c r="J13" i="39"/>
  <c r="J14" i="39"/>
  <c r="J15" i="39"/>
  <c r="J7" i="39"/>
  <c r="H8" i="39"/>
  <c r="H9" i="39"/>
  <c r="H10" i="39"/>
  <c r="H11" i="39"/>
  <c r="H12" i="39"/>
  <c r="H13" i="39"/>
  <c r="H14" i="39"/>
  <c r="H15" i="39"/>
  <c r="H7" i="39"/>
  <c r="F8" i="39"/>
  <c r="F9" i="39"/>
  <c r="F10" i="39"/>
  <c r="F11" i="39"/>
  <c r="F12" i="39"/>
  <c r="F13" i="39"/>
  <c r="F14" i="39"/>
  <c r="F15" i="39"/>
  <c r="F7" i="39"/>
  <c r="F6" i="39"/>
  <c r="D8" i="39"/>
  <c r="D9" i="39"/>
  <c r="D10" i="39"/>
  <c r="D11" i="39"/>
  <c r="D12" i="39"/>
  <c r="D13" i="39"/>
  <c r="D14" i="39"/>
  <c r="D15" i="39"/>
  <c r="D7" i="39"/>
  <c r="E11" i="39"/>
  <c r="C11" i="39"/>
  <c r="C9" i="39"/>
  <c r="C8" i="39"/>
  <c r="C15" i="39"/>
  <c r="C14" i="39"/>
  <c r="C13" i="39"/>
  <c r="C12" i="39"/>
  <c r="C10" i="39"/>
  <c r="Y6" i="39"/>
  <c r="W6" i="39"/>
  <c r="U6" i="39"/>
  <c r="S6" i="39"/>
  <c r="Q6" i="39"/>
  <c r="O6" i="39"/>
  <c r="M6" i="39"/>
  <c r="K6" i="39"/>
  <c r="I6" i="39"/>
  <c r="G6" i="39"/>
  <c r="E6" i="39"/>
  <c r="Y11" i="39"/>
  <c r="W11" i="39"/>
  <c r="U11" i="39"/>
  <c r="S11" i="39"/>
  <c r="Q11" i="39"/>
  <c r="O11" i="39"/>
  <c r="M11" i="39"/>
  <c r="K11" i="39"/>
  <c r="I11" i="39"/>
  <c r="G11" i="39"/>
  <c r="AA75" i="39" l="1"/>
  <c r="AA40" i="39"/>
  <c r="D63" i="39"/>
  <c r="D67" i="39"/>
  <c r="D69" i="39"/>
  <c r="D62" i="39"/>
  <c r="D64" i="39"/>
  <c r="D66" i="39"/>
  <c r="D68" i="39"/>
  <c r="D61" i="39"/>
  <c r="D60" i="39" s="1"/>
  <c r="D65" i="39"/>
  <c r="Z35" i="39"/>
  <c r="Z33" i="39"/>
  <c r="Z29" i="39"/>
  <c r="Z27" i="39"/>
  <c r="Z34" i="39"/>
  <c r="Z32" i="39"/>
  <c r="Z30" i="39"/>
  <c r="E26" i="39"/>
  <c r="C26" i="39"/>
  <c r="D29" i="39" s="1"/>
  <c r="Z95" i="39"/>
  <c r="Y95" i="39"/>
  <c r="X95" i="39"/>
  <c r="W95" i="39"/>
  <c r="V95" i="39"/>
  <c r="U95" i="39"/>
  <c r="T95" i="39"/>
  <c r="S95" i="39"/>
  <c r="R95" i="39"/>
  <c r="Q95" i="39"/>
  <c r="P95" i="39"/>
  <c r="O95" i="39"/>
  <c r="N95" i="39"/>
  <c r="M95" i="39"/>
  <c r="L95" i="39"/>
  <c r="K95" i="39"/>
  <c r="J95" i="39"/>
  <c r="I95" i="39"/>
  <c r="H95" i="39"/>
  <c r="G95" i="39"/>
  <c r="F95" i="39"/>
  <c r="E95" i="39"/>
  <c r="Z85" i="39"/>
  <c r="Y85" i="39"/>
  <c r="X85" i="39"/>
  <c r="W85" i="39"/>
  <c r="V85" i="39"/>
  <c r="U85" i="39"/>
  <c r="T85" i="39"/>
  <c r="S85" i="39"/>
  <c r="R85" i="39"/>
  <c r="Q85" i="39"/>
  <c r="P85" i="39"/>
  <c r="O85" i="39"/>
  <c r="N85" i="39"/>
  <c r="M85" i="39"/>
  <c r="L85" i="39"/>
  <c r="K85" i="39"/>
  <c r="J85" i="39"/>
  <c r="I85" i="39"/>
  <c r="H85" i="39"/>
  <c r="G85" i="39"/>
  <c r="F85" i="39"/>
  <c r="E85" i="39"/>
  <c r="Z75" i="39"/>
  <c r="Y75" i="39"/>
  <c r="X75" i="39"/>
  <c r="W75" i="39"/>
  <c r="V75" i="39"/>
  <c r="U75" i="39"/>
  <c r="T75" i="39"/>
  <c r="S75" i="39"/>
  <c r="R75" i="39"/>
  <c r="Q75" i="39"/>
  <c r="P75" i="39"/>
  <c r="O75" i="39"/>
  <c r="N75" i="39"/>
  <c r="M75" i="39"/>
  <c r="L75" i="39"/>
  <c r="K75" i="39"/>
  <c r="J75" i="39"/>
  <c r="I75" i="39"/>
  <c r="H75" i="39"/>
  <c r="G75" i="39"/>
  <c r="F75" i="39"/>
  <c r="E75" i="39"/>
  <c r="Z60" i="39"/>
  <c r="Y60" i="39"/>
  <c r="X60" i="39"/>
  <c r="W60" i="39"/>
  <c r="V60" i="39"/>
  <c r="U60" i="39"/>
  <c r="T60" i="39"/>
  <c r="S60" i="39"/>
  <c r="R60" i="39"/>
  <c r="Q60" i="39"/>
  <c r="P60" i="39"/>
  <c r="O60" i="39"/>
  <c r="N60" i="39"/>
  <c r="M60" i="39"/>
  <c r="L60" i="39"/>
  <c r="K60" i="39"/>
  <c r="J60" i="39"/>
  <c r="I60" i="39"/>
  <c r="H60" i="39"/>
  <c r="G60" i="39"/>
  <c r="E60" i="39"/>
  <c r="Z50" i="39"/>
  <c r="Y50" i="39"/>
  <c r="X50" i="39"/>
  <c r="W50" i="39"/>
  <c r="V50" i="39"/>
  <c r="U50" i="39"/>
  <c r="T50" i="39"/>
  <c r="S50" i="39"/>
  <c r="R50" i="39"/>
  <c r="Q50" i="39"/>
  <c r="O50" i="39"/>
  <c r="N50" i="39"/>
  <c r="M50" i="39"/>
  <c r="L50" i="39"/>
  <c r="K50" i="39"/>
  <c r="J50" i="39"/>
  <c r="I50" i="39"/>
  <c r="H50" i="39"/>
  <c r="G50" i="39"/>
  <c r="F50" i="39"/>
  <c r="E50" i="39"/>
  <c r="Z40" i="39"/>
  <c r="Y40" i="39"/>
  <c r="X40" i="39"/>
  <c r="W40" i="39"/>
  <c r="V40" i="39"/>
  <c r="U40" i="39"/>
  <c r="T40" i="39"/>
  <c r="S40" i="39"/>
  <c r="R40" i="39"/>
  <c r="Q40" i="39"/>
  <c r="P40" i="39"/>
  <c r="O40" i="39"/>
  <c r="N40" i="39"/>
  <c r="M40" i="39"/>
  <c r="L40" i="39"/>
  <c r="K40" i="39"/>
  <c r="I40" i="39"/>
  <c r="G40" i="39"/>
  <c r="F40" i="39"/>
  <c r="E40" i="39"/>
  <c r="F62" i="39" l="1"/>
  <c r="F64" i="39"/>
  <c r="F66" i="39"/>
  <c r="F68" i="39"/>
  <c r="F61" i="39"/>
  <c r="F63" i="39"/>
  <c r="F65" i="39"/>
  <c r="F67" i="39"/>
  <c r="F69" i="39"/>
  <c r="D33" i="39"/>
  <c r="D32" i="39"/>
  <c r="D35" i="39"/>
  <c r="D27" i="39"/>
  <c r="F28" i="39"/>
  <c r="F30" i="39"/>
  <c r="F32" i="39"/>
  <c r="F34" i="39"/>
  <c r="F27" i="39"/>
  <c r="F29" i="39"/>
  <c r="F33" i="39"/>
  <c r="F35" i="39"/>
  <c r="D30" i="39"/>
  <c r="D34" i="39"/>
  <c r="D28" i="39"/>
  <c r="D31" i="39"/>
  <c r="F31" i="39"/>
  <c r="O16" i="39"/>
  <c r="P6" i="39"/>
  <c r="Z26" i="39"/>
  <c r="W26" i="39"/>
  <c r="U26" i="39"/>
  <c r="S26" i="39"/>
  <c r="Q26" i="39"/>
  <c r="P26" i="39"/>
  <c r="M26" i="39"/>
  <c r="K26" i="39"/>
  <c r="I26" i="39"/>
  <c r="G26" i="39"/>
  <c r="F26" i="39"/>
  <c r="Y16" i="39"/>
  <c r="W16" i="39"/>
  <c r="U16" i="39"/>
  <c r="S16" i="39"/>
  <c r="Q16" i="39"/>
  <c r="M16" i="39"/>
  <c r="K16" i="39"/>
  <c r="I16" i="39"/>
  <c r="G16" i="39"/>
  <c r="E16" i="39"/>
  <c r="H6" i="39"/>
  <c r="J6" i="39"/>
  <c r="L6" i="39"/>
  <c r="R6" i="39"/>
  <c r="T6" i="39"/>
  <c r="V6" i="39"/>
  <c r="X6" i="39"/>
  <c r="Z6" i="39"/>
  <c r="N6" i="39"/>
  <c r="F60" i="39" l="1"/>
  <c r="X29" i="39"/>
  <c r="X33" i="39"/>
  <c r="X35" i="39"/>
  <c r="X28" i="39"/>
  <c r="X30" i="39"/>
  <c r="X32" i="39"/>
  <c r="X34" i="39"/>
  <c r="X27" i="39"/>
  <c r="X26" i="39" s="1"/>
  <c r="X31" i="39"/>
  <c r="V28" i="39"/>
  <c r="V32" i="39"/>
  <c r="V29" i="39"/>
  <c r="V33" i="39"/>
  <c r="V35" i="39"/>
  <c r="V30" i="39"/>
  <c r="V34" i="39"/>
  <c r="V27" i="39"/>
  <c r="V31" i="39"/>
  <c r="T29" i="39"/>
  <c r="T31" i="39"/>
  <c r="T35" i="39"/>
  <c r="T28" i="39"/>
  <c r="T30" i="39"/>
  <c r="T32" i="39"/>
  <c r="T34" i="39"/>
  <c r="T27" i="39"/>
  <c r="T33" i="39"/>
  <c r="R28" i="39"/>
  <c r="R30" i="39"/>
  <c r="R32" i="39"/>
  <c r="R27" i="39"/>
  <c r="R29" i="39"/>
  <c r="R33" i="39"/>
  <c r="R35" i="39"/>
  <c r="R34" i="39"/>
  <c r="R31" i="39"/>
  <c r="N28" i="39"/>
  <c r="N30" i="39"/>
  <c r="N32" i="39"/>
  <c r="N34" i="39"/>
  <c r="N27" i="39"/>
  <c r="N29" i="39"/>
  <c r="N33" i="39"/>
  <c r="N35" i="39"/>
  <c r="N31" i="39"/>
  <c r="L29" i="39"/>
  <c r="L28" i="39"/>
  <c r="L30" i="39"/>
  <c r="L32" i="39"/>
  <c r="L34" i="39"/>
  <c r="L27" i="39"/>
  <c r="L31" i="39"/>
  <c r="L33" i="39"/>
  <c r="L35" i="39"/>
  <c r="J28" i="39"/>
  <c r="J30" i="39"/>
  <c r="J32" i="39"/>
  <c r="J34" i="39"/>
  <c r="J27" i="39"/>
  <c r="J33" i="39"/>
  <c r="J35" i="39"/>
  <c r="J29" i="39"/>
  <c r="J31" i="39"/>
  <c r="D26" i="39"/>
  <c r="H29" i="39"/>
  <c r="H31" i="39"/>
  <c r="H33" i="39"/>
  <c r="H35" i="39"/>
  <c r="H28" i="39"/>
  <c r="H30" i="39"/>
  <c r="H32" i="39"/>
  <c r="H34" i="39"/>
  <c r="H27" i="39"/>
  <c r="H26" i="39" s="1"/>
  <c r="V26" i="39" l="1"/>
  <c r="T26" i="39"/>
  <c r="R26" i="39"/>
  <c r="N26" i="39"/>
  <c r="L26" i="39"/>
  <c r="J26" i="39"/>
</calcChain>
</file>

<file path=xl/sharedStrings.xml><?xml version="1.0" encoding="utf-8"?>
<sst xmlns="http://schemas.openxmlformats.org/spreadsheetml/2006/main" count="223" uniqueCount="32">
  <si>
    <t>家庭食</t>
    <rPh sb="0" eb="2">
      <t>カテイ</t>
    </rPh>
    <rPh sb="2" eb="3">
      <t>ショク</t>
    </rPh>
    <phoneticPr fontId="18"/>
  </si>
  <si>
    <t>調理済み食</t>
    <rPh sb="0" eb="3">
      <t>チョウリズ</t>
    </rPh>
    <rPh sb="4" eb="5">
      <t>ショク</t>
    </rPh>
    <phoneticPr fontId="18"/>
  </si>
  <si>
    <t>外食</t>
    <rPh sb="0" eb="2">
      <t>ガイショク</t>
    </rPh>
    <phoneticPr fontId="18"/>
  </si>
  <si>
    <t>給食</t>
    <rPh sb="0" eb="2">
      <t>キュウショク</t>
    </rPh>
    <phoneticPr fontId="18"/>
  </si>
  <si>
    <t>欠食</t>
    <rPh sb="0" eb="2">
      <t>ケッショク</t>
    </rPh>
    <phoneticPr fontId="18"/>
  </si>
  <si>
    <t>不明</t>
    <rPh sb="0" eb="2">
      <t>フメイ</t>
    </rPh>
    <phoneticPr fontId="18"/>
  </si>
  <si>
    <t>総数</t>
    <rPh sb="0" eb="2">
      <t>ソウスウ</t>
    </rPh>
    <phoneticPr fontId="18"/>
  </si>
  <si>
    <t>人数</t>
    <rPh sb="0" eb="2">
      <t>ニンズウ</t>
    </rPh>
    <phoneticPr fontId="18"/>
  </si>
  <si>
    <t>％</t>
    <phoneticPr fontId="18"/>
  </si>
  <si>
    <t>＜朝＞</t>
    <phoneticPr fontId="18"/>
  </si>
  <si>
    <t>総数</t>
    <rPh sb="0" eb="2">
      <t>ソウスウ</t>
    </rPh>
    <phoneticPr fontId="18"/>
  </si>
  <si>
    <t>食事状況</t>
    <rPh sb="0" eb="2">
      <t>ショクジ</t>
    </rPh>
    <rPh sb="2" eb="4">
      <t>ジョウキョウ</t>
    </rPh>
    <phoneticPr fontId="18"/>
  </si>
  <si>
    <t>　菓子・果物などのみ</t>
    <rPh sb="1" eb="3">
      <t>カシ</t>
    </rPh>
    <rPh sb="4" eb="6">
      <t>クダモノ</t>
    </rPh>
    <phoneticPr fontId="18"/>
  </si>
  <si>
    <t>　錠剤などのみ</t>
    <rPh sb="1" eb="3">
      <t>ジョウザイ</t>
    </rPh>
    <phoneticPr fontId="18"/>
  </si>
  <si>
    <t>　何も食べない</t>
    <rPh sb="1" eb="2">
      <t>ナニ</t>
    </rPh>
    <rPh sb="3" eb="4">
      <t>タ</t>
    </rPh>
    <phoneticPr fontId="18"/>
  </si>
  <si>
    <t>男性</t>
    <rPh sb="0" eb="2">
      <t>ダンセイ</t>
    </rPh>
    <phoneticPr fontId="18"/>
  </si>
  <si>
    <t>女性</t>
    <rPh sb="0" eb="2">
      <t>ジョセイ</t>
    </rPh>
    <phoneticPr fontId="18"/>
  </si>
  <si>
    <t>1-6歳</t>
    <rPh sb="3" eb="4">
      <t>サイ</t>
    </rPh>
    <phoneticPr fontId="18"/>
  </si>
  <si>
    <t>7-14歳</t>
    <rPh sb="4" eb="5">
      <t>サイ</t>
    </rPh>
    <phoneticPr fontId="18"/>
  </si>
  <si>
    <t>15-19歳</t>
    <rPh sb="5" eb="6">
      <t>サイ</t>
    </rPh>
    <phoneticPr fontId="18"/>
  </si>
  <si>
    <t>20-29歳</t>
    <rPh sb="5" eb="6">
      <t>サイ</t>
    </rPh>
    <phoneticPr fontId="18"/>
  </si>
  <si>
    <t>30-39歳</t>
    <rPh sb="5" eb="6">
      <t>サイ</t>
    </rPh>
    <phoneticPr fontId="18"/>
  </si>
  <si>
    <t>40-49歳</t>
    <rPh sb="5" eb="6">
      <t>サイ</t>
    </rPh>
    <phoneticPr fontId="18"/>
  </si>
  <si>
    <t>50-59歳</t>
    <rPh sb="5" eb="6">
      <t>サイ</t>
    </rPh>
    <phoneticPr fontId="18"/>
  </si>
  <si>
    <t>60-69歳</t>
    <rPh sb="5" eb="6">
      <t>サイ</t>
    </rPh>
    <phoneticPr fontId="18"/>
  </si>
  <si>
    <t>70歳以上</t>
    <rPh sb="2" eb="5">
      <t>サイイジョウ</t>
    </rPh>
    <phoneticPr fontId="18"/>
  </si>
  <si>
    <t>（再掲）
12-14歳</t>
    <rPh sb="1" eb="3">
      <t>サイケイ</t>
    </rPh>
    <rPh sb="10" eb="11">
      <t>サイ</t>
    </rPh>
    <phoneticPr fontId="18"/>
  </si>
  <si>
    <t>（再掲）
15-17歳</t>
    <rPh sb="1" eb="3">
      <t>サイケイ</t>
    </rPh>
    <rPh sb="10" eb="11">
      <t>サイ</t>
    </rPh>
    <phoneticPr fontId="18"/>
  </si>
  <si>
    <t>＜昼＞</t>
    <rPh sb="1" eb="2">
      <t>ヒル</t>
    </rPh>
    <phoneticPr fontId="18"/>
  </si>
  <si>
    <t>＜夕＞</t>
    <rPh sb="1" eb="2">
      <t>ユウ</t>
    </rPh>
    <phoneticPr fontId="18"/>
  </si>
  <si>
    <t>（再掲）
20歳以上</t>
    <rPh sb="1" eb="3">
      <t>サイケイ</t>
    </rPh>
    <rPh sb="7" eb="8">
      <t>サイ</t>
    </rPh>
    <rPh sb="8" eb="10">
      <t>イジョウ</t>
    </rPh>
    <phoneticPr fontId="18"/>
  </si>
  <si>
    <r>
      <t>第８表　　朝、昼、夕別にみた１日の食事状況－朝・昼・夕別、食事状況、年齢階級別、人数、割合－</t>
    </r>
    <r>
      <rPr>
        <sz val="11"/>
        <rFont val="ＭＳ Ｐゴシック"/>
        <family val="3"/>
        <charset val="128"/>
        <scheme val="minor"/>
      </rPr>
      <t>総数・男性・女性、１歳以上</t>
    </r>
    <rPh sb="0" eb="1">
      <t>ダイ</t>
    </rPh>
    <rPh sb="2" eb="3">
      <t>ヒョウ</t>
    </rPh>
    <rPh sb="5" eb="6">
      <t>アサ</t>
    </rPh>
    <rPh sb="7" eb="8">
      <t>ヒル</t>
    </rPh>
    <rPh sb="9" eb="10">
      <t>ユウ</t>
    </rPh>
    <rPh sb="10" eb="11">
      <t>ベツ</t>
    </rPh>
    <rPh sb="15" eb="16">
      <t>ニチ</t>
    </rPh>
    <rPh sb="17" eb="19">
      <t>ショクジ</t>
    </rPh>
    <rPh sb="19" eb="21">
      <t>ジョウキョウ</t>
    </rPh>
    <rPh sb="22" eb="23">
      <t>アサ</t>
    </rPh>
    <rPh sb="24" eb="25">
      <t>ヒル</t>
    </rPh>
    <rPh sb="26" eb="28">
      <t>ユウベツ</t>
    </rPh>
    <rPh sb="29" eb="31">
      <t>ショクジ</t>
    </rPh>
    <rPh sb="31" eb="33">
      <t>ジョウキョウ</t>
    </rPh>
    <rPh sb="34" eb="36">
      <t>ネンレイ</t>
    </rPh>
    <rPh sb="36" eb="39">
      <t>カイキュウベツ</t>
    </rPh>
    <rPh sb="40" eb="42">
      <t>ニンズウ</t>
    </rPh>
    <rPh sb="43" eb="45">
      <t>ワリアイ</t>
    </rPh>
    <rPh sb="46" eb="48">
      <t>ソウスウ</t>
    </rPh>
    <rPh sb="49" eb="51">
      <t>ダンセイ</t>
    </rPh>
    <rPh sb="52" eb="54">
      <t>ジョセイ</t>
    </rPh>
    <rPh sb="56" eb="59">
      <t>サイイジョウ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</si>
</sst>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);[Red]\(0.0\)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38" fontId="19" fillId="0" borderId="24" xfId="42" applyFont="1" applyBorder="1" applyAlignment="1">
      <alignment vertical="center" shrinkToFit="1"/>
    </xf>
    <xf numFmtId="38" fontId="19" fillId="0" borderId="23" xfId="42" applyFont="1" applyBorder="1" applyAlignment="1">
      <alignment vertical="center" shrinkToFit="1"/>
    </xf>
    <xf numFmtId="38" fontId="19" fillId="0" borderId="16" xfId="42" applyFont="1" applyBorder="1" applyAlignment="1">
      <alignment vertical="center" shrinkToFit="1"/>
    </xf>
    <xf numFmtId="38" fontId="19" fillId="0" borderId="18" xfId="42" applyFont="1" applyBorder="1" applyAlignment="1">
      <alignment vertical="center" shrinkToFit="1"/>
    </xf>
    <xf numFmtId="38" fontId="19" fillId="0" borderId="25" xfId="42" applyFont="1" applyBorder="1" applyAlignment="1">
      <alignment vertical="center" shrinkToFit="1"/>
    </xf>
    <xf numFmtId="176" fontId="19" fillId="0" borderId="31" xfId="0" applyNumberFormat="1" applyFont="1" applyBorder="1" applyAlignment="1">
      <alignment vertical="center" shrinkToFit="1"/>
    </xf>
    <xf numFmtId="176" fontId="19" fillId="0" borderId="29" xfId="0" applyNumberFormat="1" applyFont="1" applyBorder="1" applyAlignment="1">
      <alignment vertical="center" shrinkToFit="1"/>
    </xf>
    <xf numFmtId="176" fontId="19" fillId="0" borderId="33" xfId="0" applyNumberFormat="1" applyFont="1" applyBorder="1" applyAlignment="1">
      <alignment vertical="center" shrinkToFit="1"/>
    </xf>
    <xf numFmtId="176" fontId="19" fillId="0" borderId="35" xfId="0" applyNumberFormat="1" applyFont="1" applyBorder="1" applyAlignment="1">
      <alignment vertical="center" shrinkToFit="1"/>
    </xf>
    <xf numFmtId="176" fontId="19" fillId="0" borderId="37" xfId="0" applyNumberFormat="1" applyFont="1" applyBorder="1" applyAlignment="1">
      <alignment vertical="center" shrinkToFit="1"/>
    </xf>
    <xf numFmtId="38" fontId="20" fillId="0" borderId="0" xfId="42" applyFont="1" applyBorder="1">
      <alignment vertical="center"/>
    </xf>
    <xf numFmtId="38" fontId="22" fillId="0" borderId="0" xfId="42" applyFont="1" applyBorder="1" applyAlignment="1">
      <alignment horizontal="right" vertical="center"/>
    </xf>
    <xf numFmtId="38" fontId="23" fillId="0" borderId="0" xfId="42" applyFont="1" applyBorder="1">
      <alignment vertical="center"/>
    </xf>
    <xf numFmtId="38" fontId="22" fillId="0" borderId="0" xfId="42" applyFont="1" applyBorder="1">
      <alignment vertical="center"/>
    </xf>
    <xf numFmtId="38" fontId="22" fillId="0" borderId="0" xfId="42" applyFont="1">
      <alignment vertical="center"/>
    </xf>
    <xf numFmtId="0" fontId="20" fillId="0" borderId="0" xfId="0" applyFont="1">
      <alignment vertical="center"/>
    </xf>
    <xf numFmtId="0" fontId="24" fillId="0" borderId="0" xfId="0" applyFont="1">
      <alignment vertical="center"/>
    </xf>
    <xf numFmtId="38" fontId="24" fillId="0" borderId="0" xfId="42" applyFont="1">
      <alignment vertical="center"/>
    </xf>
    <xf numFmtId="176" fontId="24" fillId="0" borderId="0" xfId="0" applyNumberFormat="1" applyFont="1">
      <alignment vertical="center"/>
    </xf>
    <xf numFmtId="38" fontId="24" fillId="33" borderId="16" xfId="42" applyFont="1" applyFill="1" applyBorder="1" applyAlignment="1">
      <alignment horizontal="center" vertical="center" shrinkToFit="1"/>
    </xf>
    <xf numFmtId="176" fontId="24" fillId="33" borderId="29" xfId="0" applyNumberFormat="1" applyFont="1" applyFill="1" applyBorder="1" applyAlignment="1">
      <alignment horizontal="center" vertical="center" shrinkToFit="1"/>
    </xf>
    <xf numFmtId="38" fontId="24" fillId="33" borderId="30" xfId="42" applyFont="1" applyFill="1" applyBorder="1" applyAlignment="1">
      <alignment horizontal="center" vertical="center" shrinkToFit="1"/>
    </xf>
    <xf numFmtId="176" fontId="24" fillId="33" borderId="17" xfId="0" applyNumberFormat="1" applyFont="1" applyFill="1" applyBorder="1" applyAlignment="1">
      <alignment horizontal="center" vertical="center" shrinkToFit="1"/>
    </xf>
    <xf numFmtId="0" fontId="22" fillId="0" borderId="19" xfId="0" applyFont="1" applyBorder="1" applyAlignment="1">
      <alignment vertical="center" shrinkToFit="1"/>
    </xf>
    <xf numFmtId="38" fontId="19" fillId="0" borderId="23" xfId="42" applyFont="1" applyFill="1" applyBorder="1" applyAlignment="1">
      <alignment vertical="center" shrinkToFit="1"/>
    </xf>
    <xf numFmtId="38" fontId="19" fillId="0" borderId="32" xfId="42" applyFont="1" applyBorder="1" applyAlignment="1">
      <alignment vertical="center" shrinkToFit="1"/>
    </xf>
    <xf numFmtId="176" fontId="19" fillId="0" borderId="26" xfId="0" applyNumberFormat="1" applyFont="1" applyBorder="1" applyAlignment="1">
      <alignment vertical="center" shrinkToFit="1"/>
    </xf>
    <xf numFmtId="0" fontId="23" fillId="0" borderId="14" xfId="0" applyFont="1" applyBorder="1" applyAlignment="1">
      <alignment vertical="center" shrinkToFit="1"/>
    </xf>
    <xf numFmtId="38" fontId="19" fillId="0" borderId="30" xfId="42" applyFont="1" applyBorder="1" applyAlignment="1">
      <alignment vertical="center" shrinkToFit="1"/>
    </xf>
    <xf numFmtId="176" fontId="19" fillId="0" borderId="17" xfId="0" applyNumberFormat="1" applyFont="1" applyBorder="1" applyAlignment="1">
      <alignment vertical="center" shrinkToFit="1"/>
    </xf>
    <xf numFmtId="0" fontId="23" fillId="0" borderId="22" xfId="0" applyFont="1" applyBorder="1" applyAlignment="1">
      <alignment vertical="center" shrinkToFit="1"/>
    </xf>
    <xf numFmtId="38" fontId="19" fillId="0" borderId="34" xfId="42" applyFont="1" applyBorder="1" applyAlignment="1">
      <alignment vertical="center" shrinkToFit="1"/>
    </xf>
    <xf numFmtId="176" fontId="19" fillId="0" borderId="13" xfId="0" applyNumberFormat="1" applyFont="1" applyBorder="1" applyAlignment="1">
      <alignment vertical="center" shrinkToFit="1"/>
    </xf>
    <xf numFmtId="0" fontId="23" fillId="0" borderId="21" xfId="0" applyFont="1" applyBorder="1" applyAlignment="1">
      <alignment vertical="center" shrinkToFit="1"/>
    </xf>
    <xf numFmtId="38" fontId="19" fillId="0" borderId="36" xfId="42" applyFont="1" applyBorder="1" applyAlignment="1">
      <alignment vertical="center" shrinkToFit="1"/>
    </xf>
    <xf numFmtId="176" fontId="19" fillId="0" borderId="27" xfId="0" applyNumberFormat="1" applyFont="1" applyBorder="1" applyAlignment="1">
      <alignment vertical="center" shrinkToFit="1"/>
    </xf>
    <xf numFmtId="0" fontId="23" fillId="0" borderId="15" xfId="0" applyFont="1" applyBorder="1" applyAlignment="1">
      <alignment vertical="center" shrinkToFit="1"/>
    </xf>
    <xf numFmtId="38" fontId="19" fillId="0" borderId="38" xfId="42" applyFont="1" applyBorder="1" applyAlignment="1">
      <alignment vertical="center" shrinkToFit="1"/>
    </xf>
    <xf numFmtId="176" fontId="19" fillId="0" borderId="28" xfId="0" applyNumberFormat="1" applyFont="1" applyBorder="1" applyAlignment="1">
      <alignment vertical="center" shrinkToFit="1"/>
    </xf>
    <xf numFmtId="0" fontId="20" fillId="0" borderId="0" xfId="0" applyFont="1" applyFill="1">
      <alignment vertical="center"/>
    </xf>
    <xf numFmtId="0" fontId="19" fillId="0" borderId="31" xfId="0" applyFont="1" applyBorder="1" applyAlignment="1">
      <alignment vertical="center" shrinkToFit="1"/>
    </xf>
    <xf numFmtId="0" fontId="24" fillId="0" borderId="19" xfId="0" applyFont="1" applyBorder="1" applyAlignment="1">
      <alignment horizontal="center" vertical="center" textRotation="255"/>
    </xf>
    <xf numFmtId="0" fontId="24" fillId="0" borderId="10" xfId="0" applyFont="1" applyBorder="1" applyAlignment="1">
      <alignment horizontal="center" vertical="center" textRotation="255"/>
    </xf>
    <xf numFmtId="0" fontId="24" fillId="0" borderId="20" xfId="0" applyFont="1" applyBorder="1" applyAlignment="1">
      <alignment horizontal="center" vertical="center" textRotation="255"/>
    </xf>
    <xf numFmtId="0" fontId="24" fillId="0" borderId="15" xfId="0" applyFont="1" applyBorder="1" applyAlignment="1">
      <alignment horizontal="center" vertical="center" textRotation="255"/>
    </xf>
    <xf numFmtId="0" fontId="24" fillId="33" borderId="16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 wrapText="1" shrinkToFit="1"/>
    </xf>
    <xf numFmtId="0" fontId="20" fillId="33" borderId="11" xfId="0" applyFont="1" applyFill="1" applyBorder="1" applyAlignment="1">
      <alignment horizontal="center" vertical="center" shrinkToFit="1"/>
    </xf>
    <xf numFmtId="0" fontId="24" fillId="33" borderId="12" xfId="0" applyFont="1" applyFill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textRotation="255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4"/>
  <sheetViews>
    <sheetView tabSelected="1" zoomScaleNormal="100" workbookViewId="0">
      <selection activeCell="AH8" sqref="AH8"/>
    </sheetView>
  </sheetViews>
  <sheetFormatPr defaultRowHeight="12"/>
  <cols>
    <col min="1" max="1" width="3.125" style="17" customWidth="1"/>
    <col min="2" max="2" width="15.75" style="17" customWidth="1"/>
    <col min="3" max="3" width="5.125" style="18" customWidth="1"/>
    <col min="4" max="4" width="5.125" style="19" customWidth="1"/>
    <col min="5" max="5" width="5.125" style="18" customWidth="1"/>
    <col min="6" max="6" width="5.125" style="19" customWidth="1"/>
    <col min="7" max="7" width="5.125" style="18" customWidth="1"/>
    <col min="8" max="8" width="5.125" style="19" customWidth="1"/>
    <col min="9" max="9" width="5.125" style="18" customWidth="1"/>
    <col min="10" max="10" width="5.125" style="19" customWidth="1"/>
    <col min="11" max="11" width="5.125" style="18" customWidth="1"/>
    <col min="12" max="12" width="5.125" style="19" customWidth="1"/>
    <col min="13" max="13" width="5.125" style="18" customWidth="1"/>
    <col min="14" max="14" width="5.125" style="19" customWidth="1"/>
    <col min="15" max="15" width="5.125" style="18" customWidth="1"/>
    <col min="16" max="16" width="5.125" style="19" customWidth="1"/>
    <col min="17" max="17" width="5.125" style="18" customWidth="1"/>
    <col min="18" max="18" width="5.125" style="19" customWidth="1"/>
    <col min="19" max="19" width="5.125" style="18" customWidth="1"/>
    <col min="20" max="20" width="5.125" style="19" customWidth="1"/>
    <col min="21" max="21" width="5.125" style="18" customWidth="1"/>
    <col min="22" max="22" width="5.125" style="19" customWidth="1"/>
    <col min="23" max="23" width="5.125" style="18" customWidth="1"/>
    <col min="24" max="24" width="5.125" style="19" customWidth="1"/>
    <col min="25" max="25" width="5.125" style="18" customWidth="1"/>
    <col min="26" max="26" width="5.125" style="19" customWidth="1"/>
    <col min="27" max="27" width="5.125" style="18" customWidth="1"/>
    <col min="28" max="28" width="5.125" style="19" customWidth="1"/>
    <col min="29" max="16384" width="9" style="17"/>
  </cols>
  <sheetData>
    <row r="1" spans="1:46" s="15" customFormat="1" ht="20.25" customHeight="1">
      <c r="A1" s="11" t="s">
        <v>31</v>
      </c>
      <c r="B1" s="12"/>
      <c r="C1" s="13"/>
      <c r="D1" s="13"/>
      <c r="E1" s="13"/>
      <c r="F1" s="14"/>
      <c r="G1" s="14"/>
      <c r="H1" s="14"/>
      <c r="I1" s="13"/>
      <c r="J1" s="13"/>
      <c r="K1" s="13"/>
      <c r="L1" s="14"/>
      <c r="M1" s="14"/>
      <c r="N1" s="14"/>
      <c r="O1" s="13"/>
      <c r="P1" s="13"/>
      <c r="Q1" s="13"/>
      <c r="R1" s="14"/>
      <c r="S1" s="14"/>
      <c r="T1" s="14"/>
      <c r="U1" s="13"/>
      <c r="V1" s="13"/>
      <c r="W1" s="13"/>
      <c r="X1" s="14"/>
      <c r="Y1" s="14"/>
      <c r="Z1" s="14"/>
      <c r="AA1" s="14"/>
      <c r="AB1" s="14"/>
      <c r="AC1" s="13"/>
      <c r="AD1" s="13"/>
      <c r="AE1" s="13"/>
      <c r="AF1" s="14"/>
      <c r="AG1" s="14"/>
      <c r="AH1" s="14"/>
      <c r="AI1" s="14"/>
      <c r="AJ1" s="14"/>
      <c r="AK1" s="14"/>
      <c r="AL1" s="13"/>
      <c r="AM1" s="13"/>
      <c r="AN1" s="13"/>
      <c r="AO1" s="13"/>
      <c r="AP1" s="13"/>
      <c r="AQ1" s="13"/>
      <c r="AR1" s="14"/>
      <c r="AS1" s="14"/>
      <c r="AT1" s="13"/>
    </row>
    <row r="2" spans="1:46" s="15" customFormat="1" ht="20.25" customHeight="1">
      <c r="A2" s="11"/>
      <c r="B2" s="12"/>
      <c r="C2" s="13"/>
      <c r="D2" s="13"/>
      <c r="E2" s="13"/>
      <c r="F2" s="14"/>
      <c r="G2" s="14"/>
      <c r="H2" s="14"/>
      <c r="I2" s="13"/>
      <c r="J2" s="13"/>
      <c r="K2" s="13"/>
      <c r="L2" s="14"/>
      <c r="M2" s="14"/>
      <c r="N2" s="14"/>
      <c r="O2" s="13"/>
      <c r="P2" s="13"/>
      <c r="Q2" s="13"/>
      <c r="R2" s="14"/>
      <c r="S2" s="14"/>
      <c r="T2" s="14"/>
      <c r="U2" s="13"/>
      <c r="V2" s="13"/>
      <c r="W2" s="13"/>
      <c r="X2" s="14"/>
      <c r="Y2" s="14"/>
      <c r="Z2" s="14"/>
      <c r="AA2" s="14"/>
      <c r="AB2" s="14"/>
      <c r="AC2" s="13"/>
      <c r="AD2" s="13"/>
      <c r="AE2" s="13"/>
      <c r="AF2" s="14"/>
      <c r="AG2" s="14"/>
      <c r="AH2" s="14"/>
      <c r="AI2" s="14"/>
      <c r="AJ2" s="14"/>
      <c r="AK2" s="14"/>
      <c r="AL2" s="13"/>
      <c r="AM2" s="13"/>
      <c r="AN2" s="13"/>
      <c r="AO2" s="13"/>
      <c r="AP2" s="13"/>
      <c r="AQ2" s="13"/>
      <c r="AR2" s="14"/>
      <c r="AS2" s="14"/>
      <c r="AT2" s="13"/>
    </row>
    <row r="3" spans="1:46" ht="20.25" customHeight="1">
      <c r="A3" s="16" t="s">
        <v>9</v>
      </c>
    </row>
    <row r="4" spans="1:46" ht="25.5" customHeight="1">
      <c r="A4" s="46" t="s">
        <v>11</v>
      </c>
      <c r="B4" s="47"/>
      <c r="C4" s="52" t="s">
        <v>6</v>
      </c>
      <c r="D4" s="51"/>
      <c r="E4" s="52" t="s">
        <v>17</v>
      </c>
      <c r="F4" s="51"/>
      <c r="G4" s="52" t="s">
        <v>18</v>
      </c>
      <c r="H4" s="51"/>
      <c r="I4" s="52" t="s">
        <v>19</v>
      </c>
      <c r="J4" s="51"/>
      <c r="K4" s="52" t="s">
        <v>20</v>
      </c>
      <c r="L4" s="51"/>
      <c r="M4" s="52" t="s">
        <v>21</v>
      </c>
      <c r="N4" s="51"/>
      <c r="O4" s="52" t="s">
        <v>22</v>
      </c>
      <c r="P4" s="51"/>
      <c r="Q4" s="52" t="s">
        <v>23</v>
      </c>
      <c r="R4" s="51"/>
      <c r="S4" s="52" t="s">
        <v>24</v>
      </c>
      <c r="T4" s="51"/>
      <c r="U4" s="52" t="s">
        <v>25</v>
      </c>
      <c r="V4" s="51"/>
      <c r="W4" s="50" t="s">
        <v>26</v>
      </c>
      <c r="X4" s="51"/>
      <c r="Y4" s="50" t="s">
        <v>27</v>
      </c>
      <c r="Z4" s="51"/>
      <c r="AA4" s="50" t="s">
        <v>30</v>
      </c>
      <c r="AB4" s="51"/>
    </row>
    <row r="5" spans="1:46" ht="18" customHeight="1" thickBot="1">
      <c r="A5" s="48"/>
      <c r="B5" s="49"/>
      <c r="C5" s="20" t="s">
        <v>7</v>
      </c>
      <c r="D5" s="21" t="s">
        <v>8</v>
      </c>
      <c r="E5" s="22" t="s">
        <v>7</v>
      </c>
      <c r="F5" s="23" t="s">
        <v>8</v>
      </c>
      <c r="G5" s="20" t="s">
        <v>7</v>
      </c>
      <c r="H5" s="21" t="s">
        <v>8</v>
      </c>
      <c r="I5" s="22" t="s">
        <v>7</v>
      </c>
      <c r="J5" s="23" t="s">
        <v>8</v>
      </c>
      <c r="K5" s="20" t="s">
        <v>7</v>
      </c>
      <c r="L5" s="21" t="s">
        <v>8</v>
      </c>
      <c r="M5" s="22" t="s">
        <v>7</v>
      </c>
      <c r="N5" s="23" t="s">
        <v>8</v>
      </c>
      <c r="O5" s="20" t="s">
        <v>7</v>
      </c>
      <c r="P5" s="21" t="s">
        <v>8</v>
      </c>
      <c r="Q5" s="22" t="s">
        <v>7</v>
      </c>
      <c r="R5" s="23" t="s">
        <v>8</v>
      </c>
      <c r="S5" s="20" t="s">
        <v>7</v>
      </c>
      <c r="T5" s="21" t="s">
        <v>8</v>
      </c>
      <c r="U5" s="22" t="s">
        <v>7</v>
      </c>
      <c r="V5" s="23" t="s">
        <v>8</v>
      </c>
      <c r="W5" s="20" t="s">
        <v>7</v>
      </c>
      <c r="X5" s="21" t="s">
        <v>8</v>
      </c>
      <c r="Y5" s="22" t="s">
        <v>7</v>
      </c>
      <c r="Z5" s="23" t="s">
        <v>8</v>
      </c>
      <c r="AA5" s="22" t="s">
        <v>7</v>
      </c>
      <c r="AB5" s="23" t="s">
        <v>8</v>
      </c>
    </row>
    <row r="6" spans="1:46" ht="18.95" customHeight="1" thickTop="1">
      <c r="A6" s="42" t="s">
        <v>10</v>
      </c>
      <c r="B6" s="24" t="s">
        <v>6</v>
      </c>
      <c r="C6" s="25">
        <f>C7+C8+C9+C10+C11+C15</f>
        <v>2419</v>
      </c>
      <c r="D6" s="6">
        <f>SUM(D7:D15)-D11</f>
        <v>99.999999999999986</v>
      </c>
      <c r="E6" s="26">
        <f>E7+E8+E9+E10+E11+E15</f>
        <v>119</v>
      </c>
      <c r="F6" s="27">
        <f>SUM(F7:F15)-F11</f>
        <v>100</v>
      </c>
      <c r="G6" s="2">
        <f>G7+G8+G9+G10+G11+G15</f>
        <v>174</v>
      </c>
      <c r="H6" s="6">
        <f t="shared" ref="H6:Z6" si="0">SUM(H7:H15)-H11</f>
        <v>100</v>
      </c>
      <c r="I6" s="26">
        <f>I7+I8+I9+I10+I11+I15</f>
        <v>82</v>
      </c>
      <c r="J6" s="27">
        <f t="shared" si="0"/>
        <v>100</v>
      </c>
      <c r="K6" s="2">
        <f>K7+K8+K9+K10+K11+K15</f>
        <v>148</v>
      </c>
      <c r="L6" s="6">
        <f t="shared" si="0"/>
        <v>100</v>
      </c>
      <c r="M6" s="26">
        <f>M7+M8+M9+M10+M11+M15</f>
        <v>248</v>
      </c>
      <c r="N6" s="27">
        <f t="shared" si="0"/>
        <v>100</v>
      </c>
      <c r="O6" s="2">
        <f>O7+O8+O9+O10+O11+O15</f>
        <v>293</v>
      </c>
      <c r="P6" s="6">
        <f t="shared" ref="P6" si="1">SUM(P7:P15)-P11</f>
        <v>100.00000000000001</v>
      </c>
      <c r="Q6" s="26">
        <f>Q7+Q8+Q9+Q10+Q11+Q15</f>
        <v>279</v>
      </c>
      <c r="R6" s="27">
        <f t="shared" si="0"/>
        <v>99.999999999999986</v>
      </c>
      <c r="S6" s="2">
        <f>S7+S8+S9+S10+S11+S15</f>
        <v>467</v>
      </c>
      <c r="T6" s="6">
        <f t="shared" si="0"/>
        <v>100</v>
      </c>
      <c r="U6" s="26">
        <f>U7+U8+U9+U10+U11+U15</f>
        <v>609</v>
      </c>
      <c r="V6" s="27">
        <f t="shared" si="0"/>
        <v>100</v>
      </c>
      <c r="W6" s="2">
        <f>W7+W8+W9+W10+W11+W15</f>
        <v>62</v>
      </c>
      <c r="X6" s="6">
        <f t="shared" si="0"/>
        <v>99.999999999999986</v>
      </c>
      <c r="Y6" s="26">
        <f>Y7+Y8+Y9+Y10+Y11+Y15</f>
        <v>58</v>
      </c>
      <c r="Z6" s="27">
        <f t="shared" si="0"/>
        <v>100</v>
      </c>
      <c r="AA6" s="26">
        <f>AA7+AA8+AA9+AA10+AA11+AA15</f>
        <v>2044</v>
      </c>
      <c r="AB6" s="27">
        <f t="shared" ref="AB6" si="2">SUM(AB7:AB15)-AB11</f>
        <v>100.00000000000001</v>
      </c>
    </row>
    <row r="7" spans="1:46" ht="18.95" customHeight="1">
      <c r="A7" s="43"/>
      <c r="B7" s="28" t="s">
        <v>0</v>
      </c>
      <c r="C7" s="3">
        <f>E7+G7+I7+K7+M7+O7+Q7+S7+U7</f>
        <v>2015</v>
      </c>
      <c r="D7" s="7">
        <f>C7/$C$6*100</f>
        <v>83.298883836295985</v>
      </c>
      <c r="E7" s="29">
        <v>107</v>
      </c>
      <c r="F7" s="30">
        <f>E7/$E$6*100</f>
        <v>89.915966386554629</v>
      </c>
      <c r="G7" s="3">
        <v>143</v>
      </c>
      <c r="H7" s="7">
        <f>G7/$G$6*100</f>
        <v>82.18390804597702</v>
      </c>
      <c r="I7" s="29">
        <v>72</v>
      </c>
      <c r="J7" s="30">
        <f>I7/$I$6*100</f>
        <v>87.804878048780495</v>
      </c>
      <c r="K7" s="3">
        <v>98</v>
      </c>
      <c r="L7" s="7">
        <f>K7/$K$6*100</f>
        <v>66.21621621621621</v>
      </c>
      <c r="M7" s="29">
        <v>172</v>
      </c>
      <c r="N7" s="30">
        <f>M7/$M$6*100</f>
        <v>69.354838709677423</v>
      </c>
      <c r="O7" s="3">
        <v>210</v>
      </c>
      <c r="P7" s="7">
        <f>O7/$O$6*100</f>
        <v>71.672354948805463</v>
      </c>
      <c r="Q7" s="29">
        <v>236</v>
      </c>
      <c r="R7" s="30">
        <f>Q7/$Q$6*100</f>
        <v>84.587813620071685</v>
      </c>
      <c r="S7" s="3">
        <v>412</v>
      </c>
      <c r="T7" s="7">
        <f>S7/$S$6*100</f>
        <v>88.222698072805144</v>
      </c>
      <c r="U7" s="29">
        <v>565</v>
      </c>
      <c r="V7" s="30">
        <f>U7/$U$6*100</f>
        <v>92.775041050903113</v>
      </c>
      <c r="W7" s="3">
        <v>48</v>
      </c>
      <c r="X7" s="7">
        <f>W7/$W$6*100</f>
        <v>77.41935483870968</v>
      </c>
      <c r="Y7" s="29">
        <v>52</v>
      </c>
      <c r="Z7" s="30">
        <f>Y7/$Y$6*100</f>
        <v>89.65517241379311</v>
      </c>
      <c r="AA7" s="29">
        <f>K7+M7+O7+Q7+S7+U7</f>
        <v>1693</v>
      </c>
      <c r="AB7" s="30">
        <f>AA7/$AA$6*100</f>
        <v>82.827788649706463</v>
      </c>
    </row>
    <row r="8" spans="1:46" ht="18.95" customHeight="1">
      <c r="A8" s="43"/>
      <c r="B8" s="31" t="s">
        <v>1</v>
      </c>
      <c r="C8" s="32">
        <f>E8+G8+I8+K8+M8+O8+Q8+S8+U8</f>
        <v>154</v>
      </c>
      <c r="D8" s="8">
        <f t="shared" ref="D8:D15" si="3">C8/$C$6*100</f>
        <v>6.3662670525010334</v>
      </c>
      <c r="E8" s="32">
        <v>7</v>
      </c>
      <c r="F8" s="8">
        <f t="shared" ref="F8:F15" si="4">E8/$E$6*100</f>
        <v>5.8823529411764701</v>
      </c>
      <c r="G8" s="4">
        <v>22</v>
      </c>
      <c r="H8" s="8">
        <f t="shared" ref="H8:H15" si="5">G8/$G$6*100</f>
        <v>12.643678160919542</v>
      </c>
      <c r="I8" s="32">
        <v>2</v>
      </c>
      <c r="J8" s="33">
        <f t="shared" ref="J8:J15" si="6">I8/$I$6*100</f>
        <v>2.4390243902439024</v>
      </c>
      <c r="K8" s="4">
        <v>12</v>
      </c>
      <c r="L8" s="8">
        <f t="shared" ref="L8:L15" si="7">K8/$K$6*100</f>
        <v>8.1081081081081088</v>
      </c>
      <c r="M8" s="32">
        <v>20</v>
      </c>
      <c r="N8" s="33">
        <f t="shared" ref="N8:N15" si="8">M8/$M$6*100</f>
        <v>8.064516129032258</v>
      </c>
      <c r="O8" s="4">
        <v>26</v>
      </c>
      <c r="P8" s="8">
        <f t="shared" ref="P8:P15" si="9">O8/$O$6*100</f>
        <v>8.8737201365187719</v>
      </c>
      <c r="Q8" s="32">
        <v>18</v>
      </c>
      <c r="R8" s="33">
        <f t="shared" ref="R8:R15" si="10">Q8/$Q$6*100</f>
        <v>6.4516129032258061</v>
      </c>
      <c r="S8" s="4">
        <v>30</v>
      </c>
      <c r="T8" s="8">
        <f t="shared" ref="T8:T15" si="11">S8/$S$6*100</f>
        <v>6.4239828693790146</v>
      </c>
      <c r="U8" s="32">
        <v>17</v>
      </c>
      <c r="V8" s="33">
        <f t="shared" ref="V8:V15" si="12">U8/$U$6*100</f>
        <v>2.7914614121510675</v>
      </c>
      <c r="W8" s="4">
        <v>11</v>
      </c>
      <c r="X8" s="8">
        <f t="shared" ref="X8:X15" si="13">W8/$W$6*100</f>
        <v>17.741935483870968</v>
      </c>
      <c r="Y8" s="32">
        <v>2</v>
      </c>
      <c r="Z8" s="33">
        <f t="shared" ref="Z8:Z15" si="14">Y8/$Y$6*100</f>
        <v>3.4482758620689653</v>
      </c>
      <c r="AA8" s="32">
        <f t="shared" ref="AA8:AA15" si="15">K8+M8+O8+Q8+S8+U8</f>
        <v>123</v>
      </c>
      <c r="AB8" s="33">
        <f t="shared" ref="AB8:AB15" si="16">AA8/$AA$6*100</f>
        <v>6.017612524461839</v>
      </c>
    </row>
    <row r="9" spans="1:46" ht="18.95" customHeight="1">
      <c r="A9" s="43"/>
      <c r="B9" s="31" t="s">
        <v>2</v>
      </c>
      <c r="C9" s="32">
        <f>E9+G9+I9+K9+M9+O9+Q9+S9+U9</f>
        <v>15</v>
      </c>
      <c r="D9" s="8">
        <f t="shared" si="3"/>
        <v>0.62009094667217857</v>
      </c>
      <c r="E9" s="32">
        <v>0</v>
      </c>
      <c r="F9" s="8">
        <f t="shared" si="4"/>
        <v>0</v>
      </c>
      <c r="G9" s="4">
        <v>1</v>
      </c>
      <c r="H9" s="8">
        <f t="shared" si="5"/>
        <v>0.57471264367816088</v>
      </c>
      <c r="I9" s="32">
        <v>1</v>
      </c>
      <c r="J9" s="33">
        <f t="shared" si="6"/>
        <v>1.2195121951219512</v>
      </c>
      <c r="K9" s="4">
        <v>2</v>
      </c>
      <c r="L9" s="8">
        <f t="shared" si="7"/>
        <v>1.3513513513513513</v>
      </c>
      <c r="M9" s="32">
        <v>3</v>
      </c>
      <c r="N9" s="33">
        <f t="shared" si="8"/>
        <v>1.2096774193548387</v>
      </c>
      <c r="O9" s="4">
        <v>3</v>
      </c>
      <c r="P9" s="8">
        <f t="shared" si="9"/>
        <v>1.0238907849829351</v>
      </c>
      <c r="Q9" s="32">
        <v>2</v>
      </c>
      <c r="R9" s="33">
        <f t="shared" si="10"/>
        <v>0.71684587813620071</v>
      </c>
      <c r="S9" s="4">
        <v>1</v>
      </c>
      <c r="T9" s="8">
        <f t="shared" si="11"/>
        <v>0.21413276231263384</v>
      </c>
      <c r="U9" s="32">
        <v>2</v>
      </c>
      <c r="V9" s="33">
        <f t="shared" si="12"/>
        <v>0.32840722495894908</v>
      </c>
      <c r="W9" s="4">
        <v>0</v>
      </c>
      <c r="X9" s="8">
        <f t="shared" si="13"/>
        <v>0</v>
      </c>
      <c r="Y9" s="32">
        <v>0</v>
      </c>
      <c r="Z9" s="33">
        <f t="shared" si="14"/>
        <v>0</v>
      </c>
      <c r="AA9" s="32">
        <f t="shared" si="15"/>
        <v>13</v>
      </c>
      <c r="AB9" s="33">
        <f t="shared" si="16"/>
        <v>0.63600782778864962</v>
      </c>
    </row>
    <row r="10" spans="1:46" ht="18.95" customHeight="1">
      <c r="A10" s="43"/>
      <c r="B10" s="31" t="s">
        <v>3</v>
      </c>
      <c r="C10" s="32">
        <f t="shared" ref="C10:C15" si="17">E10+G10+I10+K10+M10+O10+Q10+S10+U10</f>
        <v>2</v>
      </c>
      <c r="D10" s="8">
        <f t="shared" si="3"/>
        <v>8.2678792889623806E-2</v>
      </c>
      <c r="E10" s="32">
        <v>0</v>
      </c>
      <c r="F10" s="8">
        <f t="shared" si="4"/>
        <v>0</v>
      </c>
      <c r="G10" s="4">
        <v>0</v>
      </c>
      <c r="H10" s="8">
        <f t="shared" si="5"/>
        <v>0</v>
      </c>
      <c r="I10" s="32">
        <v>0</v>
      </c>
      <c r="J10" s="33">
        <f t="shared" si="6"/>
        <v>0</v>
      </c>
      <c r="K10" s="4">
        <v>0</v>
      </c>
      <c r="L10" s="8">
        <f t="shared" si="7"/>
        <v>0</v>
      </c>
      <c r="M10" s="32">
        <v>0</v>
      </c>
      <c r="N10" s="33">
        <f t="shared" si="8"/>
        <v>0</v>
      </c>
      <c r="O10" s="4">
        <v>1</v>
      </c>
      <c r="P10" s="8">
        <f t="shared" si="9"/>
        <v>0.34129692832764508</v>
      </c>
      <c r="Q10" s="32">
        <v>0</v>
      </c>
      <c r="R10" s="33">
        <f t="shared" si="10"/>
        <v>0</v>
      </c>
      <c r="S10" s="4">
        <v>0</v>
      </c>
      <c r="T10" s="8">
        <f t="shared" si="11"/>
        <v>0</v>
      </c>
      <c r="U10" s="32">
        <v>1</v>
      </c>
      <c r="V10" s="33">
        <f t="shared" si="12"/>
        <v>0.16420361247947454</v>
      </c>
      <c r="W10" s="4">
        <v>0</v>
      </c>
      <c r="X10" s="8">
        <f t="shared" si="13"/>
        <v>0</v>
      </c>
      <c r="Y10" s="32">
        <v>0</v>
      </c>
      <c r="Z10" s="33">
        <f t="shared" si="14"/>
        <v>0</v>
      </c>
      <c r="AA10" s="32">
        <f t="shared" si="15"/>
        <v>2</v>
      </c>
      <c r="AB10" s="33">
        <f t="shared" si="16"/>
        <v>9.7847358121330719E-2</v>
      </c>
    </row>
    <row r="11" spans="1:46" ht="18.95" customHeight="1">
      <c r="A11" s="43"/>
      <c r="B11" s="31" t="s">
        <v>4</v>
      </c>
      <c r="C11" s="32">
        <f>E11+G11+I11+K11+M11+O11+Q11+S11+U11</f>
        <v>208</v>
      </c>
      <c r="D11" s="8">
        <f t="shared" si="3"/>
        <v>8.5985944605208768</v>
      </c>
      <c r="E11" s="32">
        <f>SUM(E12:E14)</f>
        <v>3</v>
      </c>
      <c r="F11" s="8">
        <f t="shared" si="4"/>
        <v>2.5210084033613445</v>
      </c>
      <c r="G11" s="4">
        <f>SUM(G12:G14)</f>
        <v>5</v>
      </c>
      <c r="H11" s="8">
        <f t="shared" si="5"/>
        <v>2.8735632183908044</v>
      </c>
      <c r="I11" s="32">
        <f>SUM(I12:I14)</f>
        <v>6</v>
      </c>
      <c r="J11" s="33">
        <f t="shared" si="6"/>
        <v>7.3170731707317067</v>
      </c>
      <c r="K11" s="4">
        <f>SUM(K12:K14)</f>
        <v>34</v>
      </c>
      <c r="L11" s="8">
        <f t="shared" si="7"/>
        <v>22.972972972972975</v>
      </c>
      <c r="M11" s="32">
        <f>SUM(M12:M14)</f>
        <v>52</v>
      </c>
      <c r="N11" s="33">
        <f t="shared" si="8"/>
        <v>20.967741935483872</v>
      </c>
      <c r="O11" s="4">
        <f>SUM(O12:O14)</f>
        <v>46</v>
      </c>
      <c r="P11" s="8">
        <f t="shared" si="9"/>
        <v>15.699658703071673</v>
      </c>
      <c r="Q11" s="32">
        <f>SUM(Q12:Q14)</f>
        <v>23</v>
      </c>
      <c r="R11" s="33">
        <f t="shared" si="10"/>
        <v>8.2437275985663092</v>
      </c>
      <c r="S11" s="4">
        <f>SUM(S12:S14)</f>
        <v>19</v>
      </c>
      <c r="T11" s="8">
        <f t="shared" si="11"/>
        <v>4.0685224839400433</v>
      </c>
      <c r="U11" s="32">
        <f>SUM(U12:U14)</f>
        <v>20</v>
      </c>
      <c r="V11" s="33">
        <f t="shared" si="12"/>
        <v>3.284072249589491</v>
      </c>
      <c r="W11" s="4">
        <f>SUM(W12:W14)</f>
        <v>2</v>
      </c>
      <c r="X11" s="8">
        <f t="shared" si="13"/>
        <v>3.225806451612903</v>
      </c>
      <c r="Y11" s="32">
        <f>SUM(Y12:Y14)</f>
        <v>4</v>
      </c>
      <c r="Z11" s="33">
        <f t="shared" si="14"/>
        <v>6.8965517241379306</v>
      </c>
      <c r="AA11" s="32">
        <f>SUM(AA12:AA14)</f>
        <v>194</v>
      </c>
      <c r="AB11" s="33">
        <f t="shared" si="16"/>
        <v>9.4911937377690805</v>
      </c>
    </row>
    <row r="12" spans="1:46" ht="18.95" customHeight="1">
      <c r="A12" s="43"/>
      <c r="B12" s="31" t="s">
        <v>12</v>
      </c>
      <c r="C12" s="32">
        <f t="shared" si="17"/>
        <v>127</v>
      </c>
      <c r="D12" s="8">
        <f t="shared" si="3"/>
        <v>5.2501033484911117</v>
      </c>
      <c r="E12" s="32">
        <v>3</v>
      </c>
      <c r="F12" s="8">
        <f t="shared" si="4"/>
        <v>2.5210084033613445</v>
      </c>
      <c r="G12" s="4">
        <v>3</v>
      </c>
      <c r="H12" s="8">
        <f t="shared" si="5"/>
        <v>1.7241379310344827</v>
      </c>
      <c r="I12" s="32">
        <v>2</v>
      </c>
      <c r="J12" s="33">
        <f t="shared" si="6"/>
        <v>2.4390243902439024</v>
      </c>
      <c r="K12" s="4">
        <v>17</v>
      </c>
      <c r="L12" s="8">
        <f t="shared" si="7"/>
        <v>11.486486486486488</v>
      </c>
      <c r="M12" s="32">
        <v>29</v>
      </c>
      <c r="N12" s="33">
        <f t="shared" si="8"/>
        <v>11.693548387096774</v>
      </c>
      <c r="O12" s="4">
        <v>28</v>
      </c>
      <c r="P12" s="8">
        <f t="shared" si="9"/>
        <v>9.5563139931740615</v>
      </c>
      <c r="Q12" s="32">
        <v>17</v>
      </c>
      <c r="R12" s="33">
        <f t="shared" si="10"/>
        <v>6.0931899641577063</v>
      </c>
      <c r="S12" s="4">
        <v>17</v>
      </c>
      <c r="T12" s="8">
        <f t="shared" si="11"/>
        <v>3.6402569593147751</v>
      </c>
      <c r="U12" s="32">
        <v>11</v>
      </c>
      <c r="V12" s="33">
        <f t="shared" si="12"/>
        <v>1.8062397372742198</v>
      </c>
      <c r="W12" s="4">
        <v>0</v>
      </c>
      <c r="X12" s="8">
        <f t="shared" si="13"/>
        <v>0</v>
      </c>
      <c r="Y12" s="32">
        <v>0</v>
      </c>
      <c r="Z12" s="33">
        <f t="shared" si="14"/>
        <v>0</v>
      </c>
      <c r="AA12" s="32">
        <f t="shared" si="15"/>
        <v>119</v>
      </c>
      <c r="AB12" s="33">
        <f t="shared" si="16"/>
        <v>5.8219178082191778</v>
      </c>
    </row>
    <row r="13" spans="1:46" ht="18.95" customHeight="1">
      <c r="A13" s="43"/>
      <c r="B13" s="31" t="s">
        <v>13</v>
      </c>
      <c r="C13" s="32">
        <f t="shared" si="17"/>
        <v>7</v>
      </c>
      <c r="D13" s="8">
        <f t="shared" si="3"/>
        <v>0.28937577511368334</v>
      </c>
      <c r="E13" s="32">
        <v>0</v>
      </c>
      <c r="F13" s="8">
        <f t="shared" si="4"/>
        <v>0</v>
      </c>
      <c r="G13" s="4">
        <v>0</v>
      </c>
      <c r="H13" s="8">
        <f t="shared" si="5"/>
        <v>0</v>
      </c>
      <c r="I13" s="32">
        <v>1</v>
      </c>
      <c r="J13" s="33">
        <f t="shared" si="6"/>
        <v>1.2195121951219512</v>
      </c>
      <c r="K13" s="4">
        <v>1</v>
      </c>
      <c r="L13" s="8">
        <f t="shared" si="7"/>
        <v>0.67567567567567566</v>
      </c>
      <c r="M13" s="32">
        <v>2</v>
      </c>
      <c r="N13" s="33">
        <f t="shared" si="8"/>
        <v>0.80645161290322576</v>
      </c>
      <c r="O13" s="4">
        <v>1</v>
      </c>
      <c r="P13" s="8">
        <f t="shared" si="9"/>
        <v>0.34129692832764508</v>
      </c>
      <c r="Q13" s="32">
        <v>2</v>
      </c>
      <c r="R13" s="33">
        <f t="shared" si="10"/>
        <v>0.71684587813620071</v>
      </c>
      <c r="S13" s="4">
        <v>0</v>
      </c>
      <c r="T13" s="8">
        <f t="shared" si="11"/>
        <v>0</v>
      </c>
      <c r="U13" s="32">
        <v>0</v>
      </c>
      <c r="V13" s="33">
        <f t="shared" si="12"/>
        <v>0</v>
      </c>
      <c r="W13" s="4">
        <v>0</v>
      </c>
      <c r="X13" s="8">
        <f t="shared" si="13"/>
        <v>0</v>
      </c>
      <c r="Y13" s="32">
        <v>1</v>
      </c>
      <c r="Z13" s="33">
        <f t="shared" si="14"/>
        <v>1.7241379310344827</v>
      </c>
      <c r="AA13" s="32">
        <f t="shared" si="15"/>
        <v>6</v>
      </c>
      <c r="AB13" s="33">
        <f t="shared" si="16"/>
        <v>0.29354207436399216</v>
      </c>
    </row>
    <row r="14" spans="1:46" ht="18.95" customHeight="1">
      <c r="A14" s="43"/>
      <c r="B14" s="31" t="s">
        <v>14</v>
      </c>
      <c r="C14" s="32">
        <f t="shared" si="17"/>
        <v>74</v>
      </c>
      <c r="D14" s="8">
        <f t="shared" si="3"/>
        <v>3.0591153369160811</v>
      </c>
      <c r="E14" s="32">
        <v>0</v>
      </c>
      <c r="F14" s="8">
        <f t="shared" si="4"/>
        <v>0</v>
      </c>
      <c r="G14" s="4">
        <v>2</v>
      </c>
      <c r="H14" s="8">
        <f t="shared" si="5"/>
        <v>1.1494252873563218</v>
      </c>
      <c r="I14" s="32">
        <v>3</v>
      </c>
      <c r="J14" s="33">
        <f t="shared" si="6"/>
        <v>3.6585365853658534</v>
      </c>
      <c r="K14" s="4">
        <v>16</v>
      </c>
      <c r="L14" s="8">
        <f t="shared" si="7"/>
        <v>10.810810810810811</v>
      </c>
      <c r="M14" s="32">
        <v>21</v>
      </c>
      <c r="N14" s="33">
        <f t="shared" si="8"/>
        <v>8.4677419354838701</v>
      </c>
      <c r="O14" s="4">
        <v>17</v>
      </c>
      <c r="P14" s="8">
        <f t="shared" si="9"/>
        <v>5.802047781569966</v>
      </c>
      <c r="Q14" s="32">
        <v>4</v>
      </c>
      <c r="R14" s="33">
        <f t="shared" si="10"/>
        <v>1.4336917562724014</v>
      </c>
      <c r="S14" s="4">
        <v>2</v>
      </c>
      <c r="T14" s="8">
        <f t="shared" si="11"/>
        <v>0.42826552462526768</v>
      </c>
      <c r="U14" s="32">
        <v>9</v>
      </c>
      <c r="V14" s="33">
        <f t="shared" si="12"/>
        <v>1.4778325123152709</v>
      </c>
      <c r="W14" s="4">
        <v>2</v>
      </c>
      <c r="X14" s="8">
        <f t="shared" si="13"/>
        <v>3.225806451612903</v>
      </c>
      <c r="Y14" s="32">
        <v>3</v>
      </c>
      <c r="Z14" s="33">
        <f t="shared" si="14"/>
        <v>5.1724137931034484</v>
      </c>
      <c r="AA14" s="32">
        <f t="shared" si="15"/>
        <v>69</v>
      </c>
      <c r="AB14" s="33">
        <f t="shared" si="16"/>
        <v>3.37573385518591</v>
      </c>
    </row>
    <row r="15" spans="1:46" ht="18.95" customHeight="1" thickBot="1">
      <c r="A15" s="44"/>
      <c r="B15" s="34" t="s">
        <v>5</v>
      </c>
      <c r="C15" s="4">
        <f t="shared" si="17"/>
        <v>25</v>
      </c>
      <c r="D15" s="8">
        <f t="shared" si="3"/>
        <v>1.0334849111202975</v>
      </c>
      <c r="E15" s="35">
        <v>2</v>
      </c>
      <c r="F15" s="33">
        <f t="shared" si="4"/>
        <v>1.680672268907563</v>
      </c>
      <c r="G15" s="1">
        <v>3</v>
      </c>
      <c r="H15" s="8">
        <f t="shared" si="5"/>
        <v>1.7241379310344827</v>
      </c>
      <c r="I15" s="35">
        <v>1</v>
      </c>
      <c r="J15" s="33">
        <f t="shared" si="6"/>
        <v>1.2195121951219512</v>
      </c>
      <c r="K15" s="1">
        <v>2</v>
      </c>
      <c r="L15" s="8">
        <f t="shared" si="7"/>
        <v>1.3513513513513513</v>
      </c>
      <c r="M15" s="35">
        <v>1</v>
      </c>
      <c r="N15" s="33">
        <f t="shared" si="8"/>
        <v>0.40322580645161288</v>
      </c>
      <c r="O15" s="1">
        <v>7</v>
      </c>
      <c r="P15" s="8">
        <f t="shared" si="9"/>
        <v>2.3890784982935154</v>
      </c>
      <c r="Q15" s="35">
        <v>0</v>
      </c>
      <c r="R15" s="33">
        <f t="shared" si="10"/>
        <v>0</v>
      </c>
      <c r="S15" s="1">
        <v>5</v>
      </c>
      <c r="T15" s="8">
        <f t="shared" si="11"/>
        <v>1.070663811563169</v>
      </c>
      <c r="U15" s="35">
        <v>4</v>
      </c>
      <c r="V15" s="33">
        <f t="shared" si="12"/>
        <v>0.65681444991789817</v>
      </c>
      <c r="W15" s="1">
        <v>1</v>
      </c>
      <c r="X15" s="8">
        <f t="shared" si="13"/>
        <v>1.6129032258064515</v>
      </c>
      <c r="Y15" s="35">
        <v>0</v>
      </c>
      <c r="Z15" s="33">
        <f t="shared" si="14"/>
        <v>0</v>
      </c>
      <c r="AA15" s="32">
        <f t="shared" si="15"/>
        <v>19</v>
      </c>
      <c r="AB15" s="33">
        <f t="shared" si="16"/>
        <v>0.92954990215264188</v>
      </c>
    </row>
    <row r="16" spans="1:46" ht="18.95" customHeight="1" thickTop="1">
      <c r="A16" s="42" t="s">
        <v>15</v>
      </c>
      <c r="B16" s="24" t="s">
        <v>6</v>
      </c>
      <c r="C16" s="2">
        <f>C17+C18+C19+C20+C21+C25</f>
        <v>1133</v>
      </c>
      <c r="D16" s="6">
        <f>SUM(D17:D25)-D21</f>
        <v>99.999999999999986</v>
      </c>
      <c r="E16" s="26">
        <f t="shared" ref="E16" si="18">SUM(E17:E25)-E21</f>
        <v>58</v>
      </c>
      <c r="F16" s="27">
        <f>SUM(F17:F25)-F21</f>
        <v>100</v>
      </c>
      <c r="G16" s="2">
        <f t="shared" ref="G16" si="19">SUM(G17:G25)-G21</f>
        <v>88</v>
      </c>
      <c r="H16" s="6">
        <f>SUM(H17:H25)-H21</f>
        <v>99.999999999999986</v>
      </c>
      <c r="I16" s="26">
        <f t="shared" ref="I16" si="20">SUM(I17:I25)-I21</f>
        <v>36</v>
      </c>
      <c r="J16" s="27">
        <f>SUM(J17:J25)-J21</f>
        <v>99.999999999999986</v>
      </c>
      <c r="K16" s="2">
        <f t="shared" ref="K16" si="21">SUM(K17:K25)-K21</f>
        <v>67</v>
      </c>
      <c r="L16" s="6">
        <f>SUM(L17:L25)-L21</f>
        <v>100</v>
      </c>
      <c r="M16" s="26">
        <f t="shared" ref="M16" si="22">SUM(M17:M25)-M21</f>
        <v>127</v>
      </c>
      <c r="N16" s="27">
        <f>SUM(N17:N25)-N21</f>
        <v>100</v>
      </c>
      <c r="O16" s="2">
        <f t="shared" ref="O16" si="23">SUM(O17:O25)-O21</f>
        <v>125</v>
      </c>
      <c r="P16" s="6">
        <f>SUM(P17:P25)-P21</f>
        <v>100</v>
      </c>
      <c r="Q16" s="26">
        <f t="shared" ref="Q16" si="24">SUM(Q17:Q25)-Q21</f>
        <v>123</v>
      </c>
      <c r="R16" s="27">
        <f>SUM(R17:R25)-R21</f>
        <v>100</v>
      </c>
      <c r="S16" s="2">
        <f t="shared" ref="S16" si="25">SUM(S17:S25)-S21</f>
        <v>224</v>
      </c>
      <c r="T16" s="6">
        <f>SUM(T17:T25)-T21</f>
        <v>99.999999999999986</v>
      </c>
      <c r="U16" s="26">
        <f t="shared" ref="U16" si="26">SUM(U17:U25)-U21</f>
        <v>285</v>
      </c>
      <c r="V16" s="27">
        <f>SUM(V17:V25)-V21</f>
        <v>99.999999999999986</v>
      </c>
      <c r="W16" s="2">
        <f t="shared" ref="W16" si="27">SUM(W17:W25)-W21</f>
        <v>33</v>
      </c>
      <c r="X16" s="6">
        <f>SUM(X17:X25)-X21</f>
        <v>100</v>
      </c>
      <c r="Y16" s="26">
        <f t="shared" ref="Y16:AA16" si="28">SUM(Y17:Y25)-Y21</f>
        <v>27</v>
      </c>
      <c r="Z16" s="27">
        <f>SUM(Z17:Z25)-Z21</f>
        <v>100</v>
      </c>
      <c r="AA16" s="26">
        <f t="shared" si="28"/>
        <v>951</v>
      </c>
      <c r="AB16" s="27">
        <f>SUM(AB17:AB25)-AB21</f>
        <v>100</v>
      </c>
    </row>
    <row r="17" spans="1:28" ht="18.95" customHeight="1">
      <c r="A17" s="43"/>
      <c r="B17" s="28" t="s">
        <v>0</v>
      </c>
      <c r="C17" s="3">
        <f t="shared" ref="C17:C25" si="29">E17+G17+I17+K17+M17+O17+Q17+S17+U17</f>
        <v>914</v>
      </c>
      <c r="D17" s="7">
        <f>C17/$C$16*100</f>
        <v>80.670785525154457</v>
      </c>
      <c r="E17" s="29">
        <v>52</v>
      </c>
      <c r="F17" s="30">
        <f>E17/$E$16*100</f>
        <v>89.65517241379311</v>
      </c>
      <c r="G17" s="3">
        <v>71</v>
      </c>
      <c r="H17" s="7">
        <f>G17/$G$16*100</f>
        <v>80.681818181818173</v>
      </c>
      <c r="I17" s="29">
        <v>32</v>
      </c>
      <c r="J17" s="30">
        <f>I17/$I$16*100</f>
        <v>88.888888888888886</v>
      </c>
      <c r="K17" s="3">
        <v>36</v>
      </c>
      <c r="L17" s="7">
        <f>K17/$K$16*100</f>
        <v>53.731343283582092</v>
      </c>
      <c r="M17" s="29">
        <v>78</v>
      </c>
      <c r="N17" s="30">
        <f>M17/$M$16*100</f>
        <v>61.417322834645674</v>
      </c>
      <c r="O17" s="3">
        <v>87</v>
      </c>
      <c r="P17" s="7">
        <f>O17/$O$16*100</f>
        <v>69.599999999999994</v>
      </c>
      <c r="Q17" s="29">
        <v>99</v>
      </c>
      <c r="R17" s="30">
        <f>Q17/$Q$16*100</f>
        <v>80.487804878048792</v>
      </c>
      <c r="S17" s="3">
        <v>197</v>
      </c>
      <c r="T17" s="7">
        <f>S17/$S$16*100</f>
        <v>87.946428571428569</v>
      </c>
      <c r="U17" s="29">
        <v>262</v>
      </c>
      <c r="V17" s="30">
        <f>U17/$U$16*100</f>
        <v>91.929824561403507</v>
      </c>
      <c r="W17" s="3">
        <v>25</v>
      </c>
      <c r="X17" s="7">
        <f>W17/$W$16*100</f>
        <v>75.757575757575751</v>
      </c>
      <c r="Y17" s="29">
        <v>25</v>
      </c>
      <c r="Z17" s="30">
        <f>Y17/$Y$16*100</f>
        <v>92.592592592592595</v>
      </c>
      <c r="AA17" s="29">
        <f>K17+M17+O17+Q17+S17+U17</f>
        <v>759</v>
      </c>
      <c r="AB17" s="30">
        <f>AA17/$AA$16*100</f>
        <v>79.810725552050471</v>
      </c>
    </row>
    <row r="18" spans="1:28" ht="18.95" customHeight="1">
      <c r="A18" s="43"/>
      <c r="B18" s="31" t="s">
        <v>1</v>
      </c>
      <c r="C18" s="4">
        <f t="shared" si="29"/>
        <v>70</v>
      </c>
      <c r="D18" s="8">
        <f t="shared" ref="D18:D25" si="30">C18/$C$16*100</f>
        <v>6.1782877316857903</v>
      </c>
      <c r="E18" s="32">
        <v>4</v>
      </c>
      <c r="F18" s="33">
        <f t="shared" ref="F18:F25" si="31">E18/$E$16*100</f>
        <v>6.8965517241379306</v>
      </c>
      <c r="G18" s="4">
        <v>12</v>
      </c>
      <c r="H18" s="8">
        <f t="shared" ref="H18:H25" si="32">G18/$G$16*100</f>
        <v>13.636363636363635</v>
      </c>
      <c r="I18" s="32">
        <v>0</v>
      </c>
      <c r="J18" s="33">
        <f t="shared" ref="J18:J25" si="33">I18/$I$16*100</f>
        <v>0</v>
      </c>
      <c r="K18" s="4">
        <v>7</v>
      </c>
      <c r="L18" s="8">
        <f t="shared" ref="L18:L25" si="34">K18/$K$16*100</f>
        <v>10.44776119402985</v>
      </c>
      <c r="M18" s="32">
        <v>11</v>
      </c>
      <c r="N18" s="33">
        <f t="shared" ref="N18:N25" si="35">M18/$M$16*100</f>
        <v>8.6614173228346463</v>
      </c>
      <c r="O18" s="4">
        <v>11</v>
      </c>
      <c r="P18" s="8">
        <f t="shared" ref="P18:P25" si="36">O18/$O$16*100</f>
        <v>8.7999999999999989</v>
      </c>
      <c r="Q18" s="32">
        <v>6</v>
      </c>
      <c r="R18" s="33">
        <f t="shared" ref="R18:R25" si="37">Q18/$Q$16*100</f>
        <v>4.8780487804878048</v>
      </c>
      <c r="S18" s="4">
        <v>14</v>
      </c>
      <c r="T18" s="8">
        <f t="shared" ref="T18:T25" si="38">S18/$S$16*100</f>
        <v>6.25</v>
      </c>
      <c r="U18" s="32">
        <v>5</v>
      </c>
      <c r="V18" s="33">
        <f t="shared" ref="V18:V25" si="39">U18/$U$16*100</f>
        <v>1.7543859649122806</v>
      </c>
      <c r="W18" s="4">
        <v>6</v>
      </c>
      <c r="X18" s="8">
        <f t="shared" ref="X18:X25" si="40">W18/$W$16*100</f>
        <v>18.181818181818183</v>
      </c>
      <c r="Y18" s="32">
        <v>0</v>
      </c>
      <c r="Z18" s="33">
        <f t="shared" ref="Z18:Z25" si="41">Y18/$Y$16*100</f>
        <v>0</v>
      </c>
      <c r="AA18" s="32">
        <f t="shared" ref="AA18:AA25" si="42">K18+M18+O18+Q18+S18+U18</f>
        <v>54</v>
      </c>
      <c r="AB18" s="33">
        <f t="shared" ref="AB18:AB25" si="43">AA18/$AA$16*100</f>
        <v>5.6782334384858046</v>
      </c>
    </row>
    <row r="19" spans="1:28" ht="18.95" customHeight="1">
      <c r="A19" s="43"/>
      <c r="B19" s="31" t="s">
        <v>2</v>
      </c>
      <c r="C19" s="4">
        <f t="shared" si="29"/>
        <v>12</v>
      </c>
      <c r="D19" s="8">
        <f t="shared" si="30"/>
        <v>1.0591350397175641</v>
      </c>
      <c r="E19" s="32">
        <v>0</v>
      </c>
      <c r="F19" s="33">
        <f t="shared" si="31"/>
        <v>0</v>
      </c>
      <c r="G19" s="4">
        <v>0</v>
      </c>
      <c r="H19" s="8">
        <f t="shared" si="32"/>
        <v>0</v>
      </c>
      <c r="I19" s="32">
        <v>0</v>
      </c>
      <c r="J19" s="33">
        <f t="shared" si="33"/>
        <v>0</v>
      </c>
      <c r="K19" s="4">
        <v>2</v>
      </c>
      <c r="L19" s="8">
        <f t="shared" si="34"/>
        <v>2.9850746268656714</v>
      </c>
      <c r="M19" s="32">
        <v>3</v>
      </c>
      <c r="N19" s="33">
        <f t="shared" si="35"/>
        <v>2.3622047244094486</v>
      </c>
      <c r="O19" s="4">
        <v>3</v>
      </c>
      <c r="P19" s="8">
        <f t="shared" si="36"/>
        <v>2.4</v>
      </c>
      <c r="Q19" s="32">
        <v>2</v>
      </c>
      <c r="R19" s="33">
        <f t="shared" si="37"/>
        <v>1.6260162601626018</v>
      </c>
      <c r="S19" s="4">
        <v>0</v>
      </c>
      <c r="T19" s="8">
        <f t="shared" si="38"/>
        <v>0</v>
      </c>
      <c r="U19" s="32">
        <v>2</v>
      </c>
      <c r="V19" s="33">
        <f t="shared" si="39"/>
        <v>0.70175438596491224</v>
      </c>
      <c r="W19" s="4">
        <v>0</v>
      </c>
      <c r="X19" s="8">
        <f t="shared" si="40"/>
        <v>0</v>
      </c>
      <c r="Y19" s="32">
        <v>0</v>
      </c>
      <c r="Z19" s="33">
        <f t="shared" si="41"/>
        <v>0</v>
      </c>
      <c r="AA19" s="32">
        <f t="shared" si="42"/>
        <v>12</v>
      </c>
      <c r="AB19" s="33">
        <f t="shared" si="43"/>
        <v>1.2618296529968454</v>
      </c>
    </row>
    <row r="20" spans="1:28" ht="18.95" customHeight="1">
      <c r="A20" s="43"/>
      <c r="B20" s="31" t="s">
        <v>3</v>
      </c>
      <c r="C20" s="4">
        <f t="shared" si="29"/>
        <v>1</v>
      </c>
      <c r="D20" s="8">
        <f t="shared" si="30"/>
        <v>8.8261253309797005E-2</v>
      </c>
      <c r="E20" s="32">
        <v>0</v>
      </c>
      <c r="F20" s="33">
        <f t="shared" si="31"/>
        <v>0</v>
      </c>
      <c r="G20" s="4">
        <v>0</v>
      </c>
      <c r="H20" s="8">
        <f t="shared" si="32"/>
        <v>0</v>
      </c>
      <c r="I20" s="32">
        <v>0</v>
      </c>
      <c r="J20" s="33">
        <f t="shared" si="33"/>
        <v>0</v>
      </c>
      <c r="K20" s="4">
        <v>0</v>
      </c>
      <c r="L20" s="8">
        <f t="shared" si="34"/>
        <v>0</v>
      </c>
      <c r="M20" s="32">
        <v>0</v>
      </c>
      <c r="N20" s="33">
        <f t="shared" si="35"/>
        <v>0</v>
      </c>
      <c r="O20" s="4">
        <v>0</v>
      </c>
      <c r="P20" s="8">
        <f t="shared" si="36"/>
        <v>0</v>
      </c>
      <c r="Q20" s="32">
        <v>0</v>
      </c>
      <c r="R20" s="33">
        <f t="shared" si="37"/>
        <v>0</v>
      </c>
      <c r="S20" s="4">
        <v>0</v>
      </c>
      <c r="T20" s="8">
        <f t="shared" si="38"/>
        <v>0</v>
      </c>
      <c r="U20" s="32">
        <v>1</v>
      </c>
      <c r="V20" s="33">
        <f t="shared" si="39"/>
        <v>0.35087719298245612</v>
      </c>
      <c r="W20" s="4">
        <v>0</v>
      </c>
      <c r="X20" s="8">
        <f t="shared" si="40"/>
        <v>0</v>
      </c>
      <c r="Y20" s="32">
        <v>0</v>
      </c>
      <c r="Z20" s="33">
        <f t="shared" si="41"/>
        <v>0</v>
      </c>
      <c r="AA20" s="32">
        <f t="shared" si="42"/>
        <v>1</v>
      </c>
      <c r="AB20" s="33">
        <f t="shared" si="43"/>
        <v>0.10515247108307045</v>
      </c>
    </row>
    <row r="21" spans="1:28" ht="18.95" customHeight="1">
      <c r="A21" s="43"/>
      <c r="B21" s="31" t="s">
        <v>4</v>
      </c>
      <c r="C21" s="4">
        <f t="shared" si="29"/>
        <v>124</v>
      </c>
      <c r="D21" s="8">
        <f t="shared" si="30"/>
        <v>10.944395410414828</v>
      </c>
      <c r="E21" s="32">
        <f>SUM(E22:E24)</f>
        <v>1</v>
      </c>
      <c r="F21" s="33">
        <f t="shared" si="31"/>
        <v>1.7241379310344827</v>
      </c>
      <c r="G21" s="4">
        <f>SUM(G22:G24)</f>
        <v>4</v>
      </c>
      <c r="H21" s="8">
        <f t="shared" si="32"/>
        <v>4.5454545454545459</v>
      </c>
      <c r="I21" s="32">
        <f>SUM(I22:I24)</f>
        <v>3</v>
      </c>
      <c r="J21" s="33">
        <f t="shared" si="33"/>
        <v>8.3333333333333321</v>
      </c>
      <c r="K21" s="4">
        <f>SUM(K22:K24)</f>
        <v>21</v>
      </c>
      <c r="L21" s="8">
        <f t="shared" si="34"/>
        <v>31.343283582089555</v>
      </c>
      <c r="M21" s="32">
        <f>SUM(M22:M24)</f>
        <v>34</v>
      </c>
      <c r="N21" s="33">
        <f t="shared" si="35"/>
        <v>26.771653543307089</v>
      </c>
      <c r="O21" s="4">
        <f>SUM(O22:O24)</f>
        <v>21</v>
      </c>
      <c r="P21" s="8">
        <f t="shared" si="36"/>
        <v>16.8</v>
      </c>
      <c r="Q21" s="32">
        <f>SUM(Q22:Q24)</f>
        <v>16</v>
      </c>
      <c r="R21" s="33">
        <f t="shared" si="37"/>
        <v>13.008130081300814</v>
      </c>
      <c r="S21" s="4">
        <f>SUM(S22:S24)</f>
        <v>11</v>
      </c>
      <c r="T21" s="8">
        <f t="shared" si="38"/>
        <v>4.9107142857142856</v>
      </c>
      <c r="U21" s="32">
        <f>SUM(U22:U24)</f>
        <v>13</v>
      </c>
      <c r="V21" s="33">
        <f t="shared" si="39"/>
        <v>4.5614035087719298</v>
      </c>
      <c r="W21" s="4">
        <f>SUM(W22:W24)</f>
        <v>2</v>
      </c>
      <c r="X21" s="8">
        <f t="shared" si="40"/>
        <v>6.0606060606060606</v>
      </c>
      <c r="Y21" s="32">
        <f>SUM(Y22:Y24)</f>
        <v>2</v>
      </c>
      <c r="Z21" s="33">
        <f t="shared" si="41"/>
        <v>7.4074074074074066</v>
      </c>
      <c r="AA21" s="32">
        <f>SUM(AA22:AA24)</f>
        <v>116</v>
      </c>
      <c r="AB21" s="33">
        <f t="shared" si="43"/>
        <v>12.197686645636173</v>
      </c>
    </row>
    <row r="22" spans="1:28" ht="18.95" customHeight="1">
      <c r="A22" s="43"/>
      <c r="B22" s="31" t="s">
        <v>12</v>
      </c>
      <c r="C22" s="4">
        <f t="shared" si="29"/>
        <v>68</v>
      </c>
      <c r="D22" s="8">
        <f t="shared" si="30"/>
        <v>6.0017652250661957</v>
      </c>
      <c r="E22" s="32">
        <v>1</v>
      </c>
      <c r="F22" s="33">
        <f t="shared" si="31"/>
        <v>1.7241379310344827</v>
      </c>
      <c r="G22" s="4">
        <v>2</v>
      </c>
      <c r="H22" s="8">
        <f t="shared" si="32"/>
        <v>2.2727272727272729</v>
      </c>
      <c r="I22" s="32">
        <v>1</v>
      </c>
      <c r="J22" s="33">
        <f t="shared" si="33"/>
        <v>2.7777777777777777</v>
      </c>
      <c r="K22" s="4">
        <v>9</v>
      </c>
      <c r="L22" s="8">
        <f t="shared" si="34"/>
        <v>13.432835820895523</v>
      </c>
      <c r="M22" s="32">
        <v>17</v>
      </c>
      <c r="N22" s="33">
        <f t="shared" si="35"/>
        <v>13.385826771653544</v>
      </c>
      <c r="O22" s="4">
        <v>12</v>
      </c>
      <c r="P22" s="8">
        <f t="shared" si="36"/>
        <v>9.6</v>
      </c>
      <c r="Q22" s="32">
        <v>11</v>
      </c>
      <c r="R22" s="33">
        <f t="shared" si="37"/>
        <v>8.9430894308943092</v>
      </c>
      <c r="S22" s="4">
        <v>10</v>
      </c>
      <c r="T22" s="8">
        <f t="shared" si="38"/>
        <v>4.4642857142857144</v>
      </c>
      <c r="U22" s="32">
        <v>5</v>
      </c>
      <c r="V22" s="33">
        <f t="shared" si="39"/>
        <v>1.7543859649122806</v>
      </c>
      <c r="W22" s="4">
        <v>0</v>
      </c>
      <c r="X22" s="8">
        <f t="shared" si="40"/>
        <v>0</v>
      </c>
      <c r="Y22" s="32">
        <v>0</v>
      </c>
      <c r="Z22" s="33">
        <f t="shared" si="41"/>
        <v>0</v>
      </c>
      <c r="AA22" s="32">
        <f t="shared" si="42"/>
        <v>64</v>
      </c>
      <c r="AB22" s="33">
        <f t="shared" si="43"/>
        <v>6.7297581493165088</v>
      </c>
    </row>
    <row r="23" spans="1:28" ht="18.95" customHeight="1">
      <c r="A23" s="43"/>
      <c r="B23" s="31" t="s">
        <v>13</v>
      </c>
      <c r="C23" s="4">
        <f t="shared" si="29"/>
        <v>3</v>
      </c>
      <c r="D23" s="8">
        <f t="shared" si="30"/>
        <v>0.26478375992939102</v>
      </c>
      <c r="E23" s="32">
        <v>0</v>
      </c>
      <c r="F23" s="33">
        <f t="shared" si="31"/>
        <v>0</v>
      </c>
      <c r="G23" s="4">
        <v>0</v>
      </c>
      <c r="H23" s="8">
        <f t="shared" si="32"/>
        <v>0</v>
      </c>
      <c r="I23" s="32">
        <v>0</v>
      </c>
      <c r="J23" s="33">
        <f t="shared" si="33"/>
        <v>0</v>
      </c>
      <c r="K23" s="4">
        <v>1</v>
      </c>
      <c r="L23" s="8">
        <f t="shared" si="34"/>
        <v>1.4925373134328357</v>
      </c>
      <c r="M23" s="32">
        <v>1</v>
      </c>
      <c r="N23" s="33">
        <f t="shared" si="35"/>
        <v>0.78740157480314954</v>
      </c>
      <c r="O23" s="4">
        <v>0</v>
      </c>
      <c r="P23" s="8">
        <f t="shared" si="36"/>
        <v>0</v>
      </c>
      <c r="Q23" s="32">
        <v>1</v>
      </c>
      <c r="R23" s="33">
        <f t="shared" si="37"/>
        <v>0.81300813008130091</v>
      </c>
      <c r="S23" s="4">
        <v>0</v>
      </c>
      <c r="T23" s="8">
        <f t="shared" si="38"/>
        <v>0</v>
      </c>
      <c r="U23" s="32">
        <v>0</v>
      </c>
      <c r="V23" s="33">
        <f t="shared" si="39"/>
        <v>0</v>
      </c>
      <c r="W23" s="4">
        <v>0</v>
      </c>
      <c r="X23" s="8">
        <f t="shared" si="40"/>
        <v>0</v>
      </c>
      <c r="Y23" s="32">
        <v>0</v>
      </c>
      <c r="Z23" s="33">
        <f t="shared" si="41"/>
        <v>0</v>
      </c>
      <c r="AA23" s="32">
        <f t="shared" si="42"/>
        <v>3</v>
      </c>
      <c r="AB23" s="33">
        <f t="shared" si="43"/>
        <v>0.31545741324921134</v>
      </c>
    </row>
    <row r="24" spans="1:28" ht="18.95" customHeight="1">
      <c r="A24" s="43"/>
      <c r="B24" s="31" t="s">
        <v>14</v>
      </c>
      <c r="C24" s="4">
        <f t="shared" si="29"/>
        <v>53</v>
      </c>
      <c r="D24" s="8">
        <f t="shared" si="30"/>
        <v>4.6778464254192409</v>
      </c>
      <c r="E24" s="32">
        <v>0</v>
      </c>
      <c r="F24" s="33">
        <f t="shared" si="31"/>
        <v>0</v>
      </c>
      <c r="G24" s="4">
        <v>2</v>
      </c>
      <c r="H24" s="8">
        <f t="shared" si="32"/>
        <v>2.2727272727272729</v>
      </c>
      <c r="I24" s="32">
        <v>2</v>
      </c>
      <c r="J24" s="33">
        <f t="shared" si="33"/>
        <v>5.5555555555555554</v>
      </c>
      <c r="K24" s="4">
        <v>11</v>
      </c>
      <c r="L24" s="8">
        <f t="shared" si="34"/>
        <v>16.417910447761194</v>
      </c>
      <c r="M24" s="32">
        <v>16</v>
      </c>
      <c r="N24" s="33">
        <f t="shared" si="35"/>
        <v>12.598425196850393</v>
      </c>
      <c r="O24" s="4">
        <v>9</v>
      </c>
      <c r="P24" s="8">
        <f t="shared" si="36"/>
        <v>7.1999999999999993</v>
      </c>
      <c r="Q24" s="32">
        <v>4</v>
      </c>
      <c r="R24" s="33">
        <f t="shared" si="37"/>
        <v>3.2520325203252036</v>
      </c>
      <c r="S24" s="4">
        <v>1</v>
      </c>
      <c r="T24" s="8">
        <f t="shared" si="38"/>
        <v>0.4464285714285714</v>
      </c>
      <c r="U24" s="32">
        <v>8</v>
      </c>
      <c r="V24" s="33">
        <f t="shared" si="39"/>
        <v>2.807017543859649</v>
      </c>
      <c r="W24" s="4">
        <v>2</v>
      </c>
      <c r="X24" s="8">
        <f t="shared" si="40"/>
        <v>6.0606060606060606</v>
      </c>
      <c r="Y24" s="32">
        <v>2</v>
      </c>
      <c r="Z24" s="33">
        <f t="shared" si="41"/>
        <v>7.4074074074074066</v>
      </c>
      <c r="AA24" s="32">
        <f t="shared" si="42"/>
        <v>49</v>
      </c>
      <c r="AB24" s="33">
        <f t="shared" si="43"/>
        <v>5.1524710830704521</v>
      </c>
    </row>
    <row r="25" spans="1:28" ht="18.95" customHeight="1" thickBot="1">
      <c r="A25" s="44"/>
      <c r="B25" s="34" t="s">
        <v>5</v>
      </c>
      <c r="C25" s="1">
        <f t="shared" si="29"/>
        <v>12</v>
      </c>
      <c r="D25" s="9">
        <f t="shared" si="30"/>
        <v>1.0591350397175641</v>
      </c>
      <c r="E25" s="35">
        <v>1</v>
      </c>
      <c r="F25" s="36">
        <f t="shared" si="31"/>
        <v>1.7241379310344827</v>
      </c>
      <c r="G25" s="1">
        <v>1</v>
      </c>
      <c r="H25" s="9">
        <f t="shared" si="32"/>
        <v>1.1363636363636365</v>
      </c>
      <c r="I25" s="35">
        <v>1</v>
      </c>
      <c r="J25" s="36">
        <f t="shared" si="33"/>
        <v>2.7777777777777777</v>
      </c>
      <c r="K25" s="1">
        <v>1</v>
      </c>
      <c r="L25" s="9">
        <f t="shared" si="34"/>
        <v>1.4925373134328357</v>
      </c>
      <c r="M25" s="35">
        <v>1</v>
      </c>
      <c r="N25" s="36">
        <f t="shared" si="35"/>
        <v>0.78740157480314954</v>
      </c>
      <c r="O25" s="1">
        <v>3</v>
      </c>
      <c r="P25" s="9">
        <f t="shared" si="36"/>
        <v>2.4</v>
      </c>
      <c r="Q25" s="35">
        <v>0</v>
      </c>
      <c r="R25" s="36">
        <f t="shared" si="37"/>
        <v>0</v>
      </c>
      <c r="S25" s="1">
        <v>2</v>
      </c>
      <c r="T25" s="9">
        <f t="shared" si="38"/>
        <v>0.89285714285714279</v>
      </c>
      <c r="U25" s="35">
        <v>2</v>
      </c>
      <c r="V25" s="36">
        <f t="shared" si="39"/>
        <v>0.70175438596491224</v>
      </c>
      <c r="W25" s="1">
        <v>0</v>
      </c>
      <c r="X25" s="9">
        <f t="shared" si="40"/>
        <v>0</v>
      </c>
      <c r="Y25" s="35">
        <v>0</v>
      </c>
      <c r="Z25" s="36">
        <f t="shared" si="41"/>
        <v>0</v>
      </c>
      <c r="AA25" s="35">
        <f t="shared" si="42"/>
        <v>9</v>
      </c>
      <c r="AB25" s="36">
        <f t="shared" si="43"/>
        <v>0.94637223974763407</v>
      </c>
    </row>
    <row r="26" spans="1:28" ht="18.95" customHeight="1" thickTop="1">
      <c r="A26" s="45" t="s">
        <v>16</v>
      </c>
      <c r="B26" s="31" t="s">
        <v>6</v>
      </c>
      <c r="C26" s="4">
        <f>C27+C28+C29+C30+C31+C35</f>
        <v>1286</v>
      </c>
      <c r="D26" s="8">
        <f>SUM(D27:D35)-D31</f>
        <v>100.00000000000001</v>
      </c>
      <c r="E26" s="32">
        <f>SUM(E27:E35)-E31</f>
        <v>61</v>
      </c>
      <c r="F26" s="33">
        <f t="shared" ref="F26" si="44">SUM(F27:F35)-F31</f>
        <v>100</v>
      </c>
      <c r="G26" s="4">
        <f t="shared" ref="G26" si="45">SUM(G27:G35)-G31</f>
        <v>86</v>
      </c>
      <c r="H26" s="8">
        <f t="shared" ref="H26" si="46">SUM(H27:H35)-H31</f>
        <v>100.00000000000001</v>
      </c>
      <c r="I26" s="32">
        <f t="shared" ref="I26" si="47">SUM(I27:I35)-I31</f>
        <v>46</v>
      </c>
      <c r="J26" s="33">
        <f>SUM(J27:J35)-J31</f>
        <v>100.00000000000001</v>
      </c>
      <c r="K26" s="4">
        <f t="shared" ref="K26" si="48">SUM(K27:K35)-K31</f>
        <v>81</v>
      </c>
      <c r="L26" s="8">
        <f t="shared" ref="L26" si="49">SUM(L27:L35)-L31</f>
        <v>99.999999999999986</v>
      </c>
      <c r="M26" s="32">
        <f t="shared" ref="M26" si="50">SUM(M27:M35)-M31</f>
        <v>121</v>
      </c>
      <c r="N26" s="33">
        <f t="shared" ref="N26" si="51">SUM(N27:N35)-N31</f>
        <v>99.999999999999986</v>
      </c>
      <c r="O26" s="4">
        <f>SUM(O27:O35)-O31</f>
        <v>168</v>
      </c>
      <c r="P26" s="8">
        <f t="shared" ref="P26" si="52">SUM(P27:P35)-P31</f>
        <v>100</v>
      </c>
      <c r="Q26" s="32">
        <f t="shared" ref="Q26" si="53">SUM(Q27:Q35)-Q31</f>
        <v>156</v>
      </c>
      <c r="R26" s="33">
        <f t="shared" ref="R26" si="54">SUM(R27:R35)-R31</f>
        <v>99.999999999999986</v>
      </c>
      <c r="S26" s="4">
        <f t="shared" ref="S26" si="55">SUM(S27:S35)-S31</f>
        <v>243</v>
      </c>
      <c r="T26" s="8">
        <f t="shared" ref="T26" si="56">SUM(T27:T35)-T31</f>
        <v>100</v>
      </c>
      <c r="U26" s="32">
        <f t="shared" ref="U26" si="57">SUM(U27:U35)-U31</f>
        <v>324</v>
      </c>
      <c r="V26" s="33">
        <f t="shared" ref="V26" si="58">SUM(V27:V35)-V31</f>
        <v>100</v>
      </c>
      <c r="W26" s="4">
        <f t="shared" ref="W26" si="59">SUM(W27:W35)-W31</f>
        <v>29</v>
      </c>
      <c r="X26" s="8">
        <f t="shared" ref="X26" si="60">SUM(X27:X35)-X31</f>
        <v>100</v>
      </c>
      <c r="Y26" s="32">
        <f>SUM(Y27:Y35)-Y31</f>
        <v>31</v>
      </c>
      <c r="Z26" s="33">
        <f t="shared" ref="Z26:AB26" si="61">SUM(Z27:Z35)-Z31</f>
        <v>99.999999999999986</v>
      </c>
      <c r="AA26" s="32">
        <f>SUM(AA27:AA35)-AA31</f>
        <v>1093</v>
      </c>
      <c r="AB26" s="33">
        <f t="shared" si="61"/>
        <v>100</v>
      </c>
    </row>
    <row r="27" spans="1:28" ht="18.95" customHeight="1">
      <c r="A27" s="43"/>
      <c r="B27" s="28" t="s">
        <v>0</v>
      </c>
      <c r="C27" s="3">
        <f>E27+G27+I27+K27+M27+O27+Q27+S27+U27</f>
        <v>1101</v>
      </c>
      <c r="D27" s="7">
        <f>C27/$C$26*100</f>
        <v>85.614307931570764</v>
      </c>
      <c r="E27" s="29">
        <v>55</v>
      </c>
      <c r="F27" s="30">
        <f>E27/$E$26*100</f>
        <v>90.163934426229503</v>
      </c>
      <c r="G27" s="3">
        <v>72</v>
      </c>
      <c r="H27" s="7">
        <f>G27/$G$26*100</f>
        <v>83.720930232558146</v>
      </c>
      <c r="I27" s="29">
        <v>40</v>
      </c>
      <c r="J27" s="30">
        <f>I27/$I$26*100</f>
        <v>86.956521739130437</v>
      </c>
      <c r="K27" s="3">
        <v>62</v>
      </c>
      <c r="L27" s="7">
        <f>K27/$K$26*100</f>
        <v>76.543209876543202</v>
      </c>
      <c r="M27" s="29">
        <v>94</v>
      </c>
      <c r="N27" s="30">
        <f>M27/$M$26*100</f>
        <v>77.685950413223139</v>
      </c>
      <c r="O27" s="3">
        <v>123</v>
      </c>
      <c r="P27" s="7">
        <f>O27/$O$26*100</f>
        <v>73.214285714285708</v>
      </c>
      <c r="Q27" s="29">
        <v>137</v>
      </c>
      <c r="R27" s="30">
        <f>Q27/$Q$26*100</f>
        <v>87.820512820512818</v>
      </c>
      <c r="S27" s="3">
        <v>215</v>
      </c>
      <c r="T27" s="7">
        <f>S27/$S$26*100</f>
        <v>88.477366255144034</v>
      </c>
      <c r="U27" s="29">
        <v>303</v>
      </c>
      <c r="V27" s="30">
        <f>U27/$U$26*100</f>
        <v>93.518518518518519</v>
      </c>
      <c r="W27" s="3">
        <v>23</v>
      </c>
      <c r="X27" s="7">
        <f>W27/$W$26*100</f>
        <v>79.310344827586206</v>
      </c>
      <c r="Y27" s="29">
        <v>27</v>
      </c>
      <c r="Z27" s="30">
        <f>Y27/$Y$26*100</f>
        <v>87.096774193548384</v>
      </c>
      <c r="AA27" s="29">
        <f>K27+M27+O27+Q27+S27+U27</f>
        <v>934</v>
      </c>
      <c r="AB27" s="30">
        <f>AA27/$AA$26*100</f>
        <v>85.452881976212254</v>
      </c>
    </row>
    <row r="28" spans="1:28" ht="18.95" customHeight="1">
      <c r="A28" s="43"/>
      <c r="B28" s="31" t="s">
        <v>1</v>
      </c>
      <c r="C28" s="4">
        <f t="shared" ref="C28:C35" si="62">E28+G28+I28+K28+M28+O28+Q28+S28+U28</f>
        <v>84</v>
      </c>
      <c r="D28" s="8">
        <f t="shared" ref="D28:D35" si="63">C28/$C$26*100</f>
        <v>6.5318818040435458</v>
      </c>
      <c r="E28" s="32">
        <v>3</v>
      </c>
      <c r="F28" s="33">
        <f t="shared" ref="F28:F35" si="64">E28/$E$26*100</f>
        <v>4.918032786885246</v>
      </c>
      <c r="G28" s="4">
        <v>10</v>
      </c>
      <c r="H28" s="8">
        <f t="shared" ref="H28:H35" si="65">G28/$G$26*100</f>
        <v>11.627906976744185</v>
      </c>
      <c r="I28" s="32">
        <v>2</v>
      </c>
      <c r="J28" s="33">
        <f t="shared" ref="J28:J35" si="66">I28/$I$26*100</f>
        <v>4.3478260869565215</v>
      </c>
      <c r="K28" s="4">
        <v>5</v>
      </c>
      <c r="L28" s="8">
        <f t="shared" ref="L28:L35" si="67">K28/$K$26*100</f>
        <v>6.1728395061728394</v>
      </c>
      <c r="M28" s="32">
        <v>9</v>
      </c>
      <c r="N28" s="33">
        <f t="shared" ref="N28:N35" si="68">M28/$M$26*100</f>
        <v>7.4380165289256199</v>
      </c>
      <c r="O28" s="4">
        <v>15</v>
      </c>
      <c r="P28" s="8">
        <f t="shared" ref="P28:P35" si="69">O28/$O$26*100</f>
        <v>8.9285714285714288</v>
      </c>
      <c r="Q28" s="32">
        <v>12</v>
      </c>
      <c r="R28" s="33">
        <f t="shared" ref="R28:R35" si="70">Q28/$Q$26*100</f>
        <v>7.6923076923076925</v>
      </c>
      <c r="S28" s="4">
        <v>16</v>
      </c>
      <c r="T28" s="8">
        <f t="shared" ref="T28:T35" si="71">S28/$S$26*100</f>
        <v>6.5843621399176957</v>
      </c>
      <c r="U28" s="32">
        <v>12</v>
      </c>
      <c r="V28" s="33">
        <f t="shared" ref="V28:V35" si="72">U28/$U$26*100</f>
        <v>3.7037037037037033</v>
      </c>
      <c r="W28" s="4">
        <v>5</v>
      </c>
      <c r="X28" s="8">
        <f t="shared" ref="X28:X35" si="73">W28/$W$26*100</f>
        <v>17.241379310344829</v>
      </c>
      <c r="Y28" s="32">
        <v>2</v>
      </c>
      <c r="Z28" s="33">
        <f t="shared" ref="Z28:Z35" si="74">Y28/$Y$26*100</f>
        <v>6.4516129032258061</v>
      </c>
      <c r="AA28" s="32">
        <f t="shared" ref="AA28:AA35" si="75">K28+M28+O28+Q28+S28+U28</f>
        <v>69</v>
      </c>
      <c r="AB28" s="33">
        <f t="shared" ref="AB28:AB35" si="76">AA28/$AA$26*100</f>
        <v>6.3129002744739244</v>
      </c>
    </row>
    <row r="29" spans="1:28" ht="18.95" customHeight="1">
      <c r="A29" s="43"/>
      <c r="B29" s="31" t="s">
        <v>2</v>
      </c>
      <c r="C29" s="4">
        <f t="shared" si="62"/>
        <v>3</v>
      </c>
      <c r="D29" s="8">
        <f t="shared" si="63"/>
        <v>0.23328149300155523</v>
      </c>
      <c r="E29" s="32">
        <v>0</v>
      </c>
      <c r="F29" s="33">
        <f t="shared" si="64"/>
        <v>0</v>
      </c>
      <c r="G29" s="4">
        <v>1</v>
      </c>
      <c r="H29" s="8">
        <f t="shared" si="65"/>
        <v>1.1627906976744187</v>
      </c>
      <c r="I29" s="32">
        <v>1</v>
      </c>
      <c r="J29" s="33">
        <f t="shared" si="66"/>
        <v>2.1739130434782608</v>
      </c>
      <c r="K29" s="4">
        <v>0</v>
      </c>
      <c r="L29" s="8">
        <f t="shared" si="67"/>
        <v>0</v>
      </c>
      <c r="M29" s="32">
        <v>0</v>
      </c>
      <c r="N29" s="33">
        <f t="shared" si="68"/>
        <v>0</v>
      </c>
      <c r="O29" s="4">
        <v>0</v>
      </c>
      <c r="P29" s="8">
        <f t="shared" si="69"/>
        <v>0</v>
      </c>
      <c r="Q29" s="32">
        <v>0</v>
      </c>
      <c r="R29" s="33">
        <f t="shared" si="70"/>
        <v>0</v>
      </c>
      <c r="S29" s="4">
        <v>1</v>
      </c>
      <c r="T29" s="8">
        <f t="shared" si="71"/>
        <v>0.41152263374485598</v>
      </c>
      <c r="U29" s="32">
        <v>0</v>
      </c>
      <c r="V29" s="33">
        <f t="shared" si="72"/>
        <v>0</v>
      </c>
      <c r="W29" s="4">
        <v>0</v>
      </c>
      <c r="X29" s="8">
        <f t="shared" si="73"/>
        <v>0</v>
      </c>
      <c r="Y29" s="32">
        <v>0</v>
      </c>
      <c r="Z29" s="33">
        <f t="shared" si="74"/>
        <v>0</v>
      </c>
      <c r="AA29" s="32">
        <f t="shared" si="75"/>
        <v>1</v>
      </c>
      <c r="AB29" s="33">
        <f t="shared" si="76"/>
        <v>9.1491308325709064E-2</v>
      </c>
    </row>
    <row r="30" spans="1:28" ht="18.95" customHeight="1">
      <c r="A30" s="43"/>
      <c r="B30" s="31" t="s">
        <v>3</v>
      </c>
      <c r="C30" s="4">
        <f t="shared" si="62"/>
        <v>1</v>
      </c>
      <c r="D30" s="8">
        <f t="shared" si="63"/>
        <v>7.7760497667185069E-2</v>
      </c>
      <c r="E30" s="32">
        <v>0</v>
      </c>
      <c r="F30" s="33">
        <f t="shared" si="64"/>
        <v>0</v>
      </c>
      <c r="G30" s="4">
        <v>0</v>
      </c>
      <c r="H30" s="8">
        <f t="shared" si="65"/>
        <v>0</v>
      </c>
      <c r="I30" s="32">
        <v>0</v>
      </c>
      <c r="J30" s="33">
        <f t="shared" si="66"/>
        <v>0</v>
      </c>
      <c r="K30" s="4">
        <v>0</v>
      </c>
      <c r="L30" s="8">
        <f t="shared" si="67"/>
        <v>0</v>
      </c>
      <c r="M30" s="32">
        <v>0</v>
      </c>
      <c r="N30" s="33">
        <f t="shared" si="68"/>
        <v>0</v>
      </c>
      <c r="O30" s="4">
        <v>1</v>
      </c>
      <c r="P30" s="8">
        <f t="shared" si="69"/>
        <v>0.59523809523809523</v>
      </c>
      <c r="Q30" s="32">
        <v>0</v>
      </c>
      <c r="R30" s="33">
        <f t="shared" si="70"/>
        <v>0</v>
      </c>
      <c r="S30" s="4">
        <v>0</v>
      </c>
      <c r="T30" s="8">
        <f t="shared" si="71"/>
        <v>0</v>
      </c>
      <c r="U30" s="32">
        <v>0</v>
      </c>
      <c r="V30" s="33">
        <f t="shared" si="72"/>
        <v>0</v>
      </c>
      <c r="W30" s="4">
        <v>0</v>
      </c>
      <c r="X30" s="8">
        <f t="shared" si="73"/>
        <v>0</v>
      </c>
      <c r="Y30" s="32">
        <v>0</v>
      </c>
      <c r="Z30" s="33">
        <f t="shared" si="74"/>
        <v>0</v>
      </c>
      <c r="AA30" s="32">
        <f t="shared" si="75"/>
        <v>1</v>
      </c>
      <c r="AB30" s="33">
        <f t="shared" si="76"/>
        <v>9.1491308325709064E-2</v>
      </c>
    </row>
    <row r="31" spans="1:28" ht="18.95" customHeight="1">
      <c r="A31" s="43"/>
      <c r="B31" s="31" t="s">
        <v>4</v>
      </c>
      <c r="C31" s="4">
        <f t="shared" si="62"/>
        <v>84</v>
      </c>
      <c r="D31" s="8">
        <f t="shared" si="63"/>
        <v>6.5318818040435458</v>
      </c>
      <c r="E31" s="32">
        <f>SUM(E32:E34)</f>
        <v>2</v>
      </c>
      <c r="F31" s="33">
        <f t="shared" si="64"/>
        <v>3.278688524590164</v>
      </c>
      <c r="G31" s="4">
        <f>SUM(G32:G34)</f>
        <v>1</v>
      </c>
      <c r="H31" s="8">
        <f t="shared" si="65"/>
        <v>1.1627906976744187</v>
      </c>
      <c r="I31" s="32">
        <f>SUM(I32:I34)</f>
        <v>3</v>
      </c>
      <c r="J31" s="33">
        <f t="shared" si="66"/>
        <v>6.5217391304347823</v>
      </c>
      <c r="K31" s="4">
        <f>SUM(K32:K34)</f>
        <v>13</v>
      </c>
      <c r="L31" s="8">
        <f t="shared" si="67"/>
        <v>16.049382716049383</v>
      </c>
      <c r="M31" s="32">
        <f>SUM(M32:M34)</f>
        <v>18</v>
      </c>
      <c r="N31" s="33">
        <f t="shared" si="68"/>
        <v>14.87603305785124</v>
      </c>
      <c r="O31" s="4">
        <f>SUM(O32:O34)</f>
        <v>25</v>
      </c>
      <c r="P31" s="8">
        <f t="shared" si="69"/>
        <v>14.880952380952381</v>
      </c>
      <c r="Q31" s="32">
        <f>SUM(Q32:Q34)</f>
        <v>7</v>
      </c>
      <c r="R31" s="33">
        <f t="shared" si="70"/>
        <v>4.4871794871794872</v>
      </c>
      <c r="S31" s="4">
        <f>SUM(S32:S34)</f>
        <v>8</v>
      </c>
      <c r="T31" s="8">
        <f t="shared" si="71"/>
        <v>3.2921810699588478</v>
      </c>
      <c r="U31" s="32">
        <f>SUM(U32:U34)</f>
        <v>7</v>
      </c>
      <c r="V31" s="33">
        <f t="shared" si="72"/>
        <v>2.1604938271604937</v>
      </c>
      <c r="W31" s="4">
        <f>SUM(W32:W34)</f>
        <v>0</v>
      </c>
      <c r="X31" s="8">
        <f t="shared" si="73"/>
        <v>0</v>
      </c>
      <c r="Y31" s="32">
        <f>SUM(Y32:Y34)</f>
        <v>2</v>
      </c>
      <c r="Z31" s="33">
        <f t="shared" si="74"/>
        <v>6.4516129032258061</v>
      </c>
      <c r="AA31" s="32">
        <f>SUM(AA32:AA34)</f>
        <v>78</v>
      </c>
      <c r="AB31" s="33">
        <f t="shared" si="76"/>
        <v>7.1363220494053063</v>
      </c>
    </row>
    <row r="32" spans="1:28" ht="18.95" customHeight="1">
      <c r="A32" s="43"/>
      <c r="B32" s="31" t="s">
        <v>12</v>
      </c>
      <c r="C32" s="4">
        <f>E32+G32+I32+K32+M32+O32+Q32+S32+U32</f>
        <v>59</v>
      </c>
      <c r="D32" s="8">
        <f t="shared" si="63"/>
        <v>4.5878693623639197</v>
      </c>
      <c r="E32" s="32">
        <v>2</v>
      </c>
      <c r="F32" s="33">
        <f t="shared" si="64"/>
        <v>3.278688524590164</v>
      </c>
      <c r="G32" s="4">
        <v>1</v>
      </c>
      <c r="H32" s="8">
        <f t="shared" si="65"/>
        <v>1.1627906976744187</v>
      </c>
      <c r="I32" s="32">
        <v>1</v>
      </c>
      <c r="J32" s="33">
        <f t="shared" si="66"/>
        <v>2.1739130434782608</v>
      </c>
      <c r="K32" s="4">
        <v>8</v>
      </c>
      <c r="L32" s="8">
        <f t="shared" si="67"/>
        <v>9.8765432098765427</v>
      </c>
      <c r="M32" s="32">
        <v>12</v>
      </c>
      <c r="N32" s="33">
        <f t="shared" si="68"/>
        <v>9.9173553719008272</v>
      </c>
      <c r="O32" s="4">
        <v>16</v>
      </c>
      <c r="P32" s="8">
        <f t="shared" si="69"/>
        <v>9.5238095238095237</v>
      </c>
      <c r="Q32" s="32">
        <v>6</v>
      </c>
      <c r="R32" s="33">
        <f t="shared" si="70"/>
        <v>3.8461538461538463</v>
      </c>
      <c r="S32" s="4">
        <v>7</v>
      </c>
      <c r="T32" s="8">
        <f t="shared" si="71"/>
        <v>2.880658436213992</v>
      </c>
      <c r="U32" s="32">
        <v>6</v>
      </c>
      <c r="V32" s="33">
        <f t="shared" si="72"/>
        <v>1.8518518518518516</v>
      </c>
      <c r="W32" s="4">
        <v>0</v>
      </c>
      <c r="X32" s="8">
        <f t="shared" si="73"/>
        <v>0</v>
      </c>
      <c r="Y32" s="32">
        <v>0</v>
      </c>
      <c r="Z32" s="33">
        <f t="shared" si="74"/>
        <v>0</v>
      </c>
      <c r="AA32" s="32">
        <f t="shared" si="75"/>
        <v>55</v>
      </c>
      <c r="AB32" s="33">
        <f t="shared" si="76"/>
        <v>5.0320219579139982</v>
      </c>
    </row>
    <row r="33" spans="1:28" ht="18.95" customHeight="1">
      <c r="A33" s="43"/>
      <c r="B33" s="31" t="s">
        <v>13</v>
      </c>
      <c r="C33" s="4">
        <f t="shared" si="62"/>
        <v>4</v>
      </c>
      <c r="D33" s="8">
        <f t="shared" si="63"/>
        <v>0.31104199066874028</v>
      </c>
      <c r="E33" s="32">
        <v>0</v>
      </c>
      <c r="F33" s="33">
        <f t="shared" si="64"/>
        <v>0</v>
      </c>
      <c r="G33" s="4">
        <v>0</v>
      </c>
      <c r="H33" s="8">
        <f t="shared" si="65"/>
        <v>0</v>
      </c>
      <c r="I33" s="32">
        <v>1</v>
      </c>
      <c r="J33" s="33">
        <f t="shared" si="66"/>
        <v>2.1739130434782608</v>
      </c>
      <c r="K33" s="4">
        <v>0</v>
      </c>
      <c r="L33" s="8">
        <f t="shared" si="67"/>
        <v>0</v>
      </c>
      <c r="M33" s="32">
        <v>1</v>
      </c>
      <c r="N33" s="33">
        <f t="shared" si="68"/>
        <v>0.82644628099173556</v>
      </c>
      <c r="O33" s="4">
        <v>1</v>
      </c>
      <c r="P33" s="8">
        <f t="shared" si="69"/>
        <v>0.59523809523809523</v>
      </c>
      <c r="Q33" s="32">
        <v>1</v>
      </c>
      <c r="R33" s="33">
        <f t="shared" si="70"/>
        <v>0.64102564102564097</v>
      </c>
      <c r="S33" s="4">
        <v>0</v>
      </c>
      <c r="T33" s="8">
        <f t="shared" si="71"/>
        <v>0</v>
      </c>
      <c r="U33" s="32">
        <v>0</v>
      </c>
      <c r="V33" s="33">
        <f t="shared" si="72"/>
        <v>0</v>
      </c>
      <c r="W33" s="4">
        <v>0</v>
      </c>
      <c r="X33" s="8">
        <f t="shared" si="73"/>
        <v>0</v>
      </c>
      <c r="Y33" s="32">
        <v>1</v>
      </c>
      <c r="Z33" s="33">
        <f t="shared" si="74"/>
        <v>3.225806451612903</v>
      </c>
      <c r="AA33" s="32">
        <f t="shared" si="75"/>
        <v>3</v>
      </c>
      <c r="AB33" s="33">
        <f t="shared" si="76"/>
        <v>0.27447392497712719</v>
      </c>
    </row>
    <row r="34" spans="1:28" ht="18.95" customHeight="1">
      <c r="A34" s="43"/>
      <c r="B34" s="31" t="s">
        <v>14</v>
      </c>
      <c r="C34" s="4">
        <f t="shared" si="62"/>
        <v>21</v>
      </c>
      <c r="D34" s="8">
        <f t="shared" si="63"/>
        <v>1.6329704510108864</v>
      </c>
      <c r="E34" s="32">
        <v>0</v>
      </c>
      <c r="F34" s="33">
        <f t="shared" si="64"/>
        <v>0</v>
      </c>
      <c r="G34" s="4">
        <v>0</v>
      </c>
      <c r="H34" s="8">
        <f t="shared" si="65"/>
        <v>0</v>
      </c>
      <c r="I34" s="32">
        <v>1</v>
      </c>
      <c r="J34" s="33">
        <f t="shared" si="66"/>
        <v>2.1739130434782608</v>
      </c>
      <c r="K34" s="4">
        <v>5</v>
      </c>
      <c r="L34" s="8">
        <f t="shared" si="67"/>
        <v>6.1728395061728394</v>
      </c>
      <c r="M34" s="32">
        <v>5</v>
      </c>
      <c r="N34" s="33">
        <f t="shared" si="68"/>
        <v>4.1322314049586781</v>
      </c>
      <c r="O34" s="4">
        <v>8</v>
      </c>
      <c r="P34" s="8">
        <f t="shared" si="69"/>
        <v>4.7619047619047619</v>
      </c>
      <c r="Q34" s="32">
        <v>0</v>
      </c>
      <c r="R34" s="33">
        <f t="shared" si="70"/>
        <v>0</v>
      </c>
      <c r="S34" s="4">
        <v>1</v>
      </c>
      <c r="T34" s="8">
        <f t="shared" si="71"/>
        <v>0.41152263374485598</v>
      </c>
      <c r="U34" s="32">
        <v>1</v>
      </c>
      <c r="V34" s="33">
        <f t="shared" si="72"/>
        <v>0.30864197530864196</v>
      </c>
      <c r="W34" s="4">
        <v>0</v>
      </c>
      <c r="X34" s="8">
        <f t="shared" si="73"/>
        <v>0</v>
      </c>
      <c r="Y34" s="32">
        <v>1</v>
      </c>
      <c r="Z34" s="33">
        <f t="shared" si="74"/>
        <v>3.225806451612903</v>
      </c>
      <c r="AA34" s="32">
        <f t="shared" si="75"/>
        <v>20</v>
      </c>
      <c r="AB34" s="33">
        <f t="shared" si="76"/>
        <v>1.8298261665141813</v>
      </c>
    </row>
    <row r="35" spans="1:28" ht="18.95" customHeight="1">
      <c r="A35" s="43"/>
      <c r="B35" s="37" t="s">
        <v>5</v>
      </c>
      <c r="C35" s="5">
        <f t="shared" si="62"/>
        <v>13</v>
      </c>
      <c r="D35" s="10">
        <f t="shared" si="63"/>
        <v>1.0108864696734059</v>
      </c>
      <c r="E35" s="38">
        <v>1</v>
      </c>
      <c r="F35" s="39">
        <f t="shared" si="64"/>
        <v>1.639344262295082</v>
      </c>
      <c r="G35" s="5">
        <v>2</v>
      </c>
      <c r="H35" s="10">
        <f t="shared" si="65"/>
        <v>2.3255813953488373</v>
      </c>
      <c r="I35" s="38">
        <v>0</v>
      </c>
      <c r="J35" s="39">
        <f t="shared" si="66"/>
        <v>0</v>
      </c>
      <c r="K35" s="5">
        <v>1</v>
      </c>
      <c r="L35" s="10">
        <f t="shared" si="67"/>
        <v>1.2345679012345678</v>
      </c>
      <c r="M35" s="38">
        <v>0</v>
      </c>
      <c r="N35" s="39">
        <f t="shared" si="68"/>
        <v>0</v>
      </c>
      <c r="O35" s="5">
        <v>4</v>
      </c>
      <c r="P35" s="10">
        <f t="shared" si="69"/>
        <v>2.3809523809523809</v>
      </c>
      <c r="Q35" s="38">
        <v>0</v>
      </c>
      <c r="R35" s="39">
        <f t="shared" si="70"/>
        <v>0</v>
      </c>
      <c r="S35" s="5">
        <v>3</v>
      </c>
      <c r="T35" s="10">
        <f t="shared" si="71"/>
        <v>1.2345679012345678</v>
      </c>
      <c r="U35" s="38">
        <v>2</v>
      </c>
      <c r="V35" s="39">
        <f t="shared" si="72"/>
        <v>0.61728395061728392</v>
      </c>
      <c r="W35" s="5">
        <v>1</v>
      </c>
      <c r="X35" s="10">
        <f t="shared" si="73"/>
        <v>3.4482758620689653</v>
      </c>
      <c r="Y35" s="38">
        <v>0</v>
      </c>
      <c r="Z35" s="39">
        <f t="shared" si="74"/>
        <v>0</v>
      </c>
      <c r="AA35" s="38">
        <f t="shared" si="75"/>
        <v>10</v>
      </c>
      <c r="AB35" s="39">
        <f t="shared" si="76"/>
        <v>0.91491308325709064</v>
      </c>
    </row>
    <row r="36" spans="1:28" ht="20.25" customHeight="1"/>
    <row r="37" spans="1:28" ht="20.25" customHeight="1">
      <c r="A37" s="40" t="s">
        <v>28</v>
      </c>
    </row>
    <row r="38" spans="1:28" ht="25.5" customHeight="1">
      <c r="A38" s="54" t="s">
        <v>11</v>
      </c>
      <c r="B38" s="55"/>
      <c r="C38" s="52" t="s">
        <v>6</v>
      </c>
      <c r="D38" s="51"/>
      <c r="E38" s="52" t="s">
        <v>17</v>
      </c>
      <c r="F38" s="51"/>
      <c r="G38" s="52" t="s">
        <v>18</v>
      </c>
      <c r="H38" s="51"/>
      <c r="I38" s="52" t="s">
        <v>19</v>
      </c>
      <c r="J38" s="51"/>
      <c r="K38" s="52" t="s">
        <v>20</v>
      </c>
      <c r="L38" s="51"/>
      <c r="M38" s="52" t="s">
        <v>21</v>
      </c>
      <c r="N38" s="51"/>
      <c r="O38" s="52" t="s">
        <v>22</v>
      </c>
      <c r="P38" s="51"/>
      <c r="Q38" s="52" t="s">
        <v>23</v>
      </c>
      <c r="R38" s="51"/>
      <c r="S38" s="52" t="s">
        <v>24</v>
      </c>
      <c r="T38" s="51"/>
      <c r="U38" s="52" t="s">
        <v>25</v>
      </c>
      <c r="V38" s="51"/>
      <c r="W38" s="50" t="s">
        <v>26</v>
      </c>
      <c r="X38" s="51"/>
      <c r="Y38" s="50" t="s">
        <v>27</v>
      </c>
      <c r="Z38" s="51"/>
      <c r="AA38" s="50" t="s">
        <v>30</v>
      </c>
      <c r="AB38" s="51"/>
    </row>
    <row r="39" spans="1:28" ht="18" customHeight="1" thickBot="1">
      <c r="A39" s="56"/>
      <c r="B39" s="57"/>
      <c r="C39" s="20" t="s">
        <v>7</v>
      </c>
      <c r="D39" s="21" t="s">
        <v>8</v>
      </c>
      <c r="E39" s="22" t="s">
        <v>7</v>
      </c>
      <c r="F39" s="23" t="s">
        <v>8</v>
      </c>
      <c r="G39" s="20" t="s">
        <v>7</v>
      </c>
      <c r="H39" s="21" t="s">
        <v>8</v>
      </c>
      <c r="I39" s="22" t="s">
        <v>7</v>
      </c>
      <c r="J39" s="23" t="s">
        <v>8</v>
      </c>
      <c r="K39" s="20" t="s">
        <v>7</v>
      </c>
      <c r="L39" s="21" t="s">
        <v>8</v>
      </c>
      <c r="M39" s="22" t="s">
        <v>7</v>
      </c>
      <c r="N39" s="23" t="s">
        <v>8</v>
      </c>
      <c r="O39" s="20" t="s">
        <v>7</v>
      </c>
      <c r="P39" s="21" t="s">
        <v>8</v>
      </c>
      <c r="Q39" s="22" t="s">
        <v>7</v>
      </c>
      <c r="R39" s="23" t="s">
        <v>8</v>
      </c>
      <c r="S39" s="20" t="s">
        <v>7</v>
      </c>
      <c r="T39" s="21" t="s">
        <v>8</v>
      </c>
      <c r="U39" s="22" t="s">
        <v>7</v>
      </c>
      <c r="V39" s="23" t="s">
        <v>8</v>
      </c>
      <c r="W39" s="20" t="s">
        <v>7</v>
      </c>
      <c r="X39" s="21" t="s">
        <v>8</v>
      </c>
      <c r="Y39" s="22" t="s">
        <v>7</v>
      </c>
      <c r="Z39" s="23" t="s">
        <v>8</v>
      </c>
      <c r="AA39" s="22" t="s">
        <v>7</v>
      </c>
      <c r="AB39" s="23" t="s">
        <v>8</v>
      </c>
    </row>
    <row r="40" spans="1:28" ht="18.95" customHeight="1" thickTop="1">
      <c r="A40" s="42" t="s">
        <v>6</v>
      </c>
      <c r="B40" s="24" t="s">
        <v>6</v>
      </c>
      <c r="C40" s="2">
        <f>C41+C42+C43+C44+C45+C49</f>
        <v>2419</v>
      </c>
      <c r="D40" s="6">
        <f t="shared" ref="D40:Z40" si="77">SUM(D41:D49)-D45</f>
        <v>99.999999999999986</v>
      </c>
      <c r="E40" s="26">
        <f t="shared" si="77"/>
        <v>119</v>
      </c>
      <c r="F40" s="27">
        <f t="shared" si="77"/>
        <v>100</v>
      </c>
      <c r="G40" s="2">
        <f t="shared" si="77"/>
        <v>174</v>
      </c>
      <c r="H40" s="6">
        <f>SUM(H41:H49)-H45</f>
        <v>99.999999999999972</v>
      </c>
      <c r="I40" s="26">
        <f t="shared" si="77"/>
        <v>82</v>
      </c>
      <c r="J40" s="27">
        <f>SUM(J41:J49)-J45</f>
        <v>100</v>
      </c>
      <c r="K40" s="2">
        <f t="shared" si="77"/>
        <v>148</v>
      </c>
      <c r="L40" s="6">
        <f t="shared" si="77"/>
        <v>100.00000000000001</v>
      </c>
      <c r="M40" s="26">
        <f t="shared" si="77"/>
        <v>248</v>
      </c>
      <c r="N40" s="27">
        <f t="shared" si="77"/>
        <v>100.00000000000001</v>
      </c>
      <c r="O40" s="2">
        <f t="shared" si="77"/>
        <v>293</v>
      </c>
      <c r="P40" s="6">
        <f t="shared" si="77"/>
        <v>100.00000000000001</v>
      </c>
      <c r="Q40" s="26">
        <f t="shared" si="77"/>
        <v>279</v>
      </c>
      <c r="R40" s="27">
        <f t="shared" si="77"/>
        <v>100.00000000000001</v>
      </c>
      <c r="S40" s="2">
        <f t="shared" si="77"/>
        <v>467</v>
      </c>
      <c r="T40" s="6">
        <f t="shared" si="77"/>
        <v>99.999999999999986</v>
      </c>
      <c r="U40" s="26">
        <f t="shared" si="77"/>
        <v>609</v>
      </c>
      <c r="V40" s="27">
        <f t="shared" si="77"/>
        <v>100.00000000000001</v>
      </c>
      <c r="W40" s="2">
        <f t="shared" si="77"/>
        <v>62</v>
      </c>
      <c r="X40" s="6">
        <f t="shared" si="77"/>
        <v>99.999999999999986</v>
      </c>
      <c r="Y40" s="26">
        <f t="shared" si="77"/>
        <v>58</v>
      </c>
      <c r="Z40" s="27">
        <f t="shared" si="77"/>
        <v>99.999999999999986</v>
      </c>
      <c r="AA40" s="26">
        <f t="shared" ref="AA40:AB40" si="78">SUM(AA41:AA49)-AA45</f>
        <v>2044</v>
      </c>
      <c r="AB40" s="27">
        <f t="shared" si="78"/>
        <v>100</v>
      </c>
    </row>
    <row r="41" spans="1:28" ht="18.95" customHeight="1">
      <c r="A41" s="43"/>
      <c r="B41" s="28" t="s">
        <v>0</v>
      </c>
      <c r="C41" s="3">
        <f t="shared" ref="C41:C49" si="79">E41+G41+I41+K41+M41+O41+Q41+S41+U41</f>
        <v>1573</v>
      </c>
      <c r="D41" s="7">
        <f>C41/$C$40*100</f>
        <v>65.026870607689119</v>
      </c>
      <c r="E41" s="29">
        <v>48</v>
      </c>
      <c r="F41" s="30">
        <f>E41/$E$40*100</f>
        <v>40.336134453781511</v>
      </c>
      <c r="G41" s="3">
        <v>37</v>
      </c>
      <c r="H41" s="7">
        <f>G41/$G$40*100</f>
        <v>21.264367816091951</v>
      </c>
      <c r="I41" s="29">
        <v>62</v>
      </c>
      <c r="J41" s="30">
        <f>I41/$I$40*100</f>
        <v>75.609756097560975</v>
      </c>
      <c r="K41" s="3">
        <v>85</v>
      </c>
      <c r="L41" s="7">
        <f>K41/$K$40*100</f>
        <v>57.432432432432435</v>
      </c>
      <c r="M41" s="29">
        <v>158</v>
      </c>
      <c r="N41" s="30">
        <f>M41/$M$40*100</f>
        <v>63.70967741935484</v>
      </c>
      <c r="O41" s="3">
        <v>183</v>
      </c>
      <c r="P41" s="7">
        <f>O41/$O$40*100</f>
        <v>62.457337883959042</v>
      </c>
      <c r="Q41" s="29">
        <v>171</v>
      </c>
      <c r="R41" s="30">
        <f>Q41/$Q$40*100</f>
        <v>61.29032258064516</v>
      </c>
      <c r="S41" s="3">
        <v>349</v>
      </c>
      <c r="T41" s="7">
        <f>S41/$S$40*100</f>
        <v>74.732334047109205</v>
      </c>
      <c r="U41" s="29">
        <v>480</v>
      </c>
      <c r="V41" s="30">
        <f>U41/$U$40*100</f>
        <v>78.817733990147786</v>
      </c>
      <c r="W41" s="3">
        <v>25</v>
      </c>
      <c r="X41" s="7">
        <f>W41/$W$40*100</f>
        <v>40.322580645161288</v>
      </c>
      <c r="Y41" s="29">
        <v>46</v>
      </c>
      <c r="Z41" s="30">
        <f>Y41/$Y$40*100</f>
        <v>79.310344827586206</v>
      </c>
      <c r="AA41" s="29">
        <f>K41+M41+O41+Q41+S41+U41</f>
        <v>1426</v>
      </c>
      <c r="AB41" s="30">
        <f>AA41/$AA$40*100</f>
        <v>69.765166340508813</v>
      </c>
    </row>
    <row r="42" spans="1:28" ht="18.95" customHeight="1">
      <c r="A42" s="43"/>
      <c r="B42" s="31" t="s">
        <v>1</v>
      </c>
      <c r="C42" s="4">
        <f t="shared" si="79"/>
        <v>186</v>
      </c>
      <c r="D42" s="8">
        <f t="shared" ref="D42:D49" si="80">C42/$C$40*100</f>
        <v>7.6891277387350145</v>
      </c>
      <c r="E42" s="32">
        <v>3</v>
      </c>
      <c r="F42" s="33">
        <f t="shared" ref="F42:F49" si="81">E42/$E$40*100</f>
        <v>2.5210084033613445</v>
      </c>
      <c r="G42" s="4">
        <v>1</v>
      </c>
      <c r="H42" s="8">
        <f t="shared" ref="H42:H49" si="82">G42/$G$40*100</f>
        <v>0.57471264367816088</v>
      </c>
      <c r="I42" s="32">
        <v>2</v>
      </c>
      <c r="J42" s="33">
        <f t="shared" ref="J42:J49" si="83">I42/$I$40*100</f>
        <v>2.4390243902439024</v>
      </c>
      <c r="K42" s="4">
        <v>5</v>
      </c>
      <c r="L42" s="8">
        <f t="shared" ref="L42:L49" si="84">K42/$K$40*100</f>
        <v>3.3783783783783785</v>
      </c>
      <c r="M42" s="32">
        <v>22</v>
      </c>
      <c r="N42" s="33">
        <f t="shared" ref="N42:N49" si="85">M42/$M$40*100</f>
        <v>8.870967741935484</v>
      </c>
      <c r="O42" s="4">
        <v>20</v>
      </c>
      <c r="P42" s="8">
        <f t="shared" ref="P42:P49" si="86">O42/$O$40*100</f>
        <v>6.8259385665529013</v>
      </c>
      <c r="Q42" s="32">
        <v>26</v>
      </c>
      <c r="R42" s="33">
        <f t="shared" ref="R42:R49" si="87">Q42/$Q$40*100</f>
        <v>9.3189964157706093</v>
      </c>
      <c r="S42" s="4">
        <v>40</v>
      </c>
      <c r="T42" s="8">
        <f t="shared" ref="T42:T49" si="88">S42/$S$40*100</f>
        <v>8.5653104925053523</v>
      </c>
      <c r="U42" s="32">
        <v>67</v>
      </c>
      <c r="V42" s="33">
        <f t="shared" ref="V42:V49" si="89">U42/$U$40*100</f>
        <v>11.001642036124796</v>
      </c>
      <c r="W42" s="4">
        <v>1</v>
      </c>
      <c r="X42" s="8">
        <f t="shared" ref="X42:X49" si="90">W42/$W$40*100</f>
        <v>1.6129032258064515</v>
      </c>
      <c r="Y42" s="32">
        <v>2</v>
      </c>
      <c r="Z42" s="33">
        <f t="shared" ref="Z42:Z49" si="91">Y42/$Y$40*100</f>
        <v>3.4482758620689653</v>
      </c>
      <c r="AA42" s="32">
        <f t="shared" ref="AA42:AA69" si="92">K42+M42+O42+Q42+S42+U42</f>
        <v>180</v>
      </c>
      <c r="AB42" s="33">
        <f t="shared" ref="AB42:AB49" si="93">AA42/$AA$40*100</f>
        <v>8.8062622309197653</v>
      </c>
    </row>
    <row r="43" spans="1:28" ht="18.95" customHeight="1">
      <c r="A43" s="43"/>
      <c r="B43" s="31" t="s">
        <v>2</v>
      </c>
      <c r="C43" s="4">
        <f t="shared" si="79"/>
        <v>243</v>
      </c>
      <c r="D43" s="8">
        <f t="shared" si="80"/>
        <v>10.045473336089293</v>
      </c>
      <c r="E43" s="32">
        <v>3</v>
      </c>
      <c r="F43" s="33">
        <f t="shared" si="81"/>
        <v>2.5210084033613445</v>
      </c>
      <c r="G43" s="4">
        <v>4</v>
      </c>
      <c r="H43" s="8">
        <f t="shared" si="82"/>
        <v>2.2988505747126435</v>
      </c>
      <c r="I43" s="32">
        <v>4</v>
      </c>
      <c r="J43" s="33">
        <f t="shared" si="83"/>
        <v>4.8780487804878048</v>
      </c>
      <c r="K43" s="4">
        <v>30</v>
      </c>
      <c r="L43" s="8">
        <f t="shared" si="84"/>
        <v>20.27027027027027</v>
      </c>
      <c r="M43" s="32">
        <v>39</v>
      </c>
      <c r="N43" s="33">
        <f t="shared" si="85"/>
        <v>15.725806451612904</v>
      </c>
      <c r="O43" s="4">
        <v>38</v>
      </c>
      <c r="P43" s="8">
        <f t="shared" si="86"/>
        <v>12.969283276450511</v>
      </c>
      <c r="Q43" s="32">
        <v>42</v>
      </c>
      <c r="R43" s="33">
        <f t="shared" si="87"/>
        <v>15.053763440860216</v>
      </c>
      <c r="S43" s="4">
        <v>43</v>
      </c>
      <c r="T43" s="8">
        <f t="shared" si="88"/>
        <v>9.2077087794432551</v>
      </c>
      <c r="U43" s="32">
        <v>40</v>
      </c>
      <c r="V43" s="33">
        <f t="shared" si="89"/>
        <v>6.5681444991789819</v>
      </c>
      <c r="W43" s="4">
        <v>3</v>
      </c>
      <c r="X43" s="8">
        <f t="shared" si="90"/>
        <v>4.838709677419355</v>
      </c>
      <c r="Y43" s="32">
        <v>1</v>
      </c>
      <c r="Z43" s="33">
        <f t="shared" si="91"/>
        <v>1.7241379310344827</v>
      </c>
      <c r="AA43" s="32">
        <f t="shared" si="92"/>
        <v>232</v>
      </c>
      <c r="AB43" s="33">
        <f t="shared" si="93"/>
        <v>11.350293542074363</v>
      </c>
    </row>
    <row r="44" spans="1:28" ht="18.95" customHeight="1">
      <c r="A44" s="43"/>
      <c r="B44" s="31" t="s">
        <v>3</v>
      </c>
      <c r="C44" s="4">
        <f t="shared" si="79"/>
        <v>325</v>
      </c>
      <c r="D44" s="8">
        <f t="shared" si="80"/>
        <v>13.435303844563871</v>
      </c>
      <c r="E44" s="32">
        <v>63</v>
      </c>
      <c r="F44" s="33">
        <f t="shared" si="81"/>
        <v>52.941176470588239</v>
      </c>
      <c r="G44" s="4">
        <v>127</v>
      </c>
      <c r="H44" s="8">
        <f t="shared" si="82"/>
        <v>72.988505747126439</v>
      </c>
      <c r="I44" s="32">
        <v>12</v>
      </c>
      <c r="J44" s="33">
        <f t="shared" si="83"/>
        <v>14.634146341463413</v>
      </c>
      <c r="K44" s="4">
        <v>22</v>
      </c>
      <c r="L44" s="8">
        <f t="shared" si="84"/>
        <v>14.864864864864865</v>
      </c>
      <c r="M44" s="32">
        <v>18</v>
      </c>
      <c r="N44" s="33">
        <f t="shared" si="85"/>
        <v>7.2580645161290329</v>
      </c>
      <c r="O44" s="4">
        <v>30</v>
      </c>
      <c r="P44" s="8">
        <f t="shared" si="86"/>
        <v>10.238907849829351</v>
      </c>
      <c r="Q44" s="32">
        <v>31</v>
      </c>
      <c r="R44" s="33">
        <f t="shared" si="87"/>
        <v>11.111111111111111</v>
      </c>
      <c r="S44" s="4">
        <v>21</v>
      </c>
      <c r="T44" s="8">
        <f t="shared" si="88"/>
        <v>4.4967880085653107</v>
      </c>
      <c r="U44" s="32">
        <v>1</v>
      </c>
      <c r="V44" s="33">
        <f t="shared" si="89"/>
        <v>0.16420361247947454</v>
      </c>
      <c r="W44" s="4">
        <v>30</v>
      </c>
      <c r="X44" s="8">
        <f t="shared" si="90"/>
        <v>48.387096774193552</v>
      </c>
      <c r="Y44" s="32">
        <v>8</v>
      </c>
      <c r="Z44" s="33">
        <f t="shared" si="91"/>
        <v>13.793103448275861</v>
      </c>
      <c r="AA44" s="32">
        <f t="shared" si="92"/>
        <v>123</v>
      </c>
      <c r="AB44" s="33">
        <f t="shared" si="93"/>
        <v>6.017612524461839</v>
      </c>
    </row>
    <row r="45" spans="1:28" ht="18.95" customHeight="1">
      <c r="A45" s="43"/>
      <c r="B45" s="31" t="s">
        <v>4</v>
      </c>
      <c r="C45" s="4">
        <f t="shared" si="79"/>
        <v>62</v>
      </c>
      <c r="D45" s="8">
        <f t="shared" si="80"/>
        <v>2.563042579578338</v>
      </c>
      <c r="E45" s="32">
        <f>SUM(E46:E48)</f>
        <v>0</v>
      </c>
      <c r="F45" s="33">
        <f t="shared" si="81"/>
        <v>0</v>
      </c>
      <c r="G45" s="4">
        <f>SUM(G46:G48)</f>
        <v>2</v>
      </c>
      <c r="H45" s="8">
        <f t="shared" si="82"/>
        <v>1.1494252873563218</v>
      </c>
      <c r="I45" s="32">
        <f>SUM(I46:I48)</f>
        <v>1</v>
      </c>
      <c r="J45" s="33">
        <f t="shared" si="83"/>
        <v>1.2195121951219512</v>
      </c>
      <c r="K45" s="4">
        <f>SUM(K46:K48)</f>
        <v>3</v>
      </c>
      <c r="L45" s="8">
        <f t="shared" si="84"/>
        <v>2.0270270270270272</v>
      </c>
      <c r="M45" s="32">
        <f>SUM(M46:M48)</f>
        <v>9</v>
      </c>
      <c r="N45" s="33">
        <f t="shared" si="85"/>
        <v>3.6290322580645165</v>
      </c>
      <c r="O45" s="4">
        <f>SUM(O46:O48)</f>
        <v>14</v>
      </c>
      <c r="P45" s="8">
        <f t="shared" si="86"/>
        <v>4.7781569965870307</v>
      </c>
      <c r="Q45" s="32">
        <f>SUM(Q46:Q48)</f>
        <v>9</v>
      </c>
      <c r="R45" s="33">
        <f t="shared" si="87"/>
        <v>3.225806451612903</v>
      </c>
      <c r="S45" s="4">
        <f>SUM(S46:S48)</f>
        <v>9</v>
      </c>
      <c r="T45" s="8">
        <f t="shared" si="88"/>
        <v>1.9271948608137044</v>
      </c>
      <c r="U45" s="32">
        <f>SUM(U46:U48)</f>
        <v>15</v>
      </c>
      <c r="V45" s="33">
        <f t="shared" si="89"/>
        <v>2.4630541871921183</v>
      </c>
      <c r="W45" s="4">
        <f>SUM(W46:W48)</f>
        <v>2</v>
      </c>
      <c r="X45" s="8">
        <f t="shared" si="90"/>
        <v>3.225806451612903</v>
      </c>
      <c r="Y45" s="32">
        <f>SUM(Y46:Y48)</f>
        <v>1</v>
      </c>
      <c r="Z45" s="33">
        <f t="shared" si="91"/>
        <v>1.7241379310344827</v>
      </c>
      <c r="AA45" s="32">
        <f>SUM(AA46:AA48)</f>
        <v>59</v>
      </c>
      <c r="AB45" s="33">
        <f t="shared" si="93"/>
        <v>2.886497064579256</v>
      </c>
    </row>
    <row r="46" spans="1:28" ht="18.95" customHeight="1">
      <c r="A46" s="43"/>
      <c r="B46" s="31" t="s">
        <v>12</v>
      </c>
      <c r="C46" s="4">
        <f t="shared" si="79"/>
        <v>34</v>
      </c>
      <c r="D46" s="8">
        <f t="shared" si="80"/>
        <v>1.4055394791236049</v>
      </c>
      <c r="E46" s="32">
        <v>0</v>
      </c>
      <c r="F46" s="33">
        <f t="shared" si="81"/>
        <v>0</v>
      </c>
      <c r="G46" s="4">
        <v>0</v>
      </c>
      <c r="H46" s="8">
        <f t="shared" si="82"/>
        <v>0</v>
      </c>
      <c r="I46" s="32">
        <v>0</v>
      </c>
      <c r="J46" s="33">
        <f t="shared" si="83"/>
        <v>0</v>
      </c>
      <c r="K46" s="4">
        <v>1</v>
      </c>
      <c r="L46" s="8">
        <f t="shared" si="84"/>
        <v>0.67567567567567566</v>
      </c>
      <c r="M46" s="32">
        <v>3</v>
      </c>
      <c r="N46" s="33">
        <f t="shared" si="85"/>
        <v>1.2096774193548387</v>
      </c>
      <c r="O46" s="4">
        <v>8</v>
      </c>
      <c r="P46" s="8">
        <f t="shared" si="86"/>
        <v>2.7303754266211606</v>
      </c>
      <c r="Q46" s="32">
        <v>6</v>
      </c>
      <c r="R46" s="33">
        <f t="shared" si="87"/>
        <v>2.1505376344086025</v>
      </c>
      <c r="S46" s="4">
        <v>5</v>
      </c>
      <c r="T46" s="8">
        <f t="shared" si="88"/>
        <v>1.070663811563169</v>
      </c>
      <c r="U46" s="32">
        <v>11</v>
      </c>
      <c r="V46" s="33">
        <f t="shared" si="89"/>
        <v>1.8062397372742198</v>
      </c>
      <c r="W46" s="4">
        <v>0</v>
      </c>
      <c r="X46" s="8">
        <f t="shared" si="90"/>
        <v>0</v>
      </c>
      <c r="Y46" s="32">
        <v>0</v>
      </c>
      <c r="Z46" s="33">
        <f t="shared" si="91"/>
        <v>0</v>
      </c>
      <c r="AA46" s="32">
        <f t="shared" si="92"/>
        <v>34</v>
      </c>
      <c r="AB46" s="33">
        <f t="shared" si="93"/>
        <v>1.6634050880626221</v>
      </c>
    </row>
    <row r="47" spans="1:28" ht="18.95" customHeight="1">
      <c r="A47" s="43"/>
      <c r="B47" s="31" t="s">
        <v>13</v>
      </c>
      <c r="C47" s="4">
        <f t="shared" si="79"/>
        <v>2</v>
      </c>
      <c r="D47" s="8">
        <f t="shared" si="80"/>
        <v>8.2678792889623806E-2</v>
      </c>
      <c r="E47" s="32">
        <v>0</v>
      </c>
      <c r="F47" s="33">
        <f t="shared" si="81"/>
        <v>0</v>
      </c>
      <c r="G47" s="4">
        <v>1</v>
      </c>
      <c r="H47" s="8">
        <f t="shared" si="82"/>
        <v>0.57471264367816088</v>
      </c>
      <c r="I47" s="32">
        <v>0</v>
      </c>
      <c r="J47" s="33">
        <f t="shared" si="83"/>
        <v>0</v>
      </c>
      <c r="K47" s="4">
        <v>0</v>
      </c>
      <c r="L47" s="8">
        <f t="shared" si="84"/>
        <v>0</v>
      </c>
      <c r="M47" s="32">
        <v>0</v>
      </c>
      <c r="N47" s="33">
        <f t="shared" si="85"/>
        <v>0</v>
      </c>
      <c r="O47" s="4">
        <v>1</v>
      </c>
      <c r="P47" s="8">
        <f t="shared" si="86"/>
        <v>0.34129692832764508</v>
      </c>
      <c r="Q47" s="32">
        <v>0</v>
      </c>
      <c r="R47" s="33">
        <f t="shared" si="87"/>
        <v>0</v>
      </c>
      <c r="S47" s="4">
        <v>0</v>
      </c>
      <c r="T47" s="8">
        <f t="shared" si="88"/>
        <v>0</v>
      </c>
      <c r="U47" s="32">
        <v>0</v>
      </c>
      <c r="V47" s="33">
        <f t="shared" si="89"/>
        <v>0</v>
      </c>
      <c r="W47" s="4">
        <v>1</v>
      </c>
      <c r="X47" s="8">
        <f t="shared" si="90"/>
        <v>1.6129032258064515</v>
      </c>
      <c r="Y47" s="32">
        <v>0</v>
      </c>
      <c r="Z47" s="33">
        <f t="shared" si="91"/>
        <v>0</v>
      </c>
      <c r="AA47" s="32">
        <f t="shared" si="92"/>
        <v>1</v>
      </c>
      <c r="AB47" s="33">
        <f t="shared" si="93"/>
        <v>4.8923679060665359E-2</v>
      </c>
    </row>
    <row r="48" spans="1:28" ht="18.95" customHeight="1">
      <c r="A48" s="43"/>
      <c r="B48" s="31" t="s">
        <v>14</v>
      </c>
      <c r="C48" s="4">
        <f t="shared" si="79"/>
        <v>26</v>
      </c>
      <c r="D48" s="8">
        <f t="shared" si="80"/>
        <v>1.0748243075651096</v>
      </c>
      <c r="E48" s="32">
        <v>0</v>
      </c>
      <c r="F48" s="33">
        <f t="shared" si="81"/>
        <v>0</v>
      </c>
      <c r="G48" s="4">
        <v>1</v>
      </c>
      <c r="H48" s="8">
        <f t="shared" si="82"/>
        <v>0.57471264367816088</v>
      </c>
      <c r="I48" s="32">
        <v>1</v>
      </c>
      <c r="J48" s="33">
        <f t="shared" si="83"/>
        <v>1.2195121951219512</v>
      </c>
      <c r="K48" s="4">
        <v>2</v>
      </c>
      <c r="L48" s="8">
        <f t="shared" si="84"/>
        <v>1.3513513513513513</v>
      </c>
      <c r="M48" s="32">
        <v>6</v>
      </c>
      <c r="N48" s="33">
        <f t="shared" si="85"/>
        <v>2.4193548387096775</v>
      </c>
      <c r="O48" s="4">
        <v>5</v>
      </c>
      <c r="P48" s="8">
        <f t="shared" si="86"/>
        <v>1.7064846416382253</v>
      </c>
      <c r="Q48" s="32">
        <v>3</v>
      </c>
      <c r="R48" s="33">
        <f t="shared" si="87"/>
        <v>1.0752688172043012</v>
      </c>
      <c r="S48" s="4">
        <v>4</v>
      </c>
      <c r="T48" s="8">
        <f t="shared" si="88"/>
        <v>0.85653104925053536</v>
      </c>
      <c r="U48" s="32">
        <v>4</v>
      </c>
      <c r="V48" s="33">
        <f t="shared" si="89"/>
        <v>0.65681444991789817</v>
      </c>
      <c r="W48" s="4">
        <v>1</v>
      </c>
      <c r="X48" s="8">
        <f t="shared" si="90"/>
        <v>1.6129032258064515</v>
      </c>
      <c r="Y48" s="32">
        <v>1</v>
      </c>
      <c r="Z48" s="33">
        <f t="shared" si="91"/>
        <v>1.7241379310344827</v>
      </c>
      <c r="AA48" s="32">
        <f t="shared" si="92"/>
        <v>24</v>
      </c>
      <c r="AB48" s="33">
        <f t="shared" si="93"/>
        <v>1.1741682974559686</v>
      </c>
    </row>
    <row r="49" spans="1:28" ht="18.95" customHeight="1" thickBot="1">
      <c r="A49" s="44"/>
      <c r="B49" s="34" t="s">
        <v>5</v>
      </c>
      <c r="C49" s="1">
        <f t="shared" si="79"/>
        <v>30</v>
      </c>
      <c r="D49" s="9">
        <f t="shared" si="80"/>
        <v>1.2401818933443571</v>
      </c>
      <c r="E49" s="35">
        <v>2</v>
      </c>
      <c r="F49" s="36">
        <f t="shared" si="81"/>
        <v>1.680672268907563</v>
      </c>
      <c r="G49" s="1">
        <v>3</v>
      </c>
      <c r="H49" s="9">
        <f t="shared" si="82"/>
        <v>1.7241379310344827</v>
      </c>
      <c r="I49" s="35">
        <v>1</v>
      </c>
      <c r="J49" s="36">
        <f t="shared" si="83"/>
        <v>1.2195121951219512</v>
      </c>
      <c r="K49" s="1">
        <v>3</v>
      </c>
      <c r="L49" s="9">
        <f t="shared" si="84"/>
        <v>2.0270270270270272</v>
      </c>
      <c r="M49" s="35">
        <v>2</v>
      </c>
      <c r="N49" s="36">
        <f t="shared" si="85"/>
        <v>0.80645161290322576</v>
      </c>
      <c r="O49" s="1">
        <v>8</v>
      </c>
      <c r="P49" s="9">
        <f t="shared" si="86"/>
        <v>2.7303754266211606</v>
      </c>
      <c r="Q49" s="35">
        <v>0</v>
      </c>
      <c r="R49" s="36">
        <f t="shared" si="87"/>
        <v>0</v>
      </c>
      <c r="S49" s="1">
        <v>5</v>
      </c>
      <c r="T49" s="9">
        <f t="shared" si="88"/>
        <v>1.070663811563169</v>
      </c>
      <c r="U49" s="35">
        <v>6</v>
      </c>
      <c r="V49" s="36">
        <f t="shared" si="89"/>
        <v>0.98522167487684731</v>
      </c>
      <c r="W49" s="1">
        <v>1</v>
      </c>
      <c r="X49" s="9">
        <f t="shared" si="90"/>
        <v>1.6129032258064515</v>
      </c>
      <c r="Y49" s="35">
        <v>0</v>
      </c>
      <c r="Z49" s="36">
        <f t="shared" si="91"/>
        <v>0</v>
      </c>
      <c r="AA49" s="35">
        <f t="shared" si="92"/>
        <v>24</v>
      </c>
      <c r="AB49" s="36">
        <f t="shared" si="93"/>
        <v>1.1741682974559686</v>
      </c>
    </row>
    <row r="50" spans="1:28" ht="18.95" customHeight="1" thickTop="1">
      <c r="A50" s="45" t="s">
        <v>15</v>
      </c>
      <c r="B50" s="37" t="s">
        <v>6</v>
      </c>
      <c r="C50" s="5">
        <f>C51+C52+C53+C54+C55+C59</f>
        <v>1133</v>
      </c>
      <c r="D50" s="10">
        <f t="shared" ref="D50" si="94">SUM(D51:D59)-D55</f>
        <v>100</v>
      </c>
      <c r="E50" s="38">
        <f t="shared" ref="E50:Z50" si="95">SUM(E51:E59)-E55</f>
        <v>58</v>
      </c>
      <c r="F50" s="39">
        <f t="shared" si="95"/>
        <v>100</v>
      </c>
      <c r="G50" s="5">
        <f t="shared" si="95"/>
        <v>88</v>
      </c>
      <c r="H50" s="10">
        <f t="shared" si="95"/>
        <v>100</v>
      </c>
      <c r="I50" s="38">
        <f t="shared" si="95"/>
        <v>36</v>
      </c>
      <c r="J50" s="39">
        <f t="shared" si="95"/>
        <v>100</v>
      </c>
      <c r="K50" s="5">
        <f t="shared" si="95"/>
        <v>67</v>
      </c>
      <c r="L50" s="10">
        <f t="shared" si="95"/>
        <v>99.999999999999986</v>
      </c>
      <c r="M50" s="38">
        <f t="shared" si="95"/>
        <v>127</v>
      </c>
      <c r="N50" s="39">
        <f t="shared" si="95"/>
        <v>99.999999999999986</v>
      </c>
      <c r="O50" s="5">
        <f t="shared" si="95"/>
        <v>125</v>
      </c>
      <c r="P50" s="10">
        <f>SUM(P51:P59)-P55</f>
        <v>100.00000000000001</v>
      </c>
      <c r="Q50" s="38">
        <f t="shared" si="95"/>
        <v>123</v>
      </c>
      <c r="R50" s="39">
        <f t="shared" si="95"/>
        <v>100</v>
      </c>
      <c r="S50" s="5">
        <f t="shared" si="95"/>
        <v>224</v>
      </c>
      <c r="T50" s="10">
        <f t="shared" si="95"/>
        <v>100</v>
      </c>
      <c r="U50" s="38">
        <f t="shared" si="95"/>
        <v>285</v>
      </c>
      <c r="V50" s="39">
        <f t="shared" si="95"/>
        <v>99.999999999999986</v>
      </c>
      <c r="W50" s="5">
        <f t="shared" si="95"/>
        <v>33</v>
      </c>
      <c r="X50" s="10">
        <f t="shared" si="95"/>
        <v>100</v>
      </c>
      <c r="Y50" s="38">
        <f t="shared" si="95"/>
        <v>27</v>
      </c>
      <c r="Z50" s="39">
        <f t="shared" si="95"/>
        <v>100.00000000000001</v>
      </c>
      <c r="AA50" s="38">
        <f t="shared" ref="AA50:AB50" si="96">SUM(AA51:AA59)-AA55</f>
        <v>951</v>
      </c>
      <c r="AB50" s="39">
        <f t="shared" si="96"/>
        <v>100</v>
      </c>
    </row>
    <row r="51" spans="1:28" ht="18.95" customHeight="1">
      <c r="A51" s="43"/>
      <c r="B51" s="28" t="s">
        <v>0</v>
      </c>
      <c r="C51" s="3">
        <f t="shared" ref="C51:C69" si="97">E51+G51+I51+K51+M51+O51+Q51+S51+U51</f>
        <v>682</v>
      </c>
      <c r="D51" s="7">
        <f>C51/$C$50*100</f>
        <v>60.194174757281552</v>
      </c>
      <c r="E51" s="29">
        <v>25</v>
      </c>
      <c r="F51" s="30">
        <f>E51/$E$50*100</f>
        <v>43.103448275862064</v>
      </c>
      <c r="G51" s="3">
        <v>16</v>
      </c>
      <c r="H51" s="7">
        <f>G51/$G$50*100</f>
        <v>18.181818181818183</v>
      </c>
      <c r="I51" s="29">
        <v>28</v>
      </c>
      <c r="J51" s="30">
        <f>I51/$I$50*100</f>
        <v>77.777777777777786</v>
      </c>
      <c r="K51" s="3">
        <v>31</v>
      </c>
      <c r="L51" s="7">
        <f>K51/$K$50*100</f>
        <v>46.268656716417908</v>
      </c>
      <c r="M51" s="29">
        <v>70</v>
      </c>
      <c r="N51" s="30">
        <f>M51/$M$50*100</f>
        <v>55.118110236220474</v>
      </c>
      <c r="O51" s="3">
        <v>75</v>
      </c>
      <c r="P51" s="7">
        <f>O51/$O$50*100</f>
        <v>60</v>
      </c>
      <c r="Q51" s="29">
        <v>66</v>
      </c>
      <c r="R51" s="30">
        <f>Q51/$Q$50*100</f>
        <v>53.658536585365859</v>
      </c>
      <c r="S51" s="3">
        <v>152</v>
      </c>
      <c r="T51" s="7">
        <f>S51/$S$50*100</f>
        <v>67.857142857142861</v>
      </c>
      <c r="U51" s="29">
        <v>219</v>
      </c>
      <c r="V51" s="30">
        <f>U51/$U$50*100</f>
        <v>76.84210526315789</v>
      </c>
      <c r="W51" s="3">
        <v>13</v>
      </c>
      <c r="X51" s="7">
        <f>W51/$W$50*100</f>
        <v>39.393939393939391</v>
      </c>
      <c r="Y51" s="29">
        <v>23</v>
      </c>
      <c r="Z51" s="30">
        <f>Y51/$Y$50*100</f>
        <v>85.18518518518519</v>
      </c>
      <c r="AA51" s="29">
        <f t="shared" si="92"/>
        <v>613</v>
      </c>
      <c r="AB51" s="30">
        <f>AA51/$AA$50*100</f>
        <v>64.458464773922188</v>
      </c>
    </row>
    <row r="52" spans="1:28" ht="18.95" customHeight="1">
      <c r="A52" s="43"/>
      <c r="B52" s="31" t="s">
        <v>1</v>
      </c>
      <c r="C52" s="4">
        <f t="shared" si="97"/>
        <v>82</v>
      </c>
      <c r="D52" s="8">
        <f t="shared" ref="D52:D59" si="98">C52/$C$50*100</f>
        <v>7.2374227714033541</v>
      </c>
      <c r="E52" s="32">
        <v>2</v>
      </c>
      <c r="F52" s="33">
        <f t="shared" ref="F52:F59" si="99">E52/$E$50*100</f>
        <v>3.4482758620689653</v>
      </c>
      <c r="G52" s="4">
        <v>1</v>
      </c>
      <c r="H52" s="8">
        <f t="shared" ref="H52:H59" si="100">G52/$G$50*100</f>
        <v>1.1363636363636365</v>
      </c>
      <c r="I52" s="32">
        <v>1</v>
      </c>
      <c r="J52" s="33">
        <f t="shared" ref="J52:J59" si="101">I52/$I$50*100</f>
        <v>2.7777777777777777</v>
      </c>
      <c r="K52" s="4">
        <v>3</v>
      </c>
      <c r="L52" s="8">
        <f t="shared" ref="L52:L59" si="102">K52/$K$50*100</f>
        <v>4.4776119402985071</v>
      </c>
      <c r="M52" s="32">
        <v>11</v>
      </c>
      <c r="N52" s="33">
        <f t="shared" ref="N52:N59" si="103">M52/$M$50*100</f>
        <v>8.6614173228346463</v>
      </c>
      <c r="O52" s="4">
        <v>3</v>
      </c>
      <c r="P52" s="8">
        <f t="shared" ref="P52:P59" si="104">O52/$O$50*100</f>
        <v>2.4</v>
      </c>
      <c r="Q52" s="32">
        <v>11</v>
      </c>
      <c r="R52" s="33">
        <f t="shared" ref="R52:R59" si="105">Q52/$Q$50*100</f>
        <v>8.9430894308943092</v>
      </c>
      <c r="S52" s="4">
        <v>19</v>
      </c>
      <c r="T52" s="8">
        <f t="shared" ref="T52:T59" si="106">S52/$S$50*100</f>
        <v>8.4821428571428577</v>
      </c>
      <c r="U52" s="32">
        <v>31</v>
      </c>
      <c r="V52" s="33">
        <f t="shared" ref="V52:V59" si="107">U52/$U$50*100</f>
        <v>10.87719298245614</v>
      </c>
      <c r="W52" s="4">
        <v>1</v>
      </c>
      <c r="X52" s="8">
        <f t="shared" ref="X52:X59" si="108">W52/$W$50*100</f>
        <v>3.0303030303030303</v>
      </c>
      <c r="Y52" s="32">
        <v>1</v>
      </c>
      <c r="Z52" s="33">
        <f t="shared" ref="Z52:Z59" si="109">Y52/$Y$50*100</f>
        <v>3.7037037037037033</v>
      </c>
      <c r="AA52" s="32">
        <f t="shared" si="92"/>
        <v>78</v>
      </c>
      <c r="AB52" s="33">
        <f t="shared" ref="AB52:AB59" si="110">AA52/$AA$50*100</f>
        <v>8.2018927444794958</v>
      </c>
    </row>
    <row r="53" spans="1:28" ht="18.95" customHeight="1">
      <c r="A53" s="43"/>
      <c r="B53" s="31" t="s">
        <v>2</v>
      </c>
      <c r="C53" s="4">
        <f t="shared" si="97"/>
        <v>158</v>
      </c>
      <c r="D53" s="8">
        <f t="shared" si="98"/>
        <v>13.945278022947926</v>
      </c>
      <c r="E53" s="32">
        <v>2</v>
      </c>
      <c r="F53" s="33">
        <f t="shared" si="99"/>
        <v>3.4482758620689653</v>
      </c>
      <c r="G53" s="4">
        <v>4</v>
      </c>
      <c r="H53" s="8">
        <f t="shared" si="100"/>
        <v>4.5454545454545459</v>
      </c>
      <c r="I53" s="32">
        <v>2</v>
      </c>
      <c r="J53" s="33">
        <f t="shared" si="101"/>
        <v>5.5555555555555554</v>
      </c>
      <c r="K53" s="4">
        <v>18</v>
      </c>
      <c r="L53" s="8">
        <f t="shared" si="102"/>
        <v>26.865671641791046</v>
      </c>
      <c r="M53" s="32">
        <v>28</v>
      </c>
      <c r="N53" s="33">
        <f t="shared" si="103"/>
        <v>22.047244094488189</v>
      </c>
      <c r="O53" s="4">
        <v>20</v>
      </c>
      <c r="P53" s="8">
        <f t="shared" si="104"/>
        <v>16</v>
      </c>
      <c r="Q53" s="32">
        <v>29</v>
      </c>
      <c r="R53" s="33">
        <f t="shared" si="105"/>
        <v>23.577235772357724</v>
      </c>
      <c r="S53" s="4">
        <v>31</v>
      </c>
      <c r="T53" s="8">
        <f t="shared" si="106"/>
        <v>13.839285714285715</v>
      </c>
      <c r="U53" s="32">
        <v>24</v>
      </c>
      <c r="V53" s="33">
        <f t="shared" si="107"/>
        <v>8.4210526315789469</v>
      </c>
      <c r="W53" s="4">
        <v>3</v>
      </c>
      <c r="X53" s="8">
        <f t="shared" si="108"/>
        <v>9.0909090909090917</v>
      </c>
      <c r="Y53" s="32">
        <v>1</v>
      </c>
      <c r="Z53" s="33">
        <f t="shared" si="109"/>
        <v>3.7037037037037033</v>
      </c>
      <c r="AA53" s="32">
        <f t="shared" si="92"/>
        <v>150</v>
      </c>
      <c r="AB53" s="33">
        <f t="shared" si="110"/>
        <v>15.772870662460567</v>
      </c>
    </row>
    <row r="54" spans="1:28" ht="18.95" customHeight="1">
      <c r="A54" s="43"/>
      <c r="B54" s="31" t="s">
        <v>3</v>
      </c>
      <c r="C54" s="4">
        <f t="shared" si="97"/>
        <v>168</v>
      </c>
      <c r="D54" s="8">
        <f t="shared" si="98"/>
        <v>14.827890556045894</v>
      </c>
      <c r="E54" s="32">
        <v>28</v>
      </c>
      <c r="F54" s="33">
        <f t="shared" si="99"/>
        <v>48.275862068965516</v>
      </c>
      <c r="G54" s="4">
        <v>65</v>
      </c>
      <c r="H54" s="8">
        <f t="shared" si="100"/>
        <v>73.86363636363636</v>
      </c>
      <c r="I54" s="32">
        <v>4</v>
      </c>
      <c r="J54" s="33">
        <f t="shared" si="101"/>
        <v>11.111111111111111</v>
      </c>
      <c r="K54" s="4">
        <v>12</v>
      </c>
      <c r="L54" s="8">
        <f t="shared" si="102"/>
        <v>17.910447761194028</v>
      </c>
      <c r="M54" s="32">
        <v>9</v>
      </c>
      <c r="N54" s="33">
        <f t="shared" si="103"/>
        <v>7.0866141732283463</v>
      </c>
      <c r="O54" s="4">
        <v>19</v>
      </c>
      <c r="P54" s="8">
        <f t="shared" si="104"/>
        <v>15.2</v>
      </c>
      <c r="Q54" s="32">
        <v>15</v>
      </c>
      <c r="R54" s="33">
        <f t="shared" si="105"/>
        <v>12.195121951219512</v>
      </c>
      <c r="S54" s="4">
        <v>15</v>
      </c>
      <c r="T54" s="8">
        <f t="shared" si="106"/>
        <v>6.6964285714285712</v>
      </c>
      <c r="U54" s="32">
        <v>1</v>
      </c>
      <c r="V54" s="33">
        <f t="shared" si="107"/>
        <v>0.35087719298245612</v>
      </c>
      <c r="W54" s="4">
        <v>15</v>
      </c>
      <c r="X54" s="8">
        <f t="shared" si="108"/>
        <v>45.454545454545453</v>
      </c>
      <c r="Y54" s="32">
        <v>2</v>
      </c>
      <c r="Z54" s="33">
        <f t="shared" si="109"/>
        <v>7.4074074074074066</v>
      </c>
      <c r="AA54" s="32">
        <f t="shared" si="92"/>
        <v>71</v>
      </c>
      <c r="AB54" s="33">
        <f t="shared" si="110"/>
        <v>7.4658254468980019</v>
      </c>
    </row>
    <row r="55" spans="1:28" ht="18.95" customHeight="1">
      <c r="A55" s="43"/>
      <c r="B55" s="31" t="s">
        <v>4</v>
      </c>
      <c r="C55" s="4">
        <f t="shared" si="97"/>
        <v>27</v>
      </c>
      <c r="D55" s="8">
        <f t="shared" si="98"/>
        <v>2.3830538393645191</v>
      </c>
      <c r="E55" s="32">
        <f>SUM(E56:E58)</f>
        <v>0</v>
      </c>
      <c r="F55" s="33">
        <f t="shared" si="99"/>
        <v>0</v>
      </c>
      <c r="G55" s="4">
        <f>SUM(G56:G58)</f>
        <v>1</v>
      </c>
      <c r="H55" s="8">
        <f t="shared" si="100"/>
        <v>1.1363636363636365</v>
      </c>
      <c r="I55" s="32">
        <f>SUM(I56:I58)</f>
        <v>0</v>
      </c>
      <c r="J55" s="33">
        <f t="shared" si="101"/>
        <v>0</v>
      </c>
      <c r="K55" s="4">
        <f>SUM(K56:K58)</f>
        <v>1</v>
      </c>
      <c r="L55" s="8">
        <f t="shared" si="102"/>
        <v>1.4925373134328357</v>
      </c>
      <c r="M55" s="32">
        <f>SUM(M56:M58)</f>
        <v>7</v>
      </c>
      <c r="N55" s="33">
        <f t="shared" si="103"/>
        <v>5.5118110236220472</v>
      </c>
      <c r="O55" s="4">
        <f>SUM(O56:O58)</f>
        <v>4</v>
      </c>
      <c r="P55" s="8">
        <f t="shared" si="104"/>
        <v>3.2</v>
      </c>
      <c r="Q55" s="32">
        <f>SUM(Q56:Q58)</f>
        <v>2</v>
      </c>
      <c r="R55" s="33">
        <f t="shared" si="105"/>
        <v>1.6260162601626018</v>
      </c>
      <c r="S55" s="4">
        <f>SUM(S56:S58)</f>
        <v>5</v>
      </c>
      <c r="T55" s="8">
        <f t="shared" si="106"/>
        <v>2.2321428571428572</v>
      </c>
      <c r="U55" s="32">
        <f>SUM(U56:U58)</f>
        <v>7</v>
      </c>
      <c r="V55" s="33">
        <f t="shared" si="107"/>
        <v>2.4561403508771931</v>
      </c>
      <c r="W55" s="4">
        <f>SUM(W56:W58)</f>
        <v>1</v>
      </c>
      <c r="X55" s="8">
        <f t="shared" si="108"/>
        <v>3.0303030303030303</v>
      </c>
      <c r="Y55" s="32">
        <f>SUM(Y56:Y58)</f>
        <v>0</v>
      </c>
      <c r="Z55" s="33">
        <f t="shared" si="109"/>
        <v>0</v>
      </c>
      <c r="AA55" s="32">
        <f>SUM(AA56:AA58)</f>
        <v>26</v>
      </c>
      <c r="AB55" s="33">
        <f t="shared" si="110"/>
        <v>2.7339642481598316</v>
      </c>
    </row>
    <row r="56" spans="1:28" ht="18.95" customHeight="1">
      <c r="A56" s="43"/>
      <c r="B56" s="31" t="s">
        <v>12</v>
      </c>
      <c r="C56" s="4">
        <f t="shared" si="97"/>
        <v>11</v>
      </c>
      <c r="D56" s="8">
        <f t="shared" si="98"/>
        <v>0.97087378640776689</v>
      </c>
      <c r="E56" s="32">
        <v>0</v>
      </c>
      <c r="F56" s="33">
        <f t="shared" si="99"/>
        <v>0</v>
      </c>
      <c r="G56" s="4">
        <v>0</v>
      </c>
      <c r="H56" s="8">
        <f t="shared" si="100"/>
        <v>0</v>
      </c>
      <c r="I56" s="32">
        <v>0</v>
      </c>
      <c r="J56" s="33">
        <f t="shared" si="101"/>
        <v>0</v>
      </c>
      <c r="K56" s="4">
        <v>0</v>
      </c>
      <c r="L56" s="8">
        <f t="shared" si="102"/>
        <v>0</v>
      </c>
      <c r="M56" s="32">
        <v>2</v>
      </c>
      <c r="N56" s="33">
        <f t="shared" si="103"/>
        <v>1.5748031496062991</v>
      </c>
      <c r="O56" s="4">
        <v>3</v>
      </c>
      <c r="P56" s="8">
        <f t="shared" si="104"/>
        <v>2.4</v>
      </c>
      <c r="Q56" s="32">
        <v>0</v>
      </c>
      <c r="R56" s="33">
        <f t="shared" si="105"/>
        <v>0</v>
      </c>
      <c r="S56" s="4">
        <v>3</v>
      </c>
      <c r="T56" s="8">
        <f t="shared" si="106"/>
        <v>1.3392857142857142</v>
      </c>
      <c r="U56" s="32">
        <v>3</v>
      </c>
      <c r="V56" s="33">
        <f t="shared" si="107"/>
        <v>1.0526315789473684</v>
      </c>
      <c r="W56" s="4">
        <v>0</v>
      </c>
      <c r="X56" s="8">
        <f t="shared" si="108"/>
        <v>0</v>
      </c>
      <c r="Y56" s="32">
        <v>0</v>
      </c>
      <c r="Z56" s="33">
        <f t="shared" si="109"/>
        <v>0</v>
      </c>
      <c r="AA56" s="32">
        <f t="shared" si="92"/>
        <v>11</v>
      </c>
      <c r="AB56" s="33">
        <f t="shared" si="110"/>
        <v>1.1566771819137749</v>
      </c>
    </row>
    <row r="57" spans="1:28" ht="18.95" customHeight="1">
      <c r="A57" s="43"/>
      <c r="B57" s="31" t="s">
        <v>13</v>
      </c>
      <c r="C57" s="4">
        <f t="shared" si="97"/>
        <v>1</v>
      </c>
      <c r="D57" s="8">
        <f t="shared" si="98"/>
        <v>8.8261253309797005E-2</v>
      </c>
      <c r="E57" s="32">
        <v>0</v>
      </c>
      <c r="F57" s="33">
        <f t="shared" si="99"/>
        <v>0</v>
      </c>
      <c r="G57" s="4">
        <v>1</v>
      </c>
      <c r="H57" s="8">
        <f t="shared" si="100"/>
        <v>1.1363636363636365</v>
      </c>
      <c r="I57" s="32">
        <v>0</v>
      </c>
      <c r="J57" s="33">
        <f t="shared" si="101"/>
        <v>0</v>
      </c>
      <c r="K57" s="4">
        <v>0</v>
      </c>
      <c r="L57" s="8">
        <f t="shared" si="102"/>
        <v>0</v>
      </c>
      <c r="M57" s="32">
        <v>0</v>
      </c>
      <c r="N57" s="33">
        <f t="shared" si="103"/>
        <v>0</v>
      </c>
      <c r="O57" s="4">
        <v>0</v>
      </c>
      <c r="P57" s="8">
        <f t="shared" si="104"/>
        <v>0</v>
      </c>
      <c r="Q57" s="32">
        <v>0</v>
      </c>
      <c r="R57" s="33">
        <f t="shared" si="105"/>
        <v>0</v>
      </c>
      <c r="S57" s="4">
        <v>0</v>
      </c>
      <c r="T57" s="8">
        <f t="shared" si="106"/>
        <v>0</v>
      </c>
      <c r="U57" s="32">
        <v>0</v>
      </c>
      <c r="V57" s="33">
        <f t="shared" si="107"/>
        <v>0</v>
      </c>
      <c r="W57" s="4">
        <v>1</v>
      </c>
      <c r="X57" s="8">
        <f t="shared" si="108"/>
        <v>3.0303030303030303</v>
      </c>
      <c r="Y57" s="32">
        <v>0</v>
      </c>
      <c r="Z57" s="33">
        <f t="shared" si="109"/>
        <v>0</v>
      </c>
      <c r="AA57" s="32">
        <f t="shared" si="92"/>
        <v>0</v>
      </c>
      <c r="AB57" s="33">
        <f t="shared" si="110"/>
        <v>0</v>
      </c>
    </row>
    <row r="58" spans="1:28" ht="18.95" customHeight="1">
      <c r="A58" s="43"/>
      <c r="B58" s="31" t="s">
        <v>14</v>
      </c>
      <c r="C58" s="4">
        <f t="shared" si="97"/>
        <v>15</v>
      </c>
      <c r="D58" s="8">
        <f t="shared" si="98"/>
        <v>1.323918799646955</v>
      </c>
      <c r="E58" s="32">
        <v>0</v>
      </c>
      <c r="F58" s="33">
        <f t="shared" si="99"/>
        <v>0</v>
      </c>
      <c r="G58" s="4">
        <v>0</v>
      </c>
      <c r="H58" s="8">
        <f t="shared" si="100"/>
        <v>0</v>
      </c>
      <c r="I58" s="32">
        <v>0</v>
      </c>
      <c r="J58" s="33">
        <f t="shared" si="101"/>
        <v>0</v>
      </c>
      <c r="K58" s="4">
        <v>1</v>
      </c>
      <c r="L58" s="8">
        <f t="shared" si="102"/>
        <v>1.4925373134328357</v>
      </c>
      <c r="M58" s="32">
        <v>5</v>
      </c>
      <c r="N58" s="33">
        <f t="shared" si="103"/>
        <v>3.9370078740157481</v>
      </c>
      <c r="O58" s="4">
        <v>1</v>
      </c>
      <c r="P58" s="8">
        <f t="shared" si="104"/>
        <v>0.8</v>
      </c>
      <c r="Q58" s="32">
        <v>2</v>
      </c>
      <c r="R58" s="33">
        <f t="shared" si="105"/>
        <v>1.6260162601626018</v>
      </c>
      <c r="S58" s="4">
        <v>2</v>
      </c>
      <c r="T58" s="8">
        <f t="shared" si="106"/>
        <v>0.89285714285714279</v>
      </c>
      <c r="U58" s="32">
        <v>4</v>
      </c>
      <c r="V58" s="33">
        <f t="shared" si="107"/>
        <v>1.4035087719298245</v>
      </c>
      <c r="W58" s="4">
        <v>0</v>
      </c>
      <c r="X58" s="8">
        <f t="shared" si="108"/>
        <v>0</v>
      </c>
      <c r="Y58" s="32">
        <v>0</v>
      </c>
      <c r="Z58" s="33">
        <f t="shared" si="109"/>
        <v>0</v>
      </c>
      <c r="AA58" s="32">
        <f t="shared" si="92"/>
        <v>15</v>
      </c>
      <c r="AB58" s="33">
        <f t="shared" si="110"/>
        <v>1.5772870662460567</v>
      </c>
    </row>
    <row r="59" spans="1:28" ht="18.95" customHeight="1" thickBot="1">
      <c r="A59" s="53"/>
      <c r="B59" s="31" t="s">
        <v>5</v>
      </c>
      <c r="C59" s="4">
        <f t="shared" si="97"/>
        <v>16</v>
      </c>
      <c r="D59" s="8">
        <f t="shared" si="98"/>
        <v>1.4121800529567521</v>
      </c>
      <c r="E59" s="32">
        <v>1</v>
      </c>
      <c r="F59" s="33">
        <f t="shared" si="99"/>
        <v>1.7241379310344827</v>
      </c>
      <c r="G59" s="4">
        <v>1</v>
      </c>
      <c r="H59" s="8">
        <f t="shared" si="100"/>
        <v>1.1363636363636365</v>
      </c>
      <c r="I59" s="32">
        <v>1</v>
      </c>
      <c r="J59" s="33">
        <f t="shared" si="101"/>
        <v>2.7777777777777777</v>
      </c>
      <c r="K59" s="4">
        <v>2</v>
      </c>
      <c r="L59" s="8">
        <f t="shared" si="102"/>
        <v>2.9850746268656714</v>
      </c>
      <c r="M59" s="32">
        <v>2</v>
      </c>
      <c r="N59" s="33">
        <f t="shared" si="103"/>
        <v>1.5748031496062991</v>
      </c>
      <c r="O59" s="4">
        <v>4</v>
      </c>
      <c r="P59" s="8">
        <f t="shared" si="104"/>
        <v>3.2</v>
      </c>
      <c r="Q59" s="32">
        <v>0</v>
      </c>
      <c r="R59" s="33">
        <f t="shared" si="105"/>
        <v>0</v>
      </c>
      <c r="S59" s="4">
        <v>2</v>
      </c>
      <c r="T59" s="8">
        <f t="shared" si="106"/>
        <v>0.89285714285714279</v>
      </c>
      <c r="U59" s="32">
        <v>3</v>
      </c>
      <c r="V59" s="33">
        <f t="shared" si="107"/>
        <v>1.0526315789473684</v>
      </c>
      <c r="W59" s="4">
        <v>0</v>
      </c>
      <c r="X59" s="8">
        <f t="shared" si="108"/>
        <v>0</v>
      </c>
      <c r="Y59" s="32">
        <v>0</v>
      </c>
      <c r="Z59" s="33">
        <f t="shared" si="109"/>
        <v>0</v>
      </c>
      <c r="AA59" s="32">
        <f t="shared" si="92"/>
        <v>13</v>
      </c>
      <c r="AB59" s="33">
        <f t="shared" si="110"/>
        <v>1.3669821240799158</v>
      </c>
    </row>
    <row r="60" spans="1:28" ht="18.95" customHeight="1" thickTop="1">
      <c r="A60" s="42" t="s">
        <v>16</v>
      </c>
      <c r="B60" s="24" t="s">
        <v>6</v>
      </c>
      <c r="C60" s="2">
        <f>C61+C62+C63+C64+C65+C69</f>
        <v>1286</v>
      </c>
      <c r="D60" s="6">
        <f t="shared" ref="D60" si="111">SUM(D61:D69)-D65</f>
        <v>100.00000000000001</v>
      </c>
      <c r="E60" s="26">
        <f t="shared" ref="E60:Y60" si="112">SUM(E61:E69)-E65</f>
        <v>61</v>
      </c>
      <c r="F60" s="27">
        <f t="shared" si="112"/>
        <v>100</v>
      </c>
      <c r="G60" s="2">
        <f t="shared" si="112"/>
        <v>86</v>
      </c>
      <c r="H60" s="6">
        <f t="shared" si="112"/>
        <v>100</v>
      </c>
      <c r="I60" s="26">
        <f t="shared" si="112"/>
        <v>46</v>
      </c>
      <c r="J60" s="27">
        <f t="shared" si="112"/>
        <v>99.999999999999986</v>
      </c>
      <c r="K60" s="2">
        <f t="shared" si="112"/>
        <v>81</v>
      </c>
      <c r="L60" s="6">
        <f t="shared" si="112"/>
        <v>100</v>
      </c>
      <c r="M60" s="26">
        <f t="shared" si="112"/>
        <v>121</v>
      </c>
      <c r="N60" s="27">
        <f t="shared" si="112"/>
        <v>100</v>
      </c>
      <c r="O60" s="2">
        <f t="shared" si="112"/>
        <v>168</v>
      </c>
      <c r="P60" s="6">
        <f t="shared" si="112"/>
        <v>100.00000000000001</v>
      </c>
      <c r="Q60" s="26">
        <f t="shared" si="112"/>
        <v>156</v>
      </c>
      <c r="R60" s="27">
        <f t="shared" si="112"/>
        <v>99.999999999999972</v>
      </c>
      <c r="S60" s="2">
        <f t="shared" si="112"/>
        <v>243</v>
      </c>
      <c r="T60" s="6">
        <f t="shared" si="112"/>
        <v>100.00000000000001</v>
      </c>
      <c r="U60" s="26">
        <f t="shared" si="112"/>
        <v>324</v>
      </c>
      <c r="V60" s="27">
        <f t="shared" si="112"/>
        <v>100</v>
      </c>
      <c r="W60" s="2">
        <f t="shared" si="112"/>
        <v>29</v>
      </c>
      <c r="X60" s="41">
        <f t="shared" si="112"/>
        <v>100</v>
      </c>
      <c r="Y60" s="26">
        <f t="shared" si="112"/>
        <v>30</v>
      </c>
      <c r="Z60" s="27">
        <f>SUM(Z51:Z59)-Z55</f>
        <v>100.00000000000001</v>
      </c>
      <c r="AA60" s="26">
        <f t="shared" ref="AA60" si="113">SUM(AA61:AA69)-AA65</f>
        <v>1093</v>
      </c>
      <c r="AB60" s="27">
        <f>SUM(AB51:AB59)-AB55</f>
        <v>100</v>
      </c>
    </row>
    <row r="61" spans="1:28" ht="18.95" customHeight="1">
      <c r="A61" s="43"/>
      <c r="B61" s="28" t="s">
        <v>0</v>
      </c>
      <c r="C61" s="3">
        <f t="shared" si="97"/>
        <v>891</v>
      </c>
      <c r="D61" s="7">
        <f>C61/$C$60*100</f>
        <v>69.284603421461895</v>
      </c>
      <c r="E61" s="29">
        <v>23</v>
      </c>
      <c r="F61" s="30">
        <f>E61/$E$60*100</f>
        <v>37.704918032786885</v>
      </c>
      <c r="G61" s="3">
        <v>21</v>
      </c>
      <c r="H61" s="7">
        <f>G61/$G$60*100</f>
        <v>24.418604651162788</v>
      </c>
      <c r="I61" s="29">
        <v>34</v>
      </c>
      <c r="J61" s="30">
        <f>I61/$I$60*100</f>
        <v>73.91304347826086</v>
      </c>
      <c r="K61" s="3">
        <v>54</v>
      </c>
      <c r="L61" s="7">
        <f>K61/$K$60*100</f>
        <v>66.666666666666657</v>
      </c>
      <c r="M61" s="29">
        <v>88</v>
      </c>
      <c r="N61" s="30">
        <f>M61/$M$60*100</f>
        <v>72.727272727272734</v>
      </c>
      <c r="O61" s="3">
        <v>108</v>
      </c>
      <c r="P61" s="7">
        <f>O61/$O$60*100</f>
        <v>64.285714285714292</v>
      </c>
      <c r="Q61" s="29">
        <v>105</v>
      </c>
      <c r="R61" s="30">
        <f>Q61/$Q$60*100</f>
        <v>67.307692307692307</v>
      </c>
      <c r="S61" s="3">
        <v>197</v>
      </c>
      <c r="T61" s="7">
        <f>S61/$S$60*100</f>
        <v>81.069958847736629</v>
      </c>
      <c r="U61" s="29">
        <v>261</v>
      </c>
      <c r="V61" s="30">
        <f>U61/$U$60*100</f>
        <v>80.555555555555557</v>
      </c>
      <c r="W61" s="3">
        <v>12</v>
      </c>
      <c r="X61" s="7">
        <f>W61/$W$60*100</f>
        <v>41.379310344827587</v>
      </c>
      <c r="Y61" s="29">
        <v>23</v>
      </c>
      <c r="Z61" s="30">
        <f>Y61/$Y$60*100</f>
        <v>76.666666666666671</v>
      </c>
      <c r="AA61" s="29">
        <f t="shared" si="92"/>
        <v>813</v>
      </c>
      <c r="AB61" s="30">
        <f>AA61/$AA$60*100</f>
        <v>74.382433668801468</v>
      </c>
    </row>
    <row r="62" spans="1:28" ht="18.95" customHeight="1">
      <c r="A62" s="43"/>
      <c r="B62" s="31" t="s">
        <v>1</v>
      </c>
      <c r="C62" s="4">
        <f t="shared" si="97"/>
        <v>104</v>
      </c>
      <c r="D62" s="8">
        <f t="shared" ref="D62:D69" si="114">C62/$C$60*100</f>
        <v>8.0870917573872472</v>
      </c>
      <c r="E62" s="32">
        <v>1</v>
      </c>
      <c r="F62" s="33">
        <f t="shared" ref="F62:F69" si="115">E62/$E$60*100</f>
        <v>1.639344262295082</v>
      </c>
      <c r="G62" s="4">
        <v>0</v>
      </c>
      <c r="H62" s="8">
        <f t="shared" ref="H62:H68" si="116">G62/$G$60*100</f>
        <v>0</v>
      </c>
      <c r="I62" s="32">
        <v>1</v>
      </c>
      <c r="J62" s="33">
        <f t="shared" ref="J62:J69" si="117">I62/$I$60*100</f>
        <v>2.1739130434782608</v>
      </c>
      <c r="K62" s="4">
        <v>2</v>
      </c>
      <c r="L62" s="8">
        <f t="shared" ref="L62:L69" si="118">K62/$K$60*100</f>
        <v>2.4691358024691357</v>
      </c>
      <c r="M62" s="32">
        <v>11</v>
      </c>
      <c r="N62" s="33">
        <f t="shared" ref="N62:N69" si="119">M62/$M$60*100</f>
        <v>9.0909090909090917</v>
      </c>
      <c r="O62" s="4">
        <v>17</v>
      </c>
      <c r="P62" s="8">
        <f t="shared" ref="P62:P69" si="120">O62/$O$60*100</f>
        <v>10.119047619047619</v>
      </c>
      <c r="Q62" s="32">
        <v>15</v>
      </c>
      <c r="R62" s="33">
        <f t="shared" ref="R62:R69" si="121">Q62/$Q$60*100</f>
        <v>9.6153846153846168</v>
      </c>
      <c r="S62" s="4">
        <v>21</v>
      </c>
      <c r="T62" s="8">
        <f t="shared" ref="T62:T69" si="122">S62/$S$60*100</f>
        <v>8.6419753086419746</v>
      </c>
      <c r="U62" s="32">
        <v>36</v>
      </c>
      <c r="V62" s="33">
        <f t="shared" ref="V62:V69" si="123">U62/$U$60*100</f>
        <v>11.111111111111111</v>
      </c>
      <c r="W62" s="4">
        <v>0</v>
      </c>
      <c r="X62" s="8">
        <f t="shared" ref="X62:X69" si="124">W62/$W$60*100</f>
        <v>0</v>
      </c>
      <c r="Y62" s="32">
        <v>1</v>
      </c>
      <c r="Z62" s="33">
        <f t="shared" ref="Z62:Z69" si="125">Y62/$Y$60*100</f>
        <v>3.3333333333333335</v>
      </c>
      <c r="AA62" s="32">
        <f t="shared" si="92"/>
        <v>102</v>
      </c>
      <c r="AB62" s="33">
        <f t="shared" ref="AB62:AB69" si="126">AA62/$AA$60*100</f>
        <v>9.332113449222323</v>
      </c>
    </row>
    <row r="63" spans="1:28" ht="18.95" customHeight="1">
      <c r="A63" s="43"/>
      <c r="B63" s="31" t="s">
        <v>2</v>
      </c>
      <c r="C63" s="4">
        <f t="shared" si="97"/>
        <v>85</v>
      </c>
      <c r="D63" s="8">
        <f t="shared" si="114"/>
        <v>6.6096423017107302</v>
      </c>
      <c r="E63" s="32">
        <v>1</v>
      </c>
      <c r="F63" s="33">
        <f t="shared" si="115"/>
        <v>1.639344262295082</v>
      </c>
      <c r="G63" s="4">
        <v>0</v>
      </c>
      <c r="H63" s="8">
        <f t="shared" si="116"/>
        <v>0</v>
      </c>
      <c r="I63" s="32">
        <v>2</v>
      </c>
      <c r="J63" s="33">
        <f t="shared" si="117"/>
        <v>4.3478260869565215</v>
      </c>
      <c r="K63" s="4">
        <v>12</v>
      </c>
      <c r="L63" s="8">
        <f t="shared" si="118"/>
        <v>14.814814814814813</v>
      </c>
      <c r="M63" s="32">
        <v>11</v>
      </c>
      <c r="N63" s="33">
        <f t="shared" si="119"/>
        <v>9.0909090909090917</v>
      </c>
      <c r="O63" s="4">
        <v>18</v>
      </c>
      <c r="P63" s="8">
        <f t="shared" si="120"/>
        <v>10.714285714285714</v>
      </c>
      <c r="Q63" s="32">
        <v>13</v>
      </c>
      <c r="R63" s="33">
        <f t="shared" si="121"/>
        <v>8.3333333333333321</v>
      </c>
      <c r="S63" s="4">
        <v>12</v>
      </c>
      <c r="T63" s="8">
        <f t="shared" si="122"/>
        <v>4.9382716049382713</v>
      </c>
      <c r="U63" s="32">
        <v>16</v>
      </c>
      <c r="V63" s="33">
        <f t="shared" si="123"/>
        <v>4.9382716049382713</v>
      </c>
      <c r="W63" s="4">
        <v>0</v>
      </c>
      <c r="X63" s="8">
        <f t="shared" si="124"/>
        <v>0</v>
      </c>
      <c r="Y63" s="32">
        <v>0</v>
      </c>
      <c r="Z63" s="33">
        <f t="shared" si="125"/>
        <v>0</v>
      </c>
      <c r="AA63" s="32">
        <f t="shared" si="92"/>
        <v>82</v>
      </c>
      <c r="AB63" s="33">
        <f t="shared" si="126"/>
        <v>7.5022872827081422</v>
      </c>
    </row>
    <row r="64" spans="1:28" ht="18.95" customHeight="1">
      <c r="A64" s="43"/>
      <c r="B64" s="31" t="s">
        <v>3</v>
      </c>
      <c r="C64" s="4">
        <f t="shared" si="97"/>
        <v>157</v>
      </c>
      <c r="D64" s="8">
        <f t="shared" si="114"/>
        <v>12.208398133748057</v>
      </c>
      <c r="E64" s="32">
        <v>35</v>
      </c>
      <c r="F64" s="33">
        <f t="shared" si="115"/>
        <v>57.377049180327866</v>
      </c>
      <c r="G64" s="4">
        <v>62</v>
      </c>
      <c r="H64" s="8">
        <f t="shared" si="116"/>
        <v>72.093023255813947</v>
      </c>
      <c r="I64" s="32">
        <v>8</v>
      </c>
      <c r="J64" s="33">
        <f t="shared" si="117"/>
        <v>17.391304347826086</v>
      </c>
      <c r="K64" s="4">
        <v>10</v>
      </c>
      <c r="L64" s="8">
        <f t="shared" si="118"/>
        <v>12.345679012345679</v>
      </c>
      <c r="M64" s="32">
        <v>9</v>
      </c>
      <c r="N64" s="33">
        <f t="shared" si="119"/>
        <v>7.4380165289256199</v>
      </c>
      <c r="O64" s="4">
        <v>11</v>
      </c>
      <c r="P64" s="8">
        <f t="shared" si="120"/>
        <v>6.5476190476190483</v>
      </c>
      <c r="Q64" s="32">
        <v>16</v>
      </c>
      <c r="R64" s="33">
        <f t="shared" si="121"/>
        <v>10.256410256410255</v>
      </c>
      <c r="S64" s="4">
        <v>6</v>
      </c>
      <c r="T64" s="8">
        <f t="shared" si="122"/>
        <v>2.4691358024691357</v>
      </c>
      <c r="U64" s="32">
        <v>0</v>
      </c>
      <c r="V64" s="33">
        <f t="shared" si="123"/>
        <v>0</v>
      </c>
      <c r="W64" s="4">
        <v>15</v>
      </c>
      <c r="X64" s="8">
        <f t="shared" si="124"/>
        <v>51.724137931034484</v>
      </c>
      <c r="Y64" s="32">
        <v>5</v>
      </c>
      <c r="Z64" s="33">
        <f t="shared" si="125"/>
        <v>16.666666666666664</v>
      </c>
      <c r="AA64" s="32">
        <f t="shared" si="92"/>
        <v>52</v>
      </c>
      <c r="AB64" s="33">
        <f t="shared" si="126"/>
        <v>4.7575480329368709</v>
      </c>
    </row>
    <row r="65" spans="1:29" ht="18.95" customHeight="1">
      <c r="A65" s="43"/>
      <c r="B65" s="31" t="s">
        <v>4</v>
      </c>
      <c r="C65" s="4">
        <f t="shared" si="97"/>
        <v>35</v>
      </c>
      <c r="D65" s="8">
        <f t="shared" si="114"/>
        <v>2.7216174183514776</v>
      </c>
      <c r="E65" s="32">
        <f>SUM(E66:E68)</f>
        <v>0</v>
      </c>
      <c r="F65" s="33">
        <f t="shared" si="115"/>
        <v>0</v>
      </c>
      <c r="G65" s="4">
        <f>SUM(G66:G68)</f>
        <v>1</v>
      </c>
      <c r="H65" s="8">
        <f t="shared" si="116"/>
        <v>1.1627906976744187</v>
      </c>
      <c r="I65" s="32">
        <f>SUM(I66:I68)</f>
        <v>1</v>
      </c>
      <c r="J65" s="33">
        <f t="shared" si="117"/>
        <v>2.1739130434782608</v>
      </c>
      <c r="K65" s="4">
        <f>SUM(K66:K68)</f>
        <v>2</v>
      </c>
      <c r="L65" s="8">
        <f t="shared" si="118"/>
        <v>2.4691358024691357</v>
      </c>
      <c r="M65" s="32">
        <f>SUM(M66:M68)</f>
        <v>2</v>
      </c>
      <c r="N65" s="33">
        <f t="shared" si="119"/>
        <v>1.6528925619834711</v>
      </c>
      <c r="O65" s="4">
        <f>SUM(O66:O68)</f>
        <v>10</v>
      </c>
      <c r="P65" s="8">
        <f t="shared" si="120"/>
        <v>5.9523809523809517</v>
      </c>
      <c r="Q65" s="32">
        <f>SUM(Q66:Q68)</f>
        <v>7</v>
      </c>
      <c r="R65" s="33">
        <f t="shared" si="121"/>
        <v>4.4871794871794872</v>
      </c>
      <c r="S65" s="4">
        <f>SUM(S66:S68)</f>
        <v>4</v>
      </c>
      <c r="T65" s="8">
        <f t="shared" si="122"/>
        <v>1.6460905349794239</v>
      </c>
      <c r="U65" s="32">
        <f>SUM(U66:U68)</f>
        <v>8</v>
      </c>
      <c r="V65" s="33">
        <f t="shared" si="123"/>
        <v>2.4691358024691357</v>
      </c>
      <c r="W65" s="4">
        <f>SUM(W66:W68)</f>
        <v>1</v>
      </c>
      <c r="X65" s="8">
        <f t="shared" si="124"/>
        <v>3.4482758620689653</v>
      </c>
      <c r="Y65" s="32">
        <f>SUM(Y66:Y68)</f>
        <v>1</v>
      </c>
      <c r="Z65" s="33">
        <f t="shared" si="125"/>
        <v>3.3333333333333335</v>
      </c>
      <c r="AA65" s="32">
        <f>SUM(AA66:AA68)</f>
        <v>33</v>
      </c>
      <c r="AB65" s="33">
        <f t="shared" si="126"/>
        <v>3.019213174748399</v>
      </c>
    </row>
    <row r="66" spans="1:29" ht="18.95" customHeight="1">
      <c r="A66" s="43"/>
      <c r="B66" s="31" t="s">
        <v>12</v>
      </c>
      <c r="C66" s="4">
        <f t="shared" si="97"/>
        <v>23</v>
      </c>
      <c r="D66" s="8">
        <f t="shared" si="114"/>
        <v>1.7884914463452566</v>
      </c>
      <c r="E66" s="32">
        <v>0</v>
      </c>
      <c r="F66" s="33">
        <f t="shared" si="115"/>
        <v>0</v>
      </c>
      <c r="G66" s="4">
        <v>0</v>
      </c>
      <c r="H66" s="8">
        <f t="shared" si="116"/>
        <v>0</v>
      </c>
      <c r="I66" s="32">
        <v>0</v>
      </c>
      <c r="J66" s="33">
        <f t="shared" si="117"/>
        <v>0</v>
      </c>
      <c r="K66" s="4">
        <v>1</v>
      </c>
      <c r="L66" s="8">
        <f t="shared" si="118"/>
        <v>1.2345679012345678</v>
      </c>
      <c r="M66" s="32">
        <v>1</v>
      </c>
      <c r="N66" s="33">
        <f t="shared" si="119"/>
        <v>0.82644628099173556</v>
      </c>
      <c r="O66" s="4">
        <v>5</v>
      </c>
      <c r="P66" s="8">
        <f t="shared" si="120"/>
        <v>2.9761904761904758</v>
      </c>
      <c r="Q66" s="32">
        <v>6</v>
      </c>
      <c r="R66" s="33">
        <f t="shared" si="121"/>
        <v>3.8461538461538463</v>
      </c>
      <c r="S66" s="4">
        <v>2</v>
      </c>
      <c r="T66" s="8">
        <f t="shared" si="122"/>
        <v>0.82304526748971196</v>
      </c>
      <c r="U66" s="32">
        <v>8</v>
      </c>
      <c r="V66" s="33">
        <f t="shared" si="123"/>
        <v>2.4691358024691357</v>
      </c>
      <c r="W66" s="4">
        <v>0</v>
      </c>
      <c r="X66" s="8">
        <f t="shared" si="124"/>
        <v>0</v>
      </c>
      <c r="Y66" s="32">
        <v>0</v>
      </c>
      <c r="Z66" s="33">
        <f t="shared" si="125"/>
        <v>0</v>
      </c>
      <c r="AA66" s="32">
        <f t="shared" si="92"/>
        <v>23</v>
      </c>
      <c r="AB66" s="33">
        <f t="shared" si="126"/>
        <v>2.1043000914913081</v>
      </c>
    </row>
    <row r="67" spans="1:29" ht="18.95" customHeight="1">
      <c r="A67" s="43"/>
      <c r="B67" s="31" t="s">
        <v>13</v>
      </c>
      <c r="C67" s="4">
        <f t="shared" si="97"/>
        <v>1</v>
      </c>
      <c r="D67" s="8">
        <f t="shared" si="114"/>
        <v>7.7760497667185069E-2</v>
      </c>
      <c r="E67" s="32">
        <v>0</v>
      </c>
      <c r="F67" s="33">
        <f t="shared" si="115"/>
        <v>0</v>
      </c>
      <c r="G67" s="4">
        <v>0</v>
      </c>
      <c r="H67" s="8">
        <f t="shared" si="116"/>
        <v>0</v>
      </c>
      <c r="I67" s="32">
        <v>0</v>
      </c>
      <c r="J67" s="33">
        <f t="shared" si="117"/>
        <v>0</v>
      </c>
      <c r="K67" s="4">
        <v>0</v>
      </c>
      <c r="L67" s="8">
        <f t="shared" si="118"/>
        <v>0</v>
      </c>
      <c r="M67" s="32">
        <v>0</v>
      </c>
      <c r="N67" s="33">
        <f t="shared" si="119"/>
        <v>0</v>
      </c>
      <c r="O67" s="4">
        <v>1</v>
      </c>
      <c r="P67" s="8">
        <f t="shared" si="120"/>
        <v>0.59523809523809523</v>
      </c>
      <c r="Q67" s="32">
        <v>0</v>
      </c>
      <c r="R67" s="33">
        <f t="shared" si="121"/>
        <v>0</v>
      </c>
      <c r="S67" s="4">
        <v>0</v>
      </c>
      <c r="T67" s="8">
        <f t="shared" si="122"/>
        <v>0</v>
      </c>
      <c r="U67" s="32">
        <v>0</v>
      </c>
      <c r="V67" s="33">
        <f t="shared" si="123"/>
        <v>0</v>
      </c>
      <c r="W67" s="4">
        <v>0</v>
      </c>
      <c r="X67" s="8">
        <f t="shared" si="124"/>
        <v>0</v>
      </c>
      <c r="Y67" s="32">
        <v>0</v>
      </c>
      <c r="Z67" s="33">
        <f t="shared" si="125"/>
        <v>0</v>
      </c>
      <c r="AA67" s="32">
        <f t="shared" si="92"/>
        <v>1</v>
      </c>
      <c r="AB67" s="33">
        <f t="shared" si="126"/>
        <v>9.1491308325709064E-2</v>
      </c>
    </row>
    <row r="68" spans="1:29" ht="18.95" customHeight="1">
      <c r="A68" s="43"/>
      <c r="B68" s="31" t="s">
        <v>14</v>
      </c>
      <c r="C68" s="4">
        <f t="shared" si="97"/>
        <v>11</v>
      </c>
      <c r="D68" s="8">
        <f t="shared" si="114"/>
        <v>0.85536547433903576</v>
      </c>
      <c r="E68" s="32">
        <v>0</v>
      </c>
      <c r="F68" s="33">
        <f t="shared" si="115"/>
        <v>0</v>
      </c>
      <c r="G68" s="4">
        <v>1</v>
      </c>
      <c r="H68" s="8">
        <f t="shared" si="116"/>
        <v>1.1627906976744187</v>
      </c>
      <c r="I68" s="32">
        <v>1</v>
      </c>
      <c r="J68" s="33">
        <f t="shared" si="117"/>
        <v>2.1739130434782608</v>
      </c>
      <c r="K68" s="4">
        <v>1</v>
      </c>
      <c r="L68" s="8">
        <f t="shared" si="118"/>
        <v>1.2345679012345678</v>
      </c>
      <c r="M68" s="32">
        <v>1</v>
      </c>
      <c r="N68" s="33">
        <f t="shared" si="119"/>
        <v>0.82644628099173556</v>
      </c>
      <c r="O68" s="4">
        <v>4</v>
      </c>
      <c r="P68" s="8">
        <f t="shared" si="120"/>
        <v>2.3809523809523809</v>
      </c>
      <c r="Q68" s="32">
        <v>1</v>
      </c>
      <c r="R68" s="33">
        <f t="shared" si="121"/>
        <v>0.64102564102564097</v>
      </c>
      <c r="S68" s="4">
        <v>2</v>
      </c>
      <c r="T68" s="8">
        <f t="shared" si="122"/>
        <v>0.82304526748971196</v>
      </c>
      <c r="U68" s="32">
        <v>0</v>
      </c>
      <c r="V68" s="33">
        <f t="shared" si="123"/>
        <v>0</v>
      </c>
      <c r="W68" s="4">
        <v>1</v>
      </c>
      <c r="X68" s="8">
        <f t="shared" si="124"/>
        <v>3.4482758620689653</v>
      </c>
      <c r="Y68" s="32">
        <v>1</v>
      </c>
      <c r="Z68" s="33">
        <f t="shared" si="125"/>
        <v>3.3333333333333335</v>
      </c>
      <c r="AA68" s="32">
        <f t="shared" si="92"/>
        <v>9</v>
      </c>
      <c r="AB68" s="33">
        <f t="shared" si="126"/>
        <v>0.82342177493138147</v>
      </c>
    </row>
    <row r="69" spans="1:29" ht="18.95" customHeight="1">
      <c r="A69" s="43"/>
      <c r="B69" s="37" t="s">
        <v>5</v>
      </c>
      <c r="C69" s="5">
        <f t="shared" si="97"/>
        <v>14</v>
      </c>
      <c r="D69" s="10">
        <f t="shared" si="114"/>
        <v>1.088646967340591</v>
      </c>
      <c r="E69" s="38">
        <v>1</v>
      </c>
      <c r="F69" s="39">
        <f t="shared" si="115"/>
        <v>1.639344262295082</v>
      </c>
      <c r="G69" s="5">
        <v>2</v>
      </c>
      <c r="H69" s="10">
        <f>G69/$G$60*100</f>
        <v>2.3255813953488373</v>
      </c>
      <c r="I69" s="38">
        <v>0</v>
      </c>
      <c r="J69" s="39">
        <f t="shared" si="117"/>
        <v>0</v>
      </c>
      <c r="K69" s="5">
        <v>1</v>
      </c>
      <c r="L69" s="10">
        <f t="shared" si="118"/>
        <v>1.2345679012345678</v>
      </c>
      <c r="M69" s="38">
        <v>0</v>
      </c>
      <c r="N69" s="39">
        <f t="shared" si="119"/>
        <v>0</v>
      </c>
      <c r="O69" s="5">
        <v>4</v>
      </c>
      <c r="P69" s="10">
        <f t="shared" si="120"/>
        <v>2.3809523809523809</v>
      </c>
      <c r="Q69" s="38">
        <v>0</v>
      </c>
      <c r="R69" s="39">
        <f t="shared" si="121"/>
        <v>0</v>
      </c>
      <c r="S69" s="5">
        <v>3</v>
      </c>
      <c r="T69" s="10">
        <f t="shared" si="122"/>
        <v>1.2345679012345678</v>
      </c>
      <c r="U69" s="38">
        <v>3</v>
      </c>
      <c r="V69" s="39">
        <f t="shared" si="123"/>
        <v>0.92592592592592582</v>
      </c>
      <c r="W69" s="5">
        <v>1</v>
      </c>
      <c r="X69" s="10">
        <f t="shared" si="124"/>
        <v>3.4482758620689653</v>
      </c>
      <c r="Y69" s="38">
        <v>0</v>
      </c>
      <c r="Z69" s="39">
        <f t="shared" si="125"/>
        <v>0</v>
      </c>
      <c r="AA69" s="38">
        <f t="shared" si="92"/>
        <v>11</v>
      </c>
      <c r="AB69" s="39">
        <f t="shared" si="126"/>
        <v>1.0064043915827996</v>
      </c>
    </row>
    <row r="72" spans="1:29" ht="20.25" customHeight="1">
      <c r="A72" s="16" t="s">
        <v>29</v>
      </c>
      <c r="C72" s="17"/>
      <c r="D72" s="18"/>
      <c r="E72" s="19"/>
      <c r="F72" s="18"/>
      <c r="G72" s="19"/>
      <c r="H72" s="18"/>
      <c r="I72" s="19"/>
      <c r="J72" s="18"/>
      <c r="K72" s="19"/>
      <c r="L72" s="18"/>
      <c r="M72" s="19"/>
      <c r="N72" s="18"/>
      <c r="O72" s="19"/>
      <c r="P72" s="18"/>
      <c r="Q72" s="19"/>
      <c r="R72" s="18"/>
      <c r="S72" s="19"/>
      <c r="T72" s="18"/>
      <c r="U72" s="19"/>
      <c r="V72" s="18"/>
      <c r="W72" s="19"/>
      <c r="X72" s="18"/>
      <c r="Y72" s="19"/>
      <c r="Z72" s="18"/>
      <c r="AA72" s="19"/>
      <c r="AB72" s="18"/>
      <c r="AC72" s="19"/>
    </row>
    <row r="73" spans="1:29" ht="25.5" customHeight="1">
      <c r="A73" s="46" t="s">
        <v>11</v>
      </c>
      <c r="B73" s="47"/>
      <c r="C73" s="52" t="s">
        <v>6</v>
      </c>
      <c r="D73" s="51"/>
      <c r="E73" s="52" t="s">
        <v>17</v>
      </c>
      <c r="F73" s="51"/>
      <c r="G73" s="52" t="s">
        <v>18</v>
      </c>
      <c r="H73" s="51"/>
      <c r="I73" s="52" t="s">
        <v>19</v>
      </c>
      <c r="J73" s="51"/>
      <c r="K73" s="52" t="s">
        <v>20</v>
      </c>
      <c r="L73" s="51"/>
      <c r="M73" s="52" t="s">
        <v>21</v>
      </c>
      <c r="N73" s="51"/>
      <c r="O73" s="52" t="s">
        <v>22</v>
      </c>
      <c r="P73" s="51"/>
      <c r="Q73" s="52" t="s">
        <v>23</v>
      </c>
      <c r="R73" s="51"/>
      <c r="S73" s="52" t="s">
        <v>24</v>
      </c>
      <c r="T73" s="51"/>
      <c r="U73" s="52" t="s">
        <v>25</v>
      </c>
      <c r="V73" s="51"/>
      <c r="W73" s="50" t="s">
        <v>26</v>
      </c>
      <c r="X73" s="51"/>
      <c r="Y73" s="50" t="s">
        <v>27</v>
      </c>
      <c r="Z73" s="51"/>
      <c r="AA73" s="50" t="s">
        <v>30</v>
      </c>
      <c r="AB73" s="51"/>
    </row>
    <row r="74" spans="1:29" ht="18" customHeight="1" thickBot="1">
      <c r="A74" s="48"/>
      <c r="B74" s="49"/>
      <c r="C74" s="20" t="s">
        <v>7</v>
      </c>
      <c r="D74" s="21" t="s">
        <v>8</v>
      </c>
      <c r="E74" s="22" t="s">
        <v>7</v>
      </c>
      <c r="F74" s="23" t="s">
        <v>8</v>
      </c>
      <c r="G74" s="20" t="s">
        <v>7</v>
      </c>
      <c r="H74" s="21" t="s">
        <v>8</v>
      </c>
      <c r="I74" s="22" t="s">
        <v>7</v>
      </c>
      <c r="J74" s="23" t="s">
        <v>8</v>
      </c>
      <c r="K74" s="20" t="s">
        <v>7</v>
      </c>
      <c r="L74" s="21" t="s">
        <v>8</v>
      </c>
      <c r="M74" s="22" t="s">
        <v>7</v>
      </c>
      <c r="N74" s="23" t="s">
        <v>8</v>
      </c>
      <c r="O74" s="20" t="s">
        <v>7</v>
      </c>
      <c r="P74" s="21" t="s">
        <v>8</v>
      </c>
      <c r="Q74" s="22" t="s">
        <v>7</v>
      </c>
      <c r="R74" s="23" t="s">
        <v>8</v>
      </c>
      <c r="S74" s="20" t="s">
        <v>7</v>
      </c>
      <c r="T74" s="21" t="s">
        <v>8</v>
      </c>
      <c r="U74" s="22" t="s">
        <v>7</v>
      </c>
      <c r="V74" s="23" t="s">
        <v>8</v>
      </c>
      <c r="W74" s="20" t="s">
        <v>7</v>
      </c>
      <c r="X74" s="21" t="s">
        <v>8</v>
      </c>
      <c r="Y74" s="22" t="s">
        <v>7</v>
      </c>
      <c r="Z74" s="23" t="s">
        <v>8</v>
      </c>
      <c r="AA74" s="22" t="s">
        <v>7</v>
      </c>
      <c r="AB74" s="23" t="s">
        <v>8</v>
      </c>
    </row>
    <row r="75" spans="1:29" ht="18.95" customHeight="1" thickTop="1">
      <c r="A75" s="42" t="s">
        <v>6</v>
      </c>
      <c r="B75" s="24" t="s">
        <v>6</v>
      </c>
      <c r="C75" s="2">
        <f>C76+C77+C78+C79+C80+C84</f>
        <v>2419</v>
      </c>
      <c r="D75" s="6">
        <f t="shared" ref="D75:Z75" si="127">SUM(D76:D84)-D80</f>
        <v>100</v>
      </c>
      <c r="E75" s="26">
        <f t="shared" si="127"/>
        <v>119</v>
      </c>
      <c r="F75" s="27">
        <f t="shared" si="127"/>
        <v>99.999999999999972</v>
      </c>
      <c r="G75" s="2">
        <f t="shared" si="127"/>
        <v>174</v>
      </c>
      <c r="H75" s="6">
        <f t="shared" si="127"/>
        <v>99.999999999999986</v>
      </c>
      <c r="I75" s="26">
        <f t="shared" si="127"/>
        <v>82</v>
      </c>
      <c r="J75" s="27">
        <f t="shared" si="127"/>
        <v>100</v>
      </c>
      <c r="K75" s="2">
        <f t="shared" si="127"/>
        <v>148</v>
      </c>
      <c r="L75" s="6">
        <f t="shared" si="127"/>
        <v>100.00000000000001</v>
      </c>
      <c r="M75" s="26">
        <f t="shared" si="127"/>
        <v>248</v>
      </c>
      <c r="N75" s="27">
        <f t="shared" si="127"/>
        <v>100</v>
      </c>
      <c r="O75" s="2">
        <f t="shared" si="127"/>
        <v>293</v>
      </c>
      <c r="P75" s="6">
        <f t="shared" si="127"/>
        <v>100</v>
      </c>
      <c r="Q75" s="26">
        <f t="shared" ref="Q75" si="128">SUM(Q76:Q84)-Q80</f>
        <v>279</v>
      </c>
      <c r="R75" s="27">
        <f t="shared" ref="R75" si="129">SUM(R76:R84)-R80</f>
        <v>99.999999999999986</v>
      </c>
      <c r="S75" s="2">
        <f t="shared" si="127"/>
        <v>467</v>
      </c>
      <c r="T75" s="6">
        <f t="shared" si="127"/>
        <v>99.999999999999986</v>
      </c>
      <c r="U75" s="26">
        <f t="shared" si="127"/>
        <v>609</v>
      </c>
      <c r="V75" s="27">
        <f t="shared" si="127"/>
        <v>99.999999999999986</v>
      </c>
      <c r="W75" s="2">
        <f t="shared" si="127"/>
        <v>62</v>
      </c>
      <c r="X75" s="6">
        <f t="shared" si="127"/>
        <v>100</v>
      </c>
      <c r="Y75" s="26">
        <f t="shared" si="127"/>
        <v>58</v>
      </c>
      <c r="Z75" s="27">
        <f t="shared" si="127"/>
        <v>99.999999999999986</v>
      </c>
      <c r="AA75" s="26">
        <f t="shared" ref="AA75:AB75" si="130">SUM(AA76:AA84)-AA80</f>
        <v>2044</v>
      </c>
      <c r="AB75" s="27">
        <f t="shared" si="130"/>
        <v>99.999999999999972</v>
      </c>
    </row>
    <row r="76" spans="1:29" ht="18.95" customHeight="1">
      <c r="A76" s="43"/>
      <c r="B76" s="28" t="s">
        <v>0</v>
      </c>
      <c r="C76" s="3">
        <f t="shared" ref="C76:C104" si="131">E76+G76+I76+K76+M76+O76+Q76+S76+U76</f>
        <v>2239</v>
      </c>
      <c r="D76" s="7">
        <f>C76/$C$75*100</f>
        <v>92.558908639933861</v>
      </c>
      <c r="E76" s="29">
        <v>113</v>
      </c>
      <c r="F76" s="30">
        <f>E76/$E$75*100</f>
        <v>94.9579831932773</v>
      </c>
      <c r="G76" s="3">
        <v>164</v>
      </c>
      <c r="H76" s="7">
        <f>G76/$G$75*100</f>
        <v>94.252873563218387</v>
      </c>
      <c r="I76" s="29">
        <v>76</v>
      </c>
      <c r="J76" s="30">
        <f>I76/$I$75*100</f>
        <v>92.682926829268297</v>
      </c>
      <c r="K76" s="3">
        <v>135</v>
      </c>
      <c r="L76" s="7">
        <f>K76/$K$75*100</f>
        <v>91.21621621621621</v>
      </c>
      <c r="M76" s="29">
        <v>238</v>
      </c>
      <c r="N76" s="30">
        <f>M76/$M$75*100</f>
        <v>95.967741935483872</v>
      </c>
      <c r="O76" s="3">
        <v>271</v>
      </c>
      <c r="P76" s="7">
        <f>O76/$O$75*100</f>
        <v>92.491467576791806</v>
      </c>
      <c r="Q76" s="29">
        <v>257</v>
      </c>
      <c r="R76" s="30">
        <f>Q76/$Q$75*100</f>
        <v>92.114695340501797</v>
      </c>
      <c r="S76" s="3">
        <v>431</v>
      </c>
      <c r="T76" s="7">
        <f>S76/$S$75*100</f>
        <v>92.291220556745174</v>
      </c>
      <c r="U76" s="29">
        <v>554</v>
      </c>
      <c r="V76" s="30">
        <f>U76/$U$75*100</f>
        <v>90.968801313628902</v>
      </c>
      <c r="W76" s="3">
        <v>57</v>
      </c>
      <c r="X76" s="7">
        <f>W76/$W$75*100</f>
        <v>91.935483870967744</v>
      </c>
      <c r="Y76" s="29">
        <v>56</v>
      </c>
      <c r="Z76" s="30">
        <f>Y76/$Y$75*100</f>
        <v>96.551724137931032</v>
      </c>
      <c r="AA76" s="29">
        <f t="shared" ref="AA76:AA104" si="132">K76+M76+O76+Q76+S76+U76</f>
        <v>1886</v>
      </c>
      <c r="AB76" s="30">
        <f>AA76/$AA$75*100</f>
        <v>92.270058708414865</v>
      </c>
    </row>
    <row r="77" spans="1:29" ht="18.95" customHeight="1">
      <c r="A77" s="43"/>
      <c r="B77" s="31" t="s">
        <v>1</v>
      </c>
      <c r="C77" s="4">
        <f t="shared" si="131"/>
        <v>95</v>
      </c>
      <c r="D77" s="8">
        <f t="shared" ref="D77:D84" si="133">C77/$C$75*100</f>
        <v>3.9272426622571315</v>
      </c>
      <c r="E77" s="32">
        <v>1</v>
      </c>
      <c r="F77" s="33">
        <f t="shared" ref="F77:F84" si="134">E77/$E$75*100</f>
        <v>0.84033613445378152</v>
      </c>
      <c r="G77" s="4">
        <v>1</v>
      </c>
      <c r="H77" s="8">
        <f t="shared" ref="H77:H84" si="135">G77/$G$75*100</f>
        <v>0.57471264367816088</v>
      </c>
      <c r="I77" s="32">
        <v>1</v>
      </c>
      <c r="J77" s="33">
        <f t="shared" ref="J77:J84" si="136">I77/$I$75*100</f>
        <v>1.2195121951219512</v>
      </c>
      <c r="K77" s="4">
        <v>4</v>
      </c>
      <c r="L77" s="8">
        <f t="shared" ref="L77:L84" si="137">K77/$K$75*100</f>
        <v>2.7027027027027026</v>
      </c>
      <c r="M77" s="32">
        <v>4</v>
      </c>
      <c r="N77" s="33">
        <f t="shared" ref="N77:N84" si="138">M77/$M$75*100</f>
        <v>1.6129032258064515</v>
      </c>
      <c r="O77" s="4">
        <v>6</v>
      </c>
      <c r="P77" s="8">
        <f t="shared" ref="P77:P84" si="139">O77/$O$75*100</f>
        <v>2.0477815699658701</v>
      </c>
      <c r="Q77" s="32">
        <v>9</v>
      </c>
      <c r="R77" s="33">
        <f t="shared" ref="R77:R84" si="140">Q77/$Q$75*100</f>
        <v>3.225806451612903</v>
      </c>
      <c r="S77" s="4">
        <v>27</v>
      </c>
      <c r="T77" s="8">
        <f t="shared" ref="T77:T84" si="141">S77/$S$75*100</f>
        <v>5.7815845824411136</v>
      </c>
      <c r="U77" s="32">
        <v>42</v>
      </c>
      <c r="V77" s="33">
        <f t="shared" ref="V77:V84" si="142">U77/$U$75*100</f>
        <v>6.8965517241379306</v>
      </c>
      <c r="W77" s="4">
        <v>1</v>
      </c>
      <c r="X77" s="8">
        <f t="shared" ref="X77:X84" si="143">W77/$W$75*100</f>
        <v>1.6129032258064515</v>
      </c>
      <c r="Y77" s="32">
        <v>1</v>
      </c>
      <c r="Z77" s="33">
        <f t="shared" ref="Z77:Z84" si="144">Y77/$Y$75*100</f>
        <v>1.7241379310344827</v>
      </c>
      <c r="AA77" s="32">
        <f t="shared" si="132"/>
        <v>92</v>
      </c>
      <c r="AB77" s="33">
        <f t="shared" ref="AB77:AB84" si="145">AA77/$AA$75*100</f>
        <v>4.5009784735812133</v>
      </c>
    </row>
    <row r="78" spans="1:29" ht="18.95" customHeight="1">
      <c r="A78" s="43"/>
      <c r="B78" s="31" t="s">
        <v>2</v>
      </c>
      <c r="C78" s="4">
        <f t="shared" si="131"/>
        <v>45</v>
      </c>
      <c r="D78" s="8">
        <f t="shared" si="133"/>
        <v>1.8602728400165358</v>
      </c>
      <c r="E78" s="32">
        <v>2</v>
      </c>
      <c r="F78" s="33">
        <f t="shared" si="134"/>
        <v>1.680672268907563</v>
      </c>
      <c r="G78" s="4">
        <v>5</v>
      </c>
      <c r="H78" s="8">
        <f t="shared" si="135"/>
        <v>2.8735632183908044</v>
      </c>
      <c r="I78" s="32">
        <v>3</v>
      </c>
      <c r="J78" s="33">
        <f t="shared" si="136"/>
        <v>3.6585365853658534</v>
      </c>
      <c r="K78" s="4">
        <v>4</v>
      </c>
      <c r="L78" s="8">
        <f t="shared" si="137"/>
        <v>2.7027027027027026</v>
      </c>
      <c r="M78" s="32">
        <v>5</v>
      </c>
      <c r="N78" s="33">
        <f t="shared" si="138"/>
        <v>2.0161290322580645</v>
      </c>
      <c r="O78" s="4">
        <v>8</v>
      </c>
      <c r="P78" s="8">
        <f t="shared" si="139"/>
        <v>2.7303754266211606</v>
      </c>
      <c r="Q78" s="32">
        <v>9</v>
      </c>
      <c r="R78" s="33">
        <f t="shared" si="140"/>
        <v>3.225806451612903</v>
      </c>
      <c r="S78" s="4">
        <v>4</v>
      </c>
      <c r="T78" s="8">
        <f t="shared" si="141"/>
        <v>0.85653104925053536</v>
      </c>
      <c r="U78" s="32">
        <v>5</v>
      </c>
      <c r="V78" s="33">
        <f t="shared" si="142"/>
        <v>0.82101806239737274</v>
      </c>
      <c r="W78" s="4">
        <v>3</v>
      </c>
      <c r="X78" s="8">
        <f t="shared" si="143"/>
        <v>4.838709677419355</v>
      </c>
      <c r="Y78" s="32">
        <v>1</v>
      </c>
      <c r="Z78" s="33">
        <f t="shared" si="144"/>
        <v>1.7241379310344827</v>
      </c>
      <c r="AA78" s="32">
        <f t="shared" si="132"/>
        <v>35</v>
      </c>
      <c r="AB78" s="33">
        <f t="shared" si="145"/>
        <v>1.7123287671232876</v>
      </c>
    </row>
    <row r="79" spans="1:29" ht="18.95" customHeight="1">
      <c r="A79" s="43"/>
      <c r="B79" s="31" t="s">
        <v>3</v>
      </c>
      <c r="C79" s="4">
        <f t="shared" si="131"/>
        <v>6</v>
      </c>
      <c r="D79" s="8">
        <f t="shared" si="133"/>
        <v>0.24803637866887143</v>
      </c>
      <c r="E79" s="32">
        <v>1</v>
      </c>
      <c r="F79" s="33">
        <f t="shared" si="134"/>
        <v>0.84033613445378152</v>
      </c>
      <c r="G79" s="4">
        <v>0</v>
      </c>
      <c r="H79" s="8">
        <f t="shared" si="135"/>
        <v>0</v>
      </c>
      <c r="I79" s="32">
        <v>0</v>
      </c>
      <c r="J79" s="33">
        <f t="shared" si="136"/>
        <v>0</v>
      </c>
      <c r="K79" s="4">
        <v>1</v>
      </c>
      <c r="L79" s="8">
        <f t="shared" si="137"/>
        <v>0.67567567567567566</v>
      </c>
      <c r="M79" s="32">
        <v>1</v>
      </c>
      <c r="N79" s="33">
        <f t="shared" si="138"/>
        <v>0.40322580645161288</v>
      </c>
      <c r="O79" s="4">
        <v>0</v>
      </c>
      <c r="P79" s="8">
        <f t="shared" si="139"/>
        <v>0</v>
      </c>
      <c r="Q79" s="32">
        <v>2</v>
      </c>
      <c r="R79" s="33">
        <f t="shared" si="140"/>
        <v>0.71684587813620071</v>
      </c>
      <c r="S79" s="4">
        <v>0</v>
      </c>
      <c r="T79" s="8">
        <f t="shared" si="141"/>
        <v>0</v>
      </c>
      <c r="U79" s="32">
        <v>1</v>
      </c>
      <c r="V79" s="33">
        <f t="shared" si="142"/>
        <v>0.16420361247947454</v>
      </c>
      <c r="W79" s="4">
        <v>0</v>
      </c>
      <c r="X79" s="8">
        <f t="shared" si="143"/>
        <v>0</v>
      </c>
      <c r="Y79" s="32">
        <v>0</v>
      </c>
      <c r="Z79" s="33">
        <f t="shared" si="144"/>
        <v>0</v>
      </c>
      <c r="AA79" s="32">
        <f t="shared" si="132"/>
        <v>5</v>
      </c>
      <c r="AB79" s="33">
        <f t="shared" si="145"/>
        <v>0.2446183953033268</v>
      </c>
    </row>
    <row r="80" spans="1:29" ht="18.95" customHeight="1">
      <c r="A80" s="43"/>
      <c r="B80" s="31" t="s">
        <v>4</v>
      </c>
      <c r="C80" s="4">
        <f t="shared" si="131"/>
        <v>7</v>
      </c>
      <c r="D80" s="8">
        <f t="shared" si="133"/>
        <v>0.28937577511368334</v>
      </c>
      <c r="E80" s="32">
        <f>SUM(E81:E83)</f>
        <v>0</v>
      </c>
      <c r="F80" s="33">
        <f t="shared" si="134"/>
        <v>0</v>
      </c>
      <c r="G80" s="4">
        <f>SUM(G81:G83)</f>
        <v>0</v>
      </c>
      <c r="H80" s="8">
        <f t="shared" si="135"/>
        <v>0</v>
      </c>
      <c r="I80" s="32">
        <f>SUM(I81:I83)</f>
        <v>1</v>
      </c>
      <c r="J80" s="33">
        <f t="shared" si="136"/>
        <v>1.2195121951219512</v>
      </c>
      <c r="K80" s="4">
        <f>SUM(K81:K83)</f>
        <v>1</v>
      </c>
      <c r="L80" s="8">
        <f t="shared" si="137"/>
        <v>0.67567567567567566</v>
      </c>
      <c r="M80" s="32">
        <f>SUM(M81:M83)</f>
        <v>0</v>
      </c>
      <c r="N80" s="33">
        <f t="shared" si="138"/>
        <v>0</v>
      </c>
      <c r="O80" s="4">
        <f>SUM(O81:O83)</f>
        <v>1</v>
      </c>
      <c r="P80" s="8">
        <f t="shared" si="139"/>
        <v>0.34129692832764508</v>
      </c>
      <c r="Q80" s="32">
        <f>SUM(Q81:Q83)</f>
        <v>2</v>
      </c>
      <c r="R80" s="33">
        <f t="shared" si="140"/>
        <v>0.71684587813620071</v>
      </c>
      <c r="S80" s="4">
        <f>SUM(S81:S83)</f>
        <v>0</v>
      </c>
      <c r="T80" s="8">
        <f t="shared" si="141"/>
        <v>0</v>
      </c>
      <c r="U80" s="32">
        <f>SUM(U81:U83)</f>
        <v>2</v>
      </c>
      <c r="V80" s="33">
        <f t="shared" si="142"/>
        <v>0.32840722495894908</v>
      </c>
      <c r="W80" s="4">
        <f>SUM(W81:W83)</f>
        <v>0</v>
      </c>
      <c r="X80" s="8">
        <f t="shared" si="143"/>
        <v>0</v>
      </c>
      <c r="Y80" s="32">
        <f>SUM(Y81:Y83)</f>
        <v>0</v>
      </c>
      <c r="Z80" s="33">
        <f t="shared" si="144"/>
        <v>0</v>
      </c>
      <c r="AA80" s="32">
        <f>SUM(AA81:AA83)</f>
        <v>6</v>
      </c>
      <c r="AB80" s="33">
        <f t="shared" si="145"/>
        <v>0.29354207436399216</v>
      </c>
    </row>
    <row r="81" spans="1:28" ht="18.95" customHeight="1">
      <c r="A81" s="43"/>
      <c r="B81" s="31" t="s">
        <v>12</v>
      </c>
      <c r="C81" s="4">
        <f t="shared" si="131"/>
        <v>4</v>
      </c>
      <c r="D81" s="8">
        <f t="shared" si="133"/>
        <v>0.16535758577924761</v>
      </c>
      <c r="E81" s="32">
        <v>0</v>
      </c>
      <c r="F81" s="33">
        <f t="shared" si="134"/>
        <v>0</v>
      </c>
      <c r="G81" s="4">
        <v>0</v>
      </c>
      <c r="H81" s="8">
        <f t="shared" si="135"/>
        <v>0</v>
      </c>
      <c r="I81" s="32">
        <v>0</v>
      </c>
      <c r="J81" s="33">
        <f t="shared" si="136"/>
        <v>0</v>
      </c>
      <c r="K81" s="4">
        <v>0</v>
      </c>
      <c r="L81" s="8">
        <f t="shared" si="137"/>
        <v>0</v>
      </c>
      <c r="M81" s="32">
        <v>0</v>
      </c>
      <c r="N81" s="33">
        <f t="shared" si="138"/>
        <v>0</v>
      </c>
      <c r="O81" s="4">
        <v>1</v>
      </c>
      <c r="P81" s="8">
        <f t="shared" si="139"/>
        <v>0.34129692832764508</v>
      </c>
      <c r="Q81" s="32">
        <v>2</v>
      </c>
      <c r="R81" s="33">
        <f t="shared" si="140"/>
        <v>0.71684587813620071</v>
      </c>
      <c r="S81" s="4">
        <v>0</v>
      </c>
      <c r="T81" s="8">
        <f t="shared" si="141"/>
        <v>0</v>
      </c>
      <c r="U81" s="32">
        <v>1</v>
      </c>
      <c r="V81" s="33">
        <f t="shared" si="142"/>
        <v>0.16420361247947454</v>
      </c>
      <c r="W81" s="4">
        <v>0</v>
      </c>
      <c r="X81" s="8">
        <f t="shared" si="143"/>
        <v>0</v>
      </c>
      <c r="Y81" s="32">
        <v>0</v>
      </c>
      <c r="Z81" s="33">
        <f t="shared" si="144"/>
        <v>0</v>
      </c>
      <c r="AA81" s="32">
        <f t="shared" si="132"/>
        <v>4</v>
      </c>
      <c r="AB81" s="33">
        <f t="shared" si="145"/>
        <v>0.19569471624266144</v>
      </c>
    </row>
    <row r="82" spans="1:28" ht="18.95" customHeight="1">
      <c r="A82" s="43"/>
      <c r="B82" s="31" t="s">
        <v>13</v>
      </c>
      <c r="C82" s="4">
        <f t="shared" si="131"/>
        <v>1</v>
      </c>
      <c r="D82" s="8">
        <f t="shared" si="133"/>
        <v>4.1339396444811903E-2</v>
      </c>
      <c r="E82" s="32">
        <v>0</v>
      </c>
      <c r="F82" s="33">
        <f t="shared" si="134"/>
        <v>0</v>
      </c>
      <c r="G82" s="4">
        <v>0</v>
      </c>
      <c r="H82" s="8">
        <f t="shared" si="135"/>
        <v>0</v>
      </c>
      <c r="I82" s="32">
        <v>0</v>
      </c>
      <c r="J82" s="33">
        <f t="shared" si="136"/>
        <v>0</v>
      </c>
      <c r="K82" s="4">
        <v>0</v>
      </c>
      <c r="L82" s="8">
        <f t="shared" si="137"/>
        <v>0</v>
      </c>
      <c r="M82" s="32">
        <v>0</v>
      </c>
      <c r="N82" s="33">
        <f t="shared" si="138"/>
        <v>0</v>
      </c>
      <c r="O82" s="4">
        <v>0</v>
      </c>
      <c r="P82" s="8">
        <f t="shared" si="139"/>
        <v>0</v>
      </c>
      <c r="Q82" s="32">
        <v>0</v>
      </c>
      <c r="R82" s="33">
        <f t="shared" si="140"/>
        <v>0</v>
      </c>
      <c r="S82" s="4">
        <v>0</v>
      </c>
      <c r="T82" s="8">
        <f t="shared" si="141"/>
        <v>0</v>
      </c>
      <c r="U82" s="32">
        <v>1</v>
      </c>
      <c r="V82" s="33">
        <f t="shared" si="142"/>
        <v>0.16420361247947454</v>
      </c>
      <c r="W82" s="4">
        <v>0</v>
      </c>
      <c r="X82" s="8">
        <f t="shared" si="143"/>
        <v>0</v>
      </c>
      <c r="Y82" s="32">
        <v>0</v>
      </c>
      <c r="Z82" s="33">
        <f t="shared" si="144"/>
        <v>0</v>
      </c>
      <c r="AA82" s="32">
        <f t="shared" si="132"/>
        <v>1</v>
      </c>
      <c r="AB82" s="33">
        <f t="shared" si="145"/>
        <v>4.8923679060665359E-2</v>
      </c>
    </row>
    <row r="83" spans="1:28" ht="18.95" customHeight="1">
      <c r="A83" s="43"/>
      <c r="B83" s="31" t="s">
        <v>14</v>
      </c>
      <c r="C83" s="4">
        <f t="shared" si="131"/>
        <v>2</v>
      </c>
      <c r="D83" s="8">
        <f t="shared" si="133"/>
        <v>8.2678792889623806E-2</v>
      </c>
      <c r="E83" s="32">
        <v>0</v>
      </c>
      <c r="F83" s="33">
        <f t="shared" si="134"/>
        <v>0</v>
      </c>
      <c r="G83" s="4">
        <v>0</v>
      </c>
      <c r="H83" s="8">
        <f t="shared" si="135"/>
        <v>0</v>
      </c>
      <c r="I83" s="32">
        <v>1</v>
      </c>
      <c r="J83" s="33">
        <f t="shared" si="136"/>
        <v>1.2195121951219512</v>
      </c>
      <c r="K83" s="4">
        <v>1</v>
      </c>
      <c r="L83" s="8">
        <f t="shared" si="137"/>
        <v>0.67567567567567566</v>
      </c>
      <c r="M83" s="32">
        <v>0</v>
      </c>
      <c r="N83" s="33">
        <f t="shared" si="138"/>
        <v>0</v>
      </c>
      <c r="O83" s="4">
        <v>0</v>
      </c>
      <c r="P83" s="8">
        <f t="shared" si="139"/>
        <v>0</v>
      </c>
      <c r="Q83" s="32">
        <v>0</v>
      </c>
      <c r="R83" s="33">
        <f t="shared" si="140"/>
        <v>0</v>
      </c>
      <c r="S83" s="4">
        <v>0</v>
      </c>
      <c r="T83" s="8">
        <f t="shared" si="141"/>
        <v>0</v>
      </c>
      <c r="U83" s="32">
        <v>0</v>
      </c>
      <c r="V83" s="33">
        <f t="shared" si="142"/>
        <v>0</v>
      </c>
      <c r="W83" s="4">
        <v>0</v>
      </c>
      <c r="X83" s="8">
        <f t="shared" si="143"/>
        <v>0</v>
      </c>
      <c r="Y83" s="32">
        <v>0</v>
      </c>
      <c r="Z83" s="33">
        <f t="shared" si="144"/>
        <v>0</v>
      </c>
      <c r="AA83" s="32">
        <f t="shared" si="132"/>
        <v>1</v>
      </c>
      <c r="AB83" s="33">
        <f t="shared" si="145"/>
        <v>4.8923679060665359E-2</v>
      </c>
    </row>
    <row r="84" spans="1:28" ht="18.95" customHeight="1" thickBot="1">
      <c r="A84" s="44"/>
      <c r="B84" s="34" t="s">
        <v>5</v>
      </c>
      <c r="C84" s="1">
        <f t="shared" si="131"/>
        <v>27</v>
      </c>
      <c r="D84" s="9">
        <f t="shared" si="133"/>
        <v>1.1161637040099215</v>
      </c>
      <c r="E84" s="35">
        <v>2</v>
      </c>
      <c r="F84" s="36">
        <f t="shared" si="134"/>
        <v>1.680672268907563</v>
      </c>
      <c r="G84" s="1">
        <v>4</v>
      </c>
      <c r="H84" s="9">
        <f t="shared" si="135"/>
        <v>2.2988505747126435</v>
      </c>
      <c r="I84" s="35">
        <v>1</v>
      </c>
      <c r="J84" s="36">
        <f t="shared" si="136"/>
        <v>1.2195121951219512</v>
      </c>
      <c r="K84" s="1">
        <v>3</v>
      </c>
      <c r="L84" s="9">
        <f t="shared" si="137"/>
        <v>2.0270270270270272</v>
      </c>
      <c r="M84" s="35">
        <v>0</v>
      </c>
      <c r="N84" s="36">
        <f t="shared" si="138"/>
        <v>0</v>
      </c>
      <c r="O84" s="1">
        <v>7</v>
      </c>
      <c r="P84" s="9">
        <f t="shared" si="139"/>
        <v>2.3890784982935154</v>
      </c>
      <c r="Q84" s="35">
        <v>0</v>
      </c>
      <c r="R84" s="36">
        <f t="shared" si="140"/>
        <v>0</v>
      </c>
      <c r="S84" s="1">
        <v>5</v>
      </c>
      <c r="T84" s="9">
        <f t="shared" si="141"/>
        <v>1.070663811563169</v>
      </c>
      <c r="U84" s="35">
        <v>5</v>
      </c>
      <c r="V84" s="36">
        <f t="shared" si="142"/>
        <v>0.82101806239737274</v>
      </c>
      <c r="W84" s="1">
        <v>1</v>
      </c>
      <c r="X84" s="9">
        <f t="shared" si="143"/>
        <v>1.6129032258064515</v>
      </c>
      <c r="Y84" s="35">
        <v>0</v>
      </c>
      <c r="Z84" s="36">
        <f t="shared" si="144"/>
        <v>0</v>
      </c>
      <c r="AA84" s="35">
        <f t="shared" si="132"/>
        <v>20</v>
      </c>
      <c r="AB84" s="36">
        <f t="shared" si="145"/>
        <v>0.97847358121330719</v>
      </c>
    </row>
    <row r="85" spans="1:28" ht="18.95" customHeight="1" thickTop="1">
      <c r="A85" s="45" t="s">
        <v>15</v>
      </c>
      <c r="B85" s="37" t="s">
        <v>6</v>
      </c>
      <c r="C85" s="5">
        <f>C86+C87+C88+C89+C90+C94</f>
        <v>1133</v>
      </c>
      <c r="D85" s="10">
        <f t="shared" ref="D85:Z85" si="146">SUM(D86:D94)-D90</f>
        <v>99.999999999999986</v>
      </c>
      <c r="E85" s="38">
        <f t="shared" si="146"/>
        <v>58</v>
      </c>
      <c r="F85" s="39">
        <f t="shared" si="146"/>
        <v>99.999999999999986</v>
      </c>
      <c r="G85" s="5">
        <f t="shared" si="146"/>
        <v>88</v>
      </c>
      <c r="H85" s="10">
        <f t="shared" si="146"/>
        <v>100.00000000000001</v>
      </c>
      <c r="I85" s="38">
        <f t="shared" si="146"/>
        <v>36</v>
      </c>
      <c r="J85" s="39">
        <f t="shared" si="146"/>
        <v>99.999999999999972</v>
      </c>
      <c r="K85" s="5">
        <f t="shared" si="146"/>
        <v>67</v>
      </c>
      <c r="L85" s="10">
        <f t="shared" si="146"/>
        <v>100</v>
      </c>
      <c r="M85" s="38">
        <f t="shared" si="146"/>
        <v>127</v>
      </c>
      <c r="N85" s="39">
        <f t="shared" si="146"/>
        <v>100.00000000000001</v>
      </c>
      <c r="O85" s="5">
        <f t="shared" si="146"/>
        <v>125</v>
      </c>
      <c r="P85" s="10">
        <f t="shared" si="146"/>
        <v>100.00000000000003</v>
      </c>
      <c r="Q85" s="38">
        <f t="shared" si="146"/>
        <v>123</v>
      </c>
      <c r="R85" s="39">
        <f t="shared" si="146"/>
        <v>99.999999999999986</v>
      </c>
      <c r="S85" s="5">
        <f t="shared" si="146"/>
        <v>224</v>
      </c>
      <c r="T85" s="10">
        <f t="shared" si="146"/>
        <v>99.999999999999986</v>
      </c>
      <c r="U85" s="38">
        <f t="shared" si="146"/>
        <v>285</v>
      </c>
      <c r="V85" s="39">
        <f t="shared" si="146"/>
        <v>100</v>
      </c>
      <c r="W85" s="5">
        <f t="shared" si="146"/>
        <v>33</v>
      </c>
      <c r="X85" s="10">
        <f t="shared" si="146"/>
        <v>100</v>
      </c>
      <c r="Y85" s="38">
        <f t="shared" si="146"/>
        <v>27</v>
      </c>
      <c r="Z85" s="39">
        <f t="shared" si="146"/>
        <v>100</v>
      </c>
      <c r="AA85" s="38">
        <f t="shared" ref="AA85:AB85" si="147">SUM(AA86:AA94)-AA90</f>
        <v>951</v>
      </c>
      <c r="AB85" s="39">
        <f t="shared" si="147"/>
        <v>100</v>
      </c>
    </row>
    <row r="86" spans="1:28" ht="18.95" customHeight="1">
      <c r="A86" s="43"/>
      <c r="B86" s="28" t="s">
        <v>0</v>
      </c>
      <c r="C86" s="3">
        <f t="shared" si="131"/>
        <v>1039</v>
      </c>
      <c r="D86" s="7">
        <f>C86/$C$85*100</f>
        <v>91.70344218887908</v>
      </c>
      <c r="E86" s="29">
        <v>56</v>
      </c>
      <c r="F86" s="30">
        <f>E86/$E$85*100</f>
        <v>96.551724137931032</v>
      </c>
      <c r="G86" s="3">
        <v>86</v>
      </c>
      <c r="H86" s="7">
        <f>G86/$G$85*100</f>
        <v>97.727272727272734</v>
      </c>
      <c r="I86" s="29">
        <v>33</v>
      </c>
      <c r="J86" s="30">
        <f>I86/$I$85*100</f>
        <v>91.666666666666657</v>
      </c>
      <c r="K86" s="3">
        <v>57</v>
      </c>
      <c r="L86" s="7">
        <f>K86/$K$85*100</f>
        <v>85.074626865671647</v>
      </c>
      <c r="M86" s="29">
        <v>120</v>
      </c>
      <c r="N86" s="30">
        <f>M86/$M$85*100</f>
        <v>94.488188976377955</v>
      </c>
      <c r="O86" s="3">
        <v>116</v>
      </c>
      <c r="P86" s="7">
        <f>O86/$O$85*100</f>
        <v>92.800000000000011</v>
      </c>
      <c r="Q86" s="29">
        <v>110</v>
      </c>
      <c r="R86" s="30">
        <f>Q86/$Q$85*100</f>
        <v>89.430894308943081</v>
      </c>
      <c r="S86" s="3">
        <v>203</v>
      </c>
      <c r="T86" s="7">
        <f>S86/$S$85*100</f>
        <v>90.625</v>
      </c>
      <c r="U86" s="29">
        <v>258</v>
      </c>
      <c r="V86" s="30">
        <f>U86/$U$85*100</f>
        <v>90.526315789473685</v>
      </c>
      <c r="W86" s="3">
        <v>33</v>
      </c>
      <c r="X86" s="7">
        <f>W86/$W$85*100</f>
        <v>100</v>
      </c>
      <c r="Y86" s="29">
        <v>26</v>
      </c>
      <c r="Z86" s="30">
        <f>Y86/$Y$85*100</f>
        <v>96.296296296296291</v>
      </c>
      <c r="AA86" s="29">
        <f t="shared" si="132"/>
        <v>864</v>
      </c>
      <c r="AB86" s="30">
        <f>AA86/$AA$85*100</f>
        <v>90.851735015772874</v>
      </c>
    </row>
    <row r="87" spans="1:28" ht="18.95" customHeight="1">
      <c r="A87" s="43"/>
      <c r="B87" s="31" t="s">
        <v>1</v>
      </c>
      <c r="C87" s="4">
        <f t="shared" si="131"/>
        <v>53</v>
      </c>
      <c r="D87" s="8">
        <f t="shared" ref="D87:D94" si="148">C87/$C$85*100</f>
        <v>4.6778464254192409</v>
      </c>
      <c r="E87" s="32">
        <v>0</v>
      </c>
      <c r="F87" s="33">
        <f t="shared" ref="F87:F94" si="149">E87/$E$85*100</f>
        <v>0</v>
      </c>
      <c r="G87" s="4">
        <v>0</v>
      </c>
      <c r="H87" s="8">
        <f t="shared" ref="H87:H94" si="150">G87/$G$85*100</f>
        <v>0</v>
      </c>
      <c r="I87" s="32">
        <v>1</v>
      </c>
      <c r="J87" s="33">
        <f t="shared" ref="J87:J94" si="151">I87/$I$85*100</f>
        <v>2.7777777777777777</v>
      </c>
      <c r="K87" s="4">
        <v>4</v>
      </c>
      <c r="L87" s="8">
        <f t="shared" ref="L87:L94" si="152">K87/$K$85*100</f>
        <v>5.9701492537313428</v>
      </c>
      <c r="M87" s="32">
        <v>3</v>
      </c>
      <c r="N87" s="33">
        <f t="shared" ref="N87:N94" si="153">M87/$M$85*100</f>
        <v>2.3622047244094486</v>
      </c>
      <c r="O87" s="4">
        <v>3</v>
      </c>
      <c r="P87" s="8">
        <f t="shared" ref="P87:P94" si="154">O87/$O$85*100</f>
        <v>2.4</v>
      </c>
      <c r="Q87" s="32">
        <v>5</v>
      </c>
      <c r="R87" s="33">
        <f t="shared" ref="R87:R94" si="155">Q87/$Q$85*100</f>
        <v>4.0650406504065035</v>
      </c>
      <c r="S87" s="4">
        <v>17</v>
      </c>
      <c r="T87" s="8">
        <f t="shared" ref="T87:T94" si="156">S87/$S$85*100</f>
        <v>7.5892857142857135</v>
      </c>
      <c r="U87" s="32">
        <v>20</v>
      </c>
      <c r="V87" s="33">
        <f t="shared" ref="V87:V94" si="157">U87/$U$85*100</f>
        <v>7.0175438596491224</v>
      </c>
      <c r="W87" s="4">
        <v>0</v>
      </c>
      <c r="X87" s="8">
        <f t="shared" ref="X87:X94" si="158">W87/$W$85*100</f>
        <v>0</v>
      </c>
      <c r="Y87" s="32">
        <v>1</v>
      </c>
      <c r="Z87" s="33">
        <f t="shared" ref="Z87:Z94" si="159">Y87/$Y$85*100</f>
        <v>3.7037037037037033</v>
      </c>
      <c r="AA87" s="32">
        <f t="shared" si="132"/>
        <v>52</v>
      </c>
      <c r="AB87" s="33">
        <f t="shared" ref="AB87:AB94" si="160">AA87/$AA$85*100</f>
        <v>5.4679284963196633</v>
      </c>
    </row>
    <row r="88" spans="1:28" ht="18.95" customHeight="1">
      <c r="A88" s="43"/>
      <c r="B88" s="31" t="s">
        <v>2</v>
      </c>
      <c r="C88" s="4">
        <f t="shared" si="131"/>
        <v>23</v>
      </c>
      <c r="D88" s="8">
        <f t="shared" si="148"/>
        <v>2.0300088261253313</v>
      </c>
      <c r="E88" s="32">
        <v>1</v>
      </c>
      <c r="F88" s="33">
        <f t="shared" si="149"/>
        <v>1.7241379310344827</v>
      </c>
      <c r="G88" s="4">
        <v>1</v>
      </c>
      <c r="H88" s="8">
        <f t="shared" si="150"/>
        <v>1.1363636363636365</v>
      </c>
      <c r="I88" s="32">
        <v>0</v>
      </c>
      <c r="J88" s="33">
        <f t="shared" si="151"/>
        <v>0</v>
      </c>
      <c r="K88" s="4">
        <v>3</v>
      </c>
      <c r="L88" s="8">
        <f t="shared" si="152"/>
        <v>4.4776119402985071</v>
      </c>
      <c r="M88" s="32">
        <v>3</v>
      </c>
      <c r="N88" s="33">
        <f t="shared" si="153"/>
        <v>2.3622047244094486</v>
      </c>
      <c r="O88" s="4">
        <v>3</v>
      </c>
      <c r="P88" s="8">
        <f t="shared" si="154"/>
        <v>2.4</v>
      </c>
      <c r="Q88" s="32">
        <v>6</v>
      </c>
      <c r="R88" s="33">
        <f t="shared" si="155"/>
        <v>4.8780487804878048</v>
      </c>
      <c r="S88" s="4">
        <v>2</v>
      </c>
      <c r="T88" s="8">
        <f t="shared" si="156"/>
        <v>0.89285714285714279</v>
      </c>
      <c r="U88" s="32">
        <v>4</v>
      </c>
      <c r="V88" s="33">
        <f t="shared" si="157"/>
        <v>1.4035087719298245</v>
      </c>
      <c r="W88" s="4">
        <v>0</v>
      </c>
      <c r="X88" s="8">
        <f t="shared" si="158"/>
        <v>0</v>
      </c>
      <c r="Y88" s="32">
        <v>0</v>
      </c>
      <c r="Z88" s="33">
        <f t="shared" si="159"/>
        <v>0</v>
      </c>
      <c r="AA88" s="32">
        <f t="shared" si="132"/>
        <v>21</v>
      </c>
      <c r="AB88" s="33">
        <f t="shared" si="160"/>
        <v>2.2082018927444795</v>
      </c>
    </row>
    <row r="89" spans="1:28" ht="18.95" customHeight="1">
      <c r="A89" s="43"/>
      <c r="B89" s="31" t="s">
        <v>3</v>
      </c>
      <c r="C89" s="4">
        <f t="shared" si="131"/>
        <v>4</v>
      </c>
      <c r="D89" s="8">
        <f t="shared" si="148"/>
        <v>0.35304501323918802</v>
      </c>
      <c r="E89" s="32">
        <v>0</v>
      </c>
      <c r="F89" s="33">
        <f t="shared" si="149"/>
        <v>0</v>
      </c>
      <c r="G89" s="4">
        <v>0</v>
      </c>
      <c r="H89" s="8">
        <f t="shared" si="150"/>
        <v>0</v>
      </c>
      <c r="I89" s="32">
        <v>0</v>
      </c>
      <c r="J89" s="33">
        <f t="shared" si="151"/>
        <v>0</v>
      </c>
      <c r="K89" s="4">
        <v>1</v>
      </c>
      <c r="L89" s="8">
        <f t="shared" si="152"/>
        <v>1.4925373134328357</v>
      </c>
      <c r="M89" s="32">
        <v>1</v>
      </c>
      <c r="N89" s="33">
        <f t="shared" si="153"/>
        <v>0.78740157480314954</v>
      </c>
      <c r="O89" s="4">
        <v>0</v>
      </c>
      <c r="P89" s="8">
        <f t="shared" si="154"/>
        <v>0</v>
      </c>
      <c r="Q89" s="32">
        <v>1</v>
      </c>
      <c r="R89" s="33">
        <f t="shared" si="155"/>
        <v>0.81300813008130091</v>
      </c>
      <c r="S89" s="4">
        <v>0</v>
      </c>
      <c r="T89" s="8">
        <f t="shared" si="156"/>
        <v>0</v>
      </c>
      <c r="U89" s="32">
        <v>1</v>
      </c>
      <c r="V89" s="33">
        <f t="shared" si="157"/>
        <v>0.35087719298245612</v>
      </c>
      <c r="W89" s="4">
        <v>0</v>
      </c>
      <c r="X89" s="8">
        <f t="shared" si="158"/>
        <v>0</v>
      </c>
      <c r="Y89" s="32">
        <v>0</v>
      </c>
      <c r="Z89" s="33">
        <f t="shared" si="159"/>
        <v>0</v>
      </c>
      <c r="AA89" s="32">
        <f t="shared" si="132"/>
        <v>4</v>
      </c>
      <c r="AB89" s="33">
        <f t="shared" si="160"/>
        <v>0.4206098843322818</v>
      </c>
    </row>
    <row r="90" spans="1:28" ht="18.95" customHeight="1">
      <c r="A90" s="43"/>
      <c r="B90" s="31" t="s">
        <v>4</v>
      </c>
      <c r="C90" s="4">
        <f t="shared" si="131"/>
        <v>3</v>
      </c>
      <c r="D90" s="8">
        <f t="shared" si="148"/>
        <v>0.26478375992939102</v>
      </c>
      <c r="E90" s="32">
        <f>SUM(E91:E93)</f>
        <v>0</v>
      </c>
      <c r="F90" s="33">
        <f t="shared" si="149"/>
        <v>0</v>
      </c>
      <c r="G90" s="4">
        <f>SUM(G91:G93)</f>
        <v>0</v>
      </c>
      <c r="H90" s="8">
        <f t="shared" si="150"/>
        <v>0</v>
      </c>
      <c r="I90" s="32">
        <f>SUM(I91:I93)</f>
        <v>1</v>
      </c>
      <c r="J90" s="33">
        <f t="shared" si="151"/>
        <v>2.7777777777777777</v>
      </c>
      <c r="K90" s="4">
        <f>SUM(K91:K93)</f>
        <v>1</v>
      </c>
      <c r="L90" s="8">
        <f t="shared" si="152"/>
        <v>1.4925373134328357</v>
      </c>
      <c r="M90" s="32">
        <f>SUM(M91:M93)</f>
        <v>0</v>
      </c>
      <c r="N90" s="33">
        <f t="shared" si="153"/>
        <v>0</v>
      </c>
      <c r="O90" s="4">
        <f>SUM(O91:O93)</f>
        <v>0</v>
      </c>
      <c r="P90" s="8">
        <f t="shared" si="154"/>
        <v>0</v>
      </c>
      <c r="Q90" s="32">
        <f>SUM(Q91:Q93)</f>
        <v>1</v>
      </c>
      <c r="R90" s="33">
        <f t="shared" si="155"/>
        <v>0.81300813008130091</v>
      </c>
      <c r="S90" s="4">
        <f>SUM(S91:S93)</f>
        <v>0</v>
      </c>
      <c r="T90" s="8">
        <f t="shared" si="156"/>
        <v>0</v>
      </c>
      <c r="U90" s="32">
        <f>SUM(U91:U93)</f>
        <v>0</v>
      </c>
      <c r="V90" s="33">
        <f t="shared" si="157"/>
        <v>0</v>
      </c>
      <c r="W90" s="4">
        <f>SUM(W91:W93)</f>
        <v>0</v>
      </c>
      <c r="X90" s="8">
        <f t="shared" si="158"/>
        <v>0</v>
      </c>
      <c r="Y90" s="32">
        <f>SUM(Y91:Y93)</f>
        <v>0</v>
      </c>
      <c r="Z90" s="33">
        <f t="shared" si="159"/>
        <v>0</v>
      </c>
      <c r="AA90" s="32">
        <f>SUM(AA91:AA93)</f>
        <v>2</v>
      </c>
      <c r="AB90" s="33">
        <f t="shared" si="160"/>
        <v>0.2103049421661409</v>
      </c>
    </row>
    <row r="91" spans="1:28" ht="18.95" customHeight="1">
      <c r="A91" s="43"/>
      <c r="B91" s="31" t="s">
        <v>12</v>
      </c>
      <c r="C91" s="4">
        <f t="shared" si="131"/>
        <v>1</v>
      </c>
      <c r="D91" s="8">
        <f t="shared" si="148"/>
        <v>8.8261253309797005E-2</v>
      </c>
      <c r="E91" s="32">
        <v>0</v>
      </c>
      <c r="F91" s="33">
        <f t="shared" si="149"/>
        <v>0</v>
      </c>
      <c r="G91" s="4">
        <v>0</v>
      </c>
      <c r="H91" s="8">
        <f t="shared" si="150"/>
        <v>0</v>
      </c>
      <c r="I91" s="32">
        <v>0</v>
      </c>
      <c r="J91" s="33">
        <f t="shared" si="151"/>
        <v>0</v>
      </c>
      <c r="K91" s="4">
        <v>0</v>
      </c>
      <c r="L91" s="8">
        <f t="shared" si="152"/>
        <v>0</v>
      </c>
      <c r="M91" s="32">
        <v>0</v>
      </c>
      <c r="N91" s="33">
        <f t="shared" si="153"/>
        <v>0</v>
      </c>
      <c r="O91" s="4">
        <v>0</v>
      </c>
      <c r="P91" s="8">
        <f t="shared" si="154"/>
        <v>0</v>
      </c>
      <c r="Q91" s="32">
        <v>1</v>
      </c>
      <c r="R91" s="33">
        <f t="shared" si="155"/>
        <v>0.81300813008130091</v>
      </c>
      <c r="S91" s="4">
        <v>0</v>
      </c>
      <c r="T91" s="8">
        <f t="shared" si="156"/>
        <v>0</v>
      </c>
      <c r="U91" s="32">
        <v>0</v>
      </c>
      <c r="V91" s="33">
        <f t="shared" si="157"/>
        <v>0</v>
      </c>
      <c r="W91" s="4">
        <v>0</v>
      </c>
      <c r="X91" s="8">
        <f t="shared" si="158"/>
        <v>0</v>
      </c>
      <c r="Y91" s="32">
        <v>0</v>
      </c>
      <c r="Z91" s="33">
        <f t="shared" si="159"/>
        <v>0</v>
      </c>
      <c r="AA91" s="32">
        <f t="shared" si="132"/>
        <v>1</v>
      </c>
      <c r="AB91" s="33">
        <f t="shared" si="160"/>
        <v>0.10515247108307045</v>
      </c>
    </row>
    <row r="92" spans="1:28" ht="18.95" customHeight="1">
      <c r="A92" s="43"/>
      <c r="B92" s="31" t="s">
        <v>13</v>
      </c>
      <c r="C92" s="4">
        <f t="shared" si="131"/>
        <v>0</v>
      </c>
      <c r="D92" s="8">
        <f t="shared" si="148"/>
        <v>0</v>
      </c>
      <c r="E92" s="32">
        <v>0</v>
      </c>
      <c r="F92" s="33">
        <f t="shared" si="149"/>
        <v>0</v>
      </c>
      <c r="G92" s="4">
        <v>0</v>
      </c>
      <c r="H92" s="8">
        <f t="shared" si="150"/>
        <v>0</v>
      </c>
      <c r="I92" s="32">
        <v>0</v>
      </c>
      <c r="J92" s="33">
        <f t="shared" si="151"/>
        <v>0</v>
      </c>
      <c r="K92" s="4">
        <v>0</v>
      </c>
      <c r="L92" s="8">
        <f t="shared" si="152"/>
        <v>0</v>
      </c>
      <c r="M92" s="32">
        <v>0</v>
      </c>
      <c r="N92" s="33">
        <f t="shared" si="153"/>
        <v>0</v>
      </c>
      <c r="O92" s="4">
        <v>0</v>
      </c>
      <c r="P92" s="8">
        <f t="shared" si="154"/>
        <v>0</v>
      </c>
      <c r="Q92" s="32">
        <v>0</v>
      </c>
      <c r="R92" s="33">
        <f t="shared" si="155"/>
        <v>0</v>
      </c>
      <c r="S92" s="4">
        <v>0</v>
      </c>
      <c r="T92" s="8">
        <f t="shared" si="156"/>
        <v>0</v>
      </c>
      <c r="U92" s="32">
        <v>0</v>
      </c>
      <c r="V92" s="33">
        <f t="shared" si="157"/>
        <v>0</v>
      </c>
      <c r="W92" s="4">
        <v>0</v>
      </c>
      <c r="X92" s="8">
        <f t="shared" si="158"/>
        <v>0</v>
      </c>
      <c r="Y92" s="32">
        <v>0</v>
      </c>
      <c r="Z92" s="33">
        <f t="shared" si="159"/>
        <v>0</v>
      </c>
      <c r="AA92" s="32">
        <f t="shared" si="132"/>
        <v>0</v>
      </c>
      <c r="AB92" s="33">
        <f t="shared" si="160"/>
        <v>0</v>
      </c>
    </row>
    <row r="93" spans="1:28" ht="18.95" customHeight="1">
      <c r="A93" s="43"/>
      <c r="B93" s="31" t="s">
        <v>14</v>
      </c>
      <c r="C93" s="4">
        <f t="shared" si="131"/>
        <v>2</v>
      </c>
      <c r="D93" s="8">
        <f t="shared" si="148"/>
        <v>0.17652250661959401</v>
      </c>
      <c r="E93" s="32">
        <v>0</v>
      </c>
      <c r="F93" s="33">
        <f t="shared" si="149"/>
        <v>0</v>
      </c>
      <c r="G93" s="4">
        <v>0</v>
      </c>
      <c r="H93" s="8">
        <f t="shared" si="150"/>
        <v>0</v>
      </c>
      <c r="I93" s="32">
        <v>1</v>
      </c>
      <c r="J93" s="33">
        <f t="shared" si="151"/>
        <v>2.7777777777777777</v>
      </c>
      <c r="K93" s="4">
        <v>1</v>
      </c>
      <c r="L93" s="8">
        <f t="shared" si="152"/>
        <v>1.4925373134328357</v>
      </c>
      <c r="M93" s="32">
        <v>0</v>
      </c>
      <c r="N93" s="33">
        <f t="shared" si="153"/>
        <v>0</v>
      </c>
      <c r="O93" s="4">
        <v>0</v>
      </c>
      <c r="P93" s="8">
        <f t="shared" si="154"/>
        <v>0</v>
      </c>
      <c r="Q93" s="32">
        <v>0</v>
      </c>
      <c r="R93" s="33">
        <f t="shared" si="155"/>
        <v>0</v>
      </c>
      <c r="S93" s="4">
        <v>0</v>
      </c>
      <c r="T93" s="8">
        <f t="shared" si="156"/>
        <v>0</v>
      </c>
      <c r="U93" s="32">
        <v>0</v>
      </c>
      <c r="V93" s="33">
        <f t="shared" si="157"/>
        <v>0</v>
      </c>
      <c r="W93" s="4">
        <v>0</v>
      </c>
      <c r="X93" s="8">
        <f t="shared" si="158"/>
        <v>0</v>
      </c>
      <c r="Y93" s="32">
        <v>0</v>
      </c>
      <c r="Z93" s="33">
        <f t="shared" si="159"/>
        <v>0</v>
      </c>
      <c r="AA93" s="32">
        <f t="shared" si="132"/>
        <v>1</v>
      </c>
      <c r="AB93" s="33">
        <f t="shared" si="160"/>
        <v>0.10515247108307045</v>
      </c>
    </row>
    <row r="94" spans="1:28" ht="18.95" customHeight="1" thickBot="1">
      <c r="A94" s="53"/>
      <c r="B94" s="31" t="s">
        <v>5</v>
      </c>
      <c r="C94" s="4">
        <f t="shared" si="131"/>
        <v>11</v>
      </c>
      <c r="D94" s="8">
        <f t="shared" si="148"/>
        <v>0.97087378640776689</v>
      </c>
      <c r="E94" s="32">
        <v>1</v>
      </c>
      <c r="F94" s="33">
        <f t="shared" si="149"/>
        <v>1.7241379310344827</v>
      </c>
      <c r="G94" s="4">
        <v>1</v>
      </c>
      <c r="H94" s="8">
        <f t="shared" si="150"/>
        <v>1.1363636363636365</v>
      </c>
      <c r="I94" s="32">
        <v>1</v>
      </c>
      <c r="J94" s="33">
        <f t="shared" si="151"/>
        <v>2.7777777777777777</v>
      </c>
      <c r="K94" s="4">
        <v>1</v>
      </c>
      <c r="L94" s="8">
        <f t="shared" si="152"/>
        <v>1.4925373134328357</v>
      </c>
      <c r="M94" s="32">
        <v>0</v>
      </c>
      <c r="N94" s="33">
        <f t="shared" si="153"/>
        <v>0</v>
      </c>
      <c r="O94" s="4">
        <v>3</v>
      </c>
      <c r="P94" s="8">
        <f t="shared" si="154"/>
        <v>2.4</v>
      </c>
      <c r="Q94" s="32">
        <v>0</v>
      </c>
      <c r="R94" s="33">
        <f t="shared" si="155"/>
        <v>0</v>
      </c>
      <c r="S94" s="4">
        <v>2</v>
      </c>
      <c r="T94" s="8">
        <f t="shared" si="156"/>
        <v>0.89285714285714279</v>
      </c>
      <c r="U94" s="32">
        <v>2</v>
      </c>
      <c r="V94" s="33">
        <f t="shared" si="157"/>
        <v>0.70175438596491224</v>
      </c>
      <c r="W94" s="4">
        <v>0</v>
      </c>
      <c r="X94" s="8">
        <f t="shared" si="158"/>
        <v>0</v>
      </c>
      <c r="Y94" s="32">
        <v>0</v>
      </c>
      <c r="Z94" s="33">
        <f t="shared" si="159"/>
        <v>0</v>
      </c>
      <c r="AA94" s="32">
        <f t="shared" si="132"/>
        <v>8</v>
      </c>
      <c r="AB94" s="33">
        <f t="shared" si="160"/>
        <v>0.84121976866456361</v>
      </c>
    </row>
    <row r="95" spans="1:28" ht="18.95" customHeight="1" thickTop="1">
      <c r="A95" s="42" t="s">
        <v>16</v>
      </c>
      <c r="B95" s="24" t="s">
        <v>6</v>
      </c>
      <c r="C95" s="2">
        <f>C96+C97+C98+C99+C100+C104</f>
        <v>1286</v>
      </c>
      <c r="D95" s="6">
        <f t="shared" ref="D95:Z95" si="161">SUM(D96:D104)-D100</f>
        <v>100</v>
      </c>
      <c r="E95" s="26">
        <f t="shared" si="161"/>
        <v>61</v>
      </c>
      <c r="F95" s="27">
        <f t="shared" si="161"/>
        <v>100.00000000000001</v>
      </c>
      <c r="G95" s="2">
        <f t="shared" si="161"/>
        <v>86</v>
      </c>
      <c r="H95" s="6">
        <f t="shared" si="161"/>
        <v>100</v>
      </c>
      <c r="I95" s="26">
        <f t="shared" si="161"/>
        <v>46</v>
      </c>
      <c r="J95" s="27">
        <f t="shared" si="161"/>
        <v>100</v>
      </c>
      <c r="K95" s="2">
        <f t="shared" si="161"/>
        <v>81</v>
      </c>
      <c r="L95" s="6">
        <f t="shared" si="161"/>
        <v>100</v>
      </c>
      <c r="M95" s="26">
        <f t="shared" si="161"/>
        <v>121</v>
      </c>
      <c r="N95" s="27">
        <f t="shared" si="161"/>
        <v>100</v>
      </c>
      <c r="O95" s="2">
        <f t="shared" si="161"/>
        <v>168</v>
      </c>
      <c r="P95" s="6">
        <f t="shared" si="161"/>
        <v>100.00000000000003</v>
      </c>
      <c r="Q95" s="26">
        <f t="shared" si="161"/>
        <v>156</v>
      </c>
      <c r="R95" s="27">
        <f t="shared" si="161"/>
        <v>99.999999999999986</v>
      </c>
      <c r="S95" s="2">
        <f t="shared" si="161"/>
        <v>243</v>
      </c>
      <c r="T95" s="6">
        <f t="shared" si="161"/>
        <v>100</v>
      </c>
      <c r="U95" s="26">
        <f t="shared" si="161"/>
        <v>324</v>
      </c>
      <c r="V95" s="27">
        <f t="shared" si="161"/>
        <v>100.00000000000001</v>
      </c>
      <c r="W95" s="2">
        <f t="shared" si="161"/>
        <v>29</v>
      </c>
      <c r="X95" s="6">
        <f t="shared" si="161"/>
        <v>100.00000000000001</v>
      </c>
      <c r="Y95" s="26">
        <f t="shared" si="161"/>
        <v>31</v>
      </c>
      <c r="Z95" s="27">
        <f t="shared" si="161"/>
        <v>100</v>
      </c>
      <c r="AA95" s="26">
        <f t="shared" ref="AA95:AB95" si="162">SUM(AA96:AA104)-AA100</f>
        <v>1093</v>
      </c>
      <c r="AB95" s="27">
        <f t="shared" si="162"/>
        <v>100</v>
      </c>
    </row>
    <row r="96" spans="1:28" ht="18.95" customHeight="1">
      <c r="A96" s="43"/>
      <c r="B96" s="28" t="s">
        <v>0</v>
      </c>
      <c r="C96" s="3">
        <f t="shared" si="131"/>
        <v>1200</v>
      </c>
      <c r="D96" s="7">
        <f>C96/$C$95*100</f>
        <v>93.312597200622079</v>
      </c>
      <c r="E96" s="29">
        <v>57</v>
      </c>
      <c r="F96" s="30">
        <f>E96/$E$95*100</f>
        <v>93.442622950819683</v>
      </c>
      <c r="G96" s="3">
        <v>78</v>
      </c>
      <c r="H96" s="7">
        <f>G96/$G$95*100</f>
        <v>90.697674418604649</v>
      </c>
      <c r="I96" s="29">
        <v>43</v>
      </c>
      <c r="J96" s="30">
        <f>I96/$I$95*100</f>
        <v>93.478260869565219</v>
      </c>
      <c r="K96" s="3">
        <v>78</v>
      </c>
      <c r="L96" s="7">
        <f>K96/$K$95*100</f>
        <v>96.296296296296291</v>
      </c>
      <c r="M96" s="29">
        <v>118</v>
      </c>
      <c r="N96" s="30">
        <f>M96/$M$95*100</f>
        <v>97.52066115702479</v>
      </c>
      <c r="O96" s="3">
        <v>155</v>
      </c>
      <c r="P96" s="7">
        <f>O96/$O$95*100</f>
        <v>92.261904761904773</v>
      </c>
      <c r="Q96" s="29">
        <v>147</v>
      </c>
      <c r="R96" s="30">
        <f>Q96/$Q$95*100</f>
        <v>94.230769230769226</v>
      </c>
      <c r="S96" s="3">
        <v>228</v>
      </c>
      <c r="T96" s="7">
        <f>S96/$S$95*100</f>
        <v>93.827160493827151</v>
      </c>
      <c r="U96" s="29">
        <v>296</v>
      </c>
      <c r="V96" s="30">
        <f>U96/$U$95*100</f>
        <v>91.358024691358025</v>
      </c>
      <c r="W96" s="3">
        <v>24</v>
      </c>
      <c r="X96" s="7">
        <f>W96/$W$95*100</f>
        <v>82.758620689655174</v>
      </c>
      <c r="Y96" s="29">
        <v>30</v>
      </c>
      <c r="Z96" s="30">
        <f>Y96/$Y$95*100</f>
        <v>96.774193548387103</v>
      </c>
      <c r="AA96" s="29">
        <f t="shared" si="132"/>
        <v>1022</v>
      </c>
      <c r="AB96" s="30">
        <f>AA96/$AA$95*100</f>
        <v>93.504117108874652</v>
      </c>
    </row>
    <row r="97" spans="1:28" ht="18.95" customHeight="1">
      <c r="A97" s="43"/>
      <c r="B97" s="31" t="s">
        <v>1</v>
      </c>
      <c r="C97" s="4">
        <f t="shared" si="131"/>
        <v>42</v>
      </c>
      <c r="D97" s="8">
        <f t="shared" ref="D97:D104" si="163">C97/$C$95*100</f>
        <v>3.2659409020217729</v>
      </c>
      <c r="E97" s="32">
        <v>1</v>
      </c>
      <c r="F97" s="33">
        <f t="shared" ref="F97:F104" si="164">E97/$E$95*100</f>
        <v>1.639344262295082</v>
      </c>
      <c r="G97" s="4">
        <v>1</v>
      </c>
      <c r="H97" s="8">
        <f t="shared" ref="H97:H104" si="165">G97/$G$95*100</f>
        <v>1.1627906976744187</v>
      </c>
      <c r="I97" s="32">
        <v>0</v>
      </c>
      <c r="J97" s="33">
        <f t="shared" ref="J97:J104" si="166">I97/$I$95*100</f>
        <v>0</v>
      </c>
      <c r="K97" s="4">
        <v>0</v>
      </c>
      <c r="L97" s="8">
        <f t="shared" ref="L97:L104" si="167">K97/$K$95*100</f>
        <v>0</v>
      </c>
      <c r="M97" s="32">
        <v>1</v>
      </c>
      <c r="N97" s="33">
        <f t="shared" ref="N97:N104" si="168">M97/$M$95*100</f>
        <v>0.82644628099173556</v>
      </c>
      <c r="O97" s="4">
        <v>3</v>
      </c>
      <c r="P97" s="8">
        <f t="shared" ref="P97:P104" si="169">O97/$O$95*100</f>
        <v>1.7857142857142856</v>
      </c>
      <c r="Q97" s="32">
        <v>4</v>
      </c>
      <c r="R97" s="33">
        <f t="shared" ref="R97:R104" si="170">Q97/$Q$95*100</f>
        <v>2.5641025641025639</v>
      </c>
      <c r="S97" s="4">
        <v>10</v>
      </c>
      <c r="T97" s="8">
        <f t="shared" ref="T97:T104" si="171">S97/$S$95*100</f>
        <v>4.1152263374485596</v>
      </c>
      <c r="U97" s="32">
        <v>22</v>
      </c>
      <c r="V97" s="33">
        <f t="shared" ref="V97:V104" si="172">U97/$U$95*100</f>
        <v>6.7901234567901234</v>
      </c>
      <c r="W97" s="4">
        <v>1</v>
      </c>
      <c r="X97" s="8">
        <f t="shared" ref="X97:X104" si="173">W97/$W$95*100</f>
        <v>3.4482758620689653</v>
      </c>
      <c r="Y97" s="32">
        <v>0</v>
      </c>
      <c r="Z97" s="33">
        <f t="shared" ref="Z97:Z104" si="174">Y97/$Y$95*100</f>
        <v>0</v>
      </c>
      <c r="AA97" s="32">
        <f t="shared" si="132"/>
        <v>40</v>
      </c>
      <c r="AB97" s="33">
        <f t="shared" ref="AB97:AB104" si="175">AA97/$AA$95*100</f>
        <v>3.6596523330283626</v>
      </c>
    </row>
    <row r="98" spans="1:28" ht="18.95" customHeight="1">
      <c r="A98" s="43"/>
      <c r="B98" s="31" t="s">
        <v>2</v>
      </c>
      <c r="C98" s="4">
        <f t="shared" si="131"/>
        <v>22</v>
      </c>
      <c r="D98" s="8">
        <f t="shared" si="163"/>
        <v>1.7107309486780715</v>
      </c>
      <c r="E98" s="32">
        <v>1</v>
      </c>
      <c r="F98" s="33">
        <f t="shared" si="164"/>
        <v>1.639344262295082</v>
      </c>
      <c r="G98" s="4">
        <v>4</v>
      </c>
      <c r="H98" s="8">
        <f t="shared" si="165"/>
        <v>4.6511627906976747</v>
      </c>
      <c r="I98" s="32">
        <v>3</v>
      </c>
      <c r="J98" s="33">
        <f t="shared" si="166"/>
        <v>6.5217391304347823</v>
      </c>
      <c r="K98" s="4">
        <v>1</v>
      </c>
      <c r="L98" s="8">
        <f t="shared" si="167"/>
        <v>1.2345679012345678</v>
      </c>
      <c r="M98" s="32">
        <v>2</v>
      </c>
      <c r="N98" s="33">
        <f t="shared" si="168"/>
        <v>1.6528925619834711</v>
      </c>
      <c r="O98" s="4">
        <v>5</v>
      </c>
      <c r="P98" s="8">
        <f t="shared" si="169"/>
        <v>2.9761904761904758</v>
      </c>
      <c r="Q98" s="32">
        <v>3</v>
      </c>
      <c r="R98" s="33">
        <f t="shared" si="170"/>
        <v>1.9230769230769231</v>
      </c>
      <c r="S98" s="4">
        <v>2</v>
      </c>
      <c r="T98" s="8">
        <f t="shared" si="171"/>
        <v>0.82304526748971196</v>
      </c>
      <c r="U98" s="32">
        <v>1</v>
      </c>
      <c r="V98" s="33">
        <f t="shared" si="172"/>
        <v>0.30864197530864196</v>
      </c>
      <c r="W98" s="4">
        <v>3</v>
      </c>
      <c r="X98" s="8">
        <f t="shared" si="173"/>
        <v>10.344827586206897</v>
      </c>
      <c r="Y98" s="32">
        <v>1</v>
      </c>
      <c r="Z98" s="33">
        <f t="shared" si="174"/>
        <v>3.225806451612903</v>
      </c>
      <c r="AA98" s="32">
        <f t="shared" si="132"/>
        <v>14</v>
      </c>
      <c r="AB98" s="33">
        <f t="shared" si="175"/>
        <v>1.2808783165599267</v>
      </c>
    </row>
    <row r="99" spans="1:28" ht="18.95" customHeight="1">
      <c r="A99" s="43"/>
      <c r="B99" s="31" t="s">
        <v>3</v>
      </c>
      <c r="C99" s="4">
        <f t="shared" si="131"/>
        <v>2</v>
      </c>
      <c r="D99" s="8">
        <f t="shared" si="163"/>
        <v>0.15552099533437014</v>
      </c>
      <c r="E99" s="32">
        <v>1</v>
      </c>
      <c r="F99" s="33">
        <f t="shared" si="164"/>
        <v>1.639344262295082</v>
      </c>
      <c r="G99" s="4">
        <v>0</v>
      </c>
      <c r="H99" s="8">
        <f t="shared" si="165"/>
        <v>0</v>
      </c>
      <c r="I99" s="32">
        <v>0</v>
      </c>
      <c r="J99" s="33">
        <f t="shared" si="166"/>
        <v>0</v>
      </c>
      <c r="K99" s="4">
        <v>0</v>
      </c>
      <c r="L99" s="8">
        <f t="shared" si="167"/>
        <v>0</v>
      </c>
      <c r="M99" s="32">
        <v>0</v>
      </c>
      <c r="N99" s="33">
        <f t="shared" si="168"/>
        <v>0</v>
      </c>
      <c r="O99" s="4">
        <v>0</v>
      </c>
      <c r="P99" s="8">
        <f t="shared" si="169"/>
        <v>0</v>
      </c>
      <c r="Q99" s="32">
        <v>1</v>
      </c>
      <c r="R99" s="33">
        <f t="shared" si="170"/>
        <v>0.64102564102564097</v>
      </c>
      <c r="S99" s="4">
        <v>0</v>
      </c>
      <c r="T99" s="8">
        <f t="shared" si="171"/>
        <v>0</v>
      </c>
      <c r="U99" s="32">
        <v>0</v>
      </c>
      <c r="V99" s="33">
        <f t="shared" si="172"/>
        <v>0</v>
      </c>
      <c r="W99" s="4">
        <v>0</v>
      </c>
      <c r="X99" s="8">
        <f t="shared" si="173"/>
        <v>0</v>
      </c>
      <c r="Y99" s="32">
        <v>0</v>
      </c>
      <c r="Z99" s="33">
        <f t="shared" si="174"/>
        <v>0</v>
      </c>
      <c r="AA99" s="32">
        <f t="shared" si="132"/>
        <v>1</v>
      </c>
      <c r="AB99" s="33">
        <f t="shared" si="175"/>
        <v>9.1491308325709064E-2</v>
      </c>
    </row>
    <row r="100" spans="1:28" ht="18.95" customHeight="1">
      <c r="A100" s="43"/>
      <c r="B100" s="31" t="s">
        <v>4</v>
      </c>
      <c r="C100" s="4">
        <f t="shared" si="131"/>
        <v>4</v>
      </c>
      <c r="D100" s="8">
        <f t="shared" si="163"/>
        <v>0.31104199066874028</v>
      </c>
      <c r="E100" s="32">
        <f>SUM(E101:E103)</f>
        <v>0</v>
      </c>
      <c r="F100" s="33">
        <f t="shared" si="164"/>
        <v>0</v>
      </c>
      <c r="G100" s="4">
        <f>SUM(G101:G103)</f>
        <v>0</v>
      </c>
      <c r="H100" s="8">
        <f t="shared" si="165"/>
        <v>0</v>
      </c>
      <c r="I100" s="32">
        <f>SUM(I101:I103)</f>
        <v>0</v>
      </c>
      <c r="J100" s="33">
        <f t="shared" si="166"/>
        <v>0</v>
      </c>
      <c r="K100" s="4">
        <f>SUM(K101:K103)</f>
        <v>0</v>
      </c>
      <c r="L100" s="8">
        <f t="shared" si="167"/>
        <v>0</v>
      </c>
      <c r="M100" s="32">
        <f>SUM(M101:M103)</f>
        <v>0</v>
      </c>
      <c r="N100" s="33">
        <f t="shared" si="168"/>
        <v>0</v>
      </c>
      <c r="O100" s="4">
        <f>SUM(O101:O103)</f>
        <v>1</v>
      </c>
      <c r="P100" s="8">
        <f t="shared" si="169"/>
        <v>0.59523809523809523</v>
      </c>
      <c r="Q100" s="32">
        <f>SUM(Q101:Q103)</f>
        <v>1</v>
      </c>
      <c r="R100" s="33">
        <f t="shared" si="170"/>
        <v>0.64102564102564097</v>
      </c>
      <c r="S100" s="4">
        <f>SUM(S101:S103)</f>
        <v>0</v>
      </c>
      <c r="T100" s="8">
        <f t="shared" si="171"/>
        <v>0</v>
      </c>
      <c r="U100" s="32">
        <f>SUM(U101:U103)</f>
        <v>2</v>
      </c>
      <c r="V100" s="33">
        <f t="shared" si="172"/>
        <v>0.61728395061728392</v>
      </c>
      <c r="W100" s="4">
        <f>SUM(W101:W103)</f>
        <v>0</v>
      </c>
      <c r="X100" s="8">
        <f t="shared" si="173"/>
        <v>0</v>
      </c>
      <c r="Y100" s="32">
        <f>SUM(Y101:Y103)</f>
        <v>0</v>
      </c>
      <c r="Z100" s="33">
        <f t="shared" si="174"/>
        <v>0</v>
      </c>
      <c r="AA100" s="32">
        <f>SUM(AA101:AA103)</f>
        <v>4</v>
      </c>
      <c r="AB100" s="33">
        <f t="shared" si="175"/>
        <v>0.36596523330283626</v>
      </c>
    </row>
    <row r="101" spans="1:28" ht="18.95" customHeight="1">
      <c r="A101" s="43"/>
      <c r="B101" s="31" t="s">
        <v>12</v>
      </c>
      <c r="C101" s="4">
        <f t="shared" si="131"/>
        <v>3</v>
      </c>
      <c r="D101" s="8">
        <f t="shared" si="163"/>
        <v>0.23328149300155523</v>
      </c>
      <c r="E101" s="32">
        <v>0</v>
      </c>
      <c r="F101" s="33">
        <f t="shared" si="164"/>
        <v>0</v>
      </c>
      <c r="G101" s="4">
        <v>0</v>
      </c>
      <c r="H101" s="8">
        <f t="shared" si="165"/>
        <v>0</v>
      </c>
      <c r="I101" s="32">
        <v>0</v>
      </c>
      <c r="J101" s="33">
        <f t="shared" si="166"/>
        <v>0</v>
      </c>
      <c r="K101" s="4">
        <v>0</v>
      </c>
      <c r="L101" s="8">
        <f t="shared" si="167"/>
        <v>0</v>
      </c>
      <c r="M101" s="32">
        <v>0</v>
      </c>
      <c r="N101" s="33">
        <f t="shared" si="168"/>
        <v>0</v>
      </c>
      <c r="O101" s="4">
        <v>1</v>
      </c>
      <c r="P101" s="8">
        <f t="shared" si="169"/>
        <v>0.59523809523809523</v>
      </c>
      <c r="Q101" s="32">
        <v>1</v>
      </c>
      <c r="R101" s="33">
        <f t="shared" si="170"/>
        <v>0.64102564102564097</v>
      </c>
      <c r="S101" s="4">
        <v>0</v>
      </c>
      <c r="T101" s="8">
        <f t="shared" si="171"/>
        <v>0</v>
      </c>
      <c r="U101" s="32">
        <v>1</v>
      </c>
      <c r="V101" s="33">
        <f t="shared" si="172"/>
        <v>0.30864197530864196</v>
      </c>
      <c r="W101" s="4">
        <v>0</v>
      </c>
      <c r="X101" s="8">
        <f t="shared" si="173"/>
        <v>0</v>
      </c>
      <c r="Y101" s="32">
        <v>0</v>
      </c>
      <c r="Z101" s="33">
        <f t="shared" si="174"/>
        <v>0</v>
      </c>
      <c r="AA101" s="32">
        <f t="shared" si="132"/>
        <v>3</v>
      </c>
      <c r="AB101" s="33">
        <f t="shared" si="175"/>
        <v>0.27447392497712719</v>
      </c>
    </row>
    <row r="102" spans="1:28" ht="18.95" customHeight="1">
      <c r="A102" s="43"/>
      <c r="B102" s="31" t="s">
        <v>13</v>
      </c>
      <c r="C102" s="4">
        <f t="shared" si="131"/>
        <v>1</v>
      </c>
      <c r="D102" s="8">
        <f t="shared" si="163"/>
        <v>7.7760497667185069E-2</v>
      </c>
      <c r="E102" s="32">
        <v>0</v>
      </c>
      <c r="F102" s="33">
        <f t="shared" si="164"/>
        <v>0</v>
      </c>
      <c r="G102" s="4">
        <v>0</v>
      </c>
      <c r="H102" s="8">
        <f t="shared" si="165"/>
        <v>0</v>
      </c>
      <c r="I102" s="32">
        <v>0</v>
      </c>
      <c r="J102" s="33">
        <f t="shared" si="166"/>
        <v>0</v>
      </c>
      <c r="K102" s="4">
        <v>0</v>
      </c>
      <c r="L102" s="8">
        <f t="shared" si="167"/>
        <v>0</v>
      </c>
      <c r="M102" s="32">
        <v>0</v>
      </c>
      <c r="N102" s="33">
        <f t="shared" si="168"/>
        <v>0</v>
      </c>
      <c r="O102" s="4">
        <v>0</v>
      </c>
      <c r="P102" s="8">
        <f t="shared" si="169"/>
        <v>0</v>
      </c>
      <c r="Q102" s="32">
        <v>0</v>
      </c>
      <c r="R102" s="33">
        <f t="shared" si="170"/>
        <v>0</v>
      </c>
      <c r="S102" s="4">
        <v>0</v>
      </c>
      <c r="T102" s="8">
        <f t="shared" si="171"/>
        <v>0</v>
      </c>
      <c r="U102" s="32">
        <v>1</v>
      </c>
      <c r="V102" s="33">
        <f t="shared" si="172"/>
        <v>0.30864197530864196</v>
      </c>
      <c r="W102" s="4">
        <v>0</v>
      </c>
      <c r="X102" s="8">
        <f t="shared" si="173"/>
        <v>0</v>
      </c>
      <c r="Y102" s="32">
        <v>0</v>
      </c>
      <c r="Z102" s="33">
        <f t="shared" si="174"/>
        <v>0</v>
      </c>
      <c r="AA102" s="32">
        <f t="shared" si="132"/>
        <v>1</v>
      </c>
      <c r="AB102" s="33">
        <f t="shared" si="175"/>
        <v>9.1491308325709064E-2</v>
      </c>
    </row>
    <row r="103" spans="1:28" ht="18.95" customHeight="1">
      <c r="A103" s="43"/>
      <c r="B103" s="31" t="s">
        <v>14</v>
      </c>
      <c r="C103" s="4">
        <f t="shared" si="131"/>
        <v>0</v>
      </c>
      <c r="D103" s="8">
        <f t="shared" si="163"/>
        <v>0</v>
      </c>
      <c r="E103" s="32">
        <v>0</v>
      </c>
      <c r="F103" s="33">
        <f t="shared" si="164"/>
        <v>0</v>
      </c>
      <c r="G103" s="4">
        <v>0</v>
      </c>
      <c r="H103" s="8">
        <f t="shared" si="165"/>
        <v>0</v>
      </c>
      <c r="I103" s="32">
        <v>0</v>
      </c>
      <c r="J103" s="33">
        <f t="shared" si="166"/>
        <v>0</v>
      </c>
      <c r="K103" s="4">
        <v>0</v>
      </c>
      <c r="L103" s="8">
        <f t="shared" si="167"/>
        <v>0</v>
      </c>
      <c r="M103" s="32">
        <v>0</v>
      </c>
      <c r="N103" s="33">
        <f t="shared" si="168"/>
        <v>0</v>
      </c>
      <c r="O103" s="4">
        <v>0</v>
      </c>
      <c r="P103" s="8">
        <f t="shared" si="169"/>
        <v>0</v>
      </c>
      <c r="Q103" s="32">
        <v>0</v>
      </c>
      <c r="R103" s="33">
        <f t="shared" si="170"/>
        <v>0</v>
      </c>
      <c r="S103" s="4">
        <v>0</v>
      </c>
      <c r="T103" s="8">
        <f t="shared" si="171"/>
        <v>0</v>
      </c>
      <c r="U103" s="32">
        <v>0</v>
      </c>
      <c r="V103" s="33">
        <f t="shared" si="172"/>
        <v>0</v>
      </c>
      <c r="W103" s="4">
        <v>0</v>
      </c>
      <c r="X103" s="8">
        <f t="shared" si="173"/>
        <v>0</v>
      </c>
      <c r="Y103" s="32">
        <v>0</v>
      </c>
      <c r="Z103" s="33">
        <f t="shared" si="174"/>
        <v>0</v>
      </c>
      <c r="AA103" s="32">
        <f t="shared" si="132"/>
        <v>0</v>
      </c>
      <c r="AB103" s="33">
        <f t="shared" si="175"/>
        <v>0</v>
      </c>
    </row>
    <row r="104" spans="1:28" ht="18.95" customHeight="1">
      <c r="A104" s="43"/>
      <c r="B104" s="37" t="s">
        <v>5</v>
      </c>
      <c r="C104" s="5">
        <f t="shared" si="131"/>
        <v>16</v>
      </c>
      <c r="D104" s="10">
        <f t="shared" si="163"/>
        <v>1.2441679626749611</v>
      </c>
      <c r="E104" s="38">
        <v>1</v>
      </c>
      <c r="F104" s="39">
        <f t="shared" si="164"/>
        <v>1.639344262295082</v>
      </c>
      <c r="G104" s="5">
        <v>3</v>
      </c>
      <c r="H104" s="10">
        <f t="shared" si="165"/>
        <v>3.4883720930232558</v>
      </c>
      <c r="I104" s="38">
        <v>0</v>
      </c>
      <c r="J104" s="39">
        <f t="shared" si="166"/>
        <v>0</v>
      </c>
      <c r="K104" s="5">
        <v>2</v>
      </c>
      <c r="L104" s="10">
        <f t="shared" si="167"/>
        <v>2.4691358024691357</v>
      </c>
      <c r="M104" s="38">
        <v>0</v>
      </c>
      <c r="N104" s="39">
        <f t="shared" si="168"/>
        <v>0</v>
      </c>
      <c r="O104" s="5">
        <v>4</v>
      </c>
      <c r="P104" s="10">
        <f t="shared" si="169"/>
        <v>2.3809523809523809</v>
      </c>
      <c r="Q104" s="38">
        <v>0</v>
      </c>
      <c r="R104" s="39">
        <f t="shared" si="170"/>
        <v>0</v>
      </c>
      <c r="S104" s="5">
        <v>3</v>
      </c>
      <c r="T104" s="10">
        <f t="shared" si="171"/>
        <v>1.2345679012345678</v>
      </c>
      <c r="U104" s="38">
        <v>3</v>
      </c>
      <c r="V104" s="39">
        <f t="shared" si="172"/>
        <v>0.92592592592592582</v>
      </c>
      <c r="W104" s="5">
        <v>1</v>
      </c>
      <c r="X104" s="10">
        <f t="shared" si="173"/>
        <v>3.4482758620689653</v>
      </c>
      <c r="Y104" s="38">
        <v>0</v>
      </c>
      <c r="Z104" s="39">
        <f t="shared" si="174"/>
        <v>0</v>
      </c>
      <c r="AA104" s="38">
        <f t="shared" si="132"/>
        <v>12</v>
      </c>
      <c r="AB104" s="39">
        <f t="shared" si="175"/>
        <v>1.0978956999085088</v>
      </c>
    </row>
  </sheetData>
  <mergeCells count="51">
    <mergeCell ref="AA4:AB4"/>
    <mergeCell ref="AA38:AB38"/>
    <mergeCell ref="AA73:AB73"/>
    <mergeCell ref="A85:A94"/>
    <mergeCell ref="A95:A104"/>
    <mergeCell ref="S73:T73"/>
    <mergeCell ref="U73:V73"/>
    <mergeCell ref="W73:X73"/>
    <mergeCell ref="Y73:Z73"/>
    <mergeCell ref="A75:A84"/>
    <mergeCell ref="I73:J73"/>
    <mergeCell ref="K73:L73"/>
    <mergeCell ref="M73:N73"/>
    <mergeCell ref="O73:P73"/>
    <mergeCell ref="Q73:R73"/>
    <mergeCell ref="A60:A69"/>
    <mergeCell ref="A73:B74"/>
    <mergeCell ref="C73:D73"/>
    <mergeCell ref="E73:F73"/>
    <mergeCell ref="G73:H73"/>
    <mergeCell ref="U38:V38"/>
    <mergeCell ref="W38:X38"/>
    <mergeCell ref="Y38:Z38"/>
    <mergeCell ref="A40:A49"/>
    <mergeCell ref="A50:A59"/>
    <mergeCell ref="K38:L38"/>
    <mergeCell ref="M38:N38"/>
    <mergeCell ref="O38:P38"/>
    <mergeCell ref="Q38:R38"/>
    <mergeCell ref="S38:T38"/>
    <mergeCell ref="A38:B39"/>
    <mergeCell ref="C38:D38"/>
    <mergeCell ref="E38:F38"/>
    <mergeCell ref="G38:H38"/>
    <mergeCell ref="I38:J38"/>
    <mergeCell ref="A6:A15"/>
    <mergeCell ref="A16:A25"/>
    <mergeCell ref="A26:A35"/>
    <mergeCell ref="A4:B5"/>
    <mergeCell ref="Y4:Z4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</mergeCells>
  <phoneticPr fontId="18"/>
  <pageMargins left="0.78740157480314965" right="0.78740157480314965" top="0.74803149606299213" bottom="0.74803149606299213" header="0.31496062992125984" footer="0.31496062992125984"/>
  <pageSetup paperSize="9" scale="57" fitToHeight="0" orientation="portrait" r:id="rId1"/>
  <rowBreaks count="1" manualBreakCount="1">
    <brk id="7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第８表（朝、昼、夕）</vt:lpstr>
      <vt:lpstr>'第８表（朝、昼、夕）'!Print_Area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 武</dc:creator>
  <cp:lastModifiedBy>兵庫県</cp:lastModifiedBy>
  <cp:lastPrinted>2018-01-10T02:09:00Z</cp:lastPrinted>
  <dcterms:created xsi:type="dcterms:W3CDTF">2017-03-13T03:52:13Z</dcterms:created>
  <dcterms:modified xsi:type="dcterms:W3CDTF">2018-02-23T06:49:36Z</dcterms:modified>
</cp:coreProperties>
</file>