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5075" windowHeight="3765"/>
  </bookViews>
  <sheets>
    <sheet name="第５表" sheetId="98" r:id="rId1"/>
    <sheet name="Sheet1" sheetId="109" r:id="rId2"/>
  </sheets>
  <definedNames>
    <definedName name="_xlnm.Print_Area" localSheetId="0">第５表!$A$1:$S$26</definedName>
  </definedNames>
  <calcPr calcId="145621" concurrentCalc="0"/>
</workbook>
</file>

<file path=xl/calcChain.xml><?xml version="1.0" encoding="utf-8"?>
<calcChain xmlns="http://schemas.openxmlformats.org/spreadsheetml/2006/main">
  <c r="H15" i="98" l="1"/>
  <c r="F14" i="98"/>
  <c r="D14" i="98"/>
  <c r="C14" i="98"/>
  <c r="S26" i="98"/>
  <c r="S25" i="98"/>
  <c r="S24" i="98"/>
  <c r="S23" i="98"/>
  <c r="S22" i="98"/>
  <c r="S21" i="98"/>
  <c r="S20" i="98"/>
  <c r="S19" i="98"/>
  <c r="S18" i="98"/>
  <c r="S17" i="98"/>
  <c r="S16" i="98"/>
  <c r="S15" i="98"/>
  <c r="S14" i="98"/>
  <c r="S13" i="98"/>
  <c r="S12" i="98"/>
  <c r="S11" i="98"/>
  <c r="S10" i="98"/>
  <c r="S9" i="98"/>
  <c r="S8" i="98"/>
  <c r="S7" i="98"/>
  <c r="S6" i="98"/>
  <c r="P26" i="98"/>
  <c r="P25" i="98"/>
  <c r="P24" i="98"/>
  <c r="P23" i="98"/>
  <c r="P22" i="98"/>
  <c r="P21" i="98"/>
  <c r="P20" i="98"/>
  <c r="P19" i="98"/>
  <c r="P18" i="98"/>
  <c r="P17" i="98"/>
  <c r="P16" i="98"/>
  <c r="P15" i="98"/>
  <c r="P14" i="98"/>
  <c r="P13" i="98"/>
  <c r="P12" i="98"/>
  <c r="P11" i="98"/>
  <c r="P10" i="98"/>
  <c r="P9" i="98"/>
  <c r="P8" i="98"/>
  <c r="P7" i="98"/>
  <c r="P6" i="98"/>
  <c r="N26" i="98"/>
  <c r="N25" i="98"/>
  <c r="N24" i="98"/>
  <c r="N23" i="98"/>
  <c r="N22" i="98"/>
  <c r="N21" i="98"/>
  <c r="N20" i="98"/>
  <c r="N19" i="98"/>
  <c r="N18" i="98"/>
  <c r="N17" i="98"/>
  <c r="N16" i="98"/>
  <c r="N15" i="98"/>
  <c r="N14" i="98"/>
  <c r="N13" i="98"/>
  <c r="N12" i="98"/>
  <c r="N11" i="98"/>
  <c r="N10" i="98"/>
  <c r="N9" i="98"/>
  <c r="N8" i="98"/>
  <c r="N7" i="98"/>
  <c r="N6" i="98"/>
  <c r="L26" i="98"/>
  <c r="L25" i="98"/>
  <c r="L24" i="98"/>
  <c r="L23" i="98"/>
  <c r="L22" i="98"/>
  <c r="L21" i="98"/>
  <c r="L20" i="98"/>
  <c r="L19" i="98"/>
  <c r="L18" i="98"/>
  <c r="L17" i="98"/>
  <c r="L16" i="98"/>
  <c r="L15" i="98"/>
  <c r="L14" i="98"/>
  <c r="L13" i="98"/>
  <c r="L12" i="98"/>
  <c r="L11" i="98"/>
  <c r="L10" i="98"/>
  <c r="L9" i="98"/>
  <c r="L8" i="98"/>
  <c r="L7" i="98"/>
  <c r="L6" i="98"/>
  <c r="J26" i="98"/>
  <c r="J25" i="98"/>
  <c r="J24" i="98"/>
  <c r="J23" i="98"/>
  <c r="J22" i="98"/>
  <c r="J21" i="98"/>
  <c r="J20" i="98"/>
  <c r="J19" i="98"/>
  <c r="J18" i="98"/>
  <c r="J17" i="98"/>
  <c r="J16" i="98"/>
  <c r="J15" i="98"/>
  <c r="J14" i="98"/>
  <c r="J13" i="98"/>
  <c r="J12" i="98"/>
  <c r="J11" i="98"/>
  <c r="J10" i="98"/>
  <c r="J9" i="98"/>
  <c r="J8" i="98"/>
  <c r="J7" i="98"/>
  <c r="J6" i="98"/>
  <c r="H26" i="98"/>
  <c r="H25" i="98"/>
  <c r="H24" i="98"/>
  <c r="H23" i="98"/>
  <c r="H22" i="98"/>
  <c r="H21" i="98"/>
  <c r="H20" i="98"/>
  <c r="H19" i="98"/>
  <c r="H18" i="98"/>
  <c r="H17" i="98"/>
  <c r="H16" i="98"/>
  <c r="H14" i="98"/>
  <c r="H13" i="98"/>
  <c r="H12" i="98"/>
  <c r="H11" i="98"/>
  <c r="H10" i="98"/>
  <c r="H9" i="98"/>
  <c r="H8" i="98"/>
  <c r="H7" i="98"/>
  <c r="H6" i="98"/>
  <c r="F26" i="98"/>
  <c r="F25" i="98"/>
  <c r="F24" i="98"/>
  <c r="F23" i="98"/>
  <c r="F22" i="98"/>
  <c r="F21" i="98"/>
  <c r="F20" i="98"/>
  <c r="F19" i="98"/>
  <c r="F18" i="98"/>
  <c r="F17" i="98"/>
  <c r="F16" i="98"/>
  <c r="F15" i="98"/>
  <c r="F13" i="98"/>
  <c r="F12" i="98"/>
  <c r="F11" i="98"/>
  <c r="F10" i="98"/>
  <c r="F9" i="98"/>
  <c r="F8" i="98"/>
  <c r="F7" i="98"/>
  <c r="F6" i="98"/>
  <c r="D26" i="98"/>
  <c r="D25" i="98"/>
  <c r="D24" i="98"/>
  <c r="D23" i="98"/>
  <c r="D22" i="98"/>
  <c r="D21" i="98"/>
  <c r="D20" i="98"/>
  <c r="D19" i="98"/>
  <c r="D18" i="98"/>
  <c r="D17" i="98"/>
  <c r="D16" i="98"/>
  <c r="D15" i="98"/>
  <c r="D13" i="98"/>
  <c r="D12" i="98"/>
  <c r="D11" i="98"/>
  <c r="D10" i="98"/>
  <c r="D9" i="98"/>
  <c r="D8" i="98"/>
  <c r="D7" i="98"/>
  <c r="D6" i="98"/>
  <c r="C13" i="98"/>
  <c r="R20" i="98"/>
  <c r="R10" i="98"/>
  <c r="R12" i="98"/>
  <c r="R8" i="98"/>
  <c r="C6" i="98"/>
  <c r="O6" i="98"/>
  <c r="M6" i="98"/>
  <c r="K6" i="98"/>
  <c r="I6" i="98"/>
  <c r="G6" i="98"/>
  <c r="E6" i="98"/>
  <c r="O12" i="98"/>
  <c r="O11" i="98"/>
  <c r="O10" i="98"/>
  <c r="O9" i="98"/>
  <c r="O8" i="98"/>
  <c r="O7" i="98"/>
  <c r="M12" i="98"/>
  <c r="M11" i="98"/>
  <c r="M10" i="98"/>
  <c r="M9" i="98"/>
  <c r="M8" i="98"/>
  <c r="M7" i="98"/>
  <c r="K12" i="98"/>
  <c r="K11" i="98"/>
  <c r="K10" i="98"/>
  <c r="K9" i="98"/>
  <c r="K8" i="98"/>
  <c r="K7" i="98"/>
  <c r="I12" i="98"/>
  <c r="I11" i="98"/>
  <c r="I10" i="98"/>
  <c r="I9" i="98"/>
  <c r="I8" i="98"/>
  <c r="I7" i="98"/>
  <c r="G12" i="98"/>
  <c r="G11" i="98"/>
  <c r="G10" i="98"/>
  <c r="G9" i="98"/>
  <c r="G8" i="98"/>
  <c r="G7" i="98"/>
  <c r="E12" i="98"/>
  <c r="E11" i="98"/>
  <c r="E10" i="98"/>
  <c r="E9" i="98"/>
  <c r="E8" i="98"/>
  <c r="E7" i="98"/>
  <c r="C12" i="98"/>
  <c r="C11" i="98"/>
  <c r="C10" i="98"/>
  <c r="C9" i="98"/>
  <c r="C8" i="98"/>
  <c r="C7" i="98"/>
  <c r="O13" i="98"/>
  <c r="M13" i="98"/>
  <c r="K13" i="98"/>
  <c r="I13" i="98"/>
  <c r="G13" i="98"/>
  <c r="E13" i="98"/>
  <c r="O20" i="98"/>
  <c r="M20" i="98"/>
  <c r="K20" i="98"/>
  <c r="I20" i="98"/>
  <c r="G20" i="98"/>
  <c r="E20" i="98"/>
  <c r="C20" i="98"/>
  <c r="C26" i="98"/>
  <c r="C25" i="98"/>
  <c r="C24" i="98"/>
  <c r="C23" i="98"/>
  <c r="C22" i="98"/>
  <c r="C21" i="98"/>
  <c r="C19" i="98"/>
  <c r="C18" i="98"/>
  <c r="C17" i="98"/>
  <c r="C16" i="98"/>
  <c r="C15" i="98"/>
  <c r="R13" i="98"/>
  <c r="R9" i="98"/>
  <c r="R11" i="98"/>
  <c r="R7" i="98"/>
  <c r="R6" i="98"/>
</calcChain>
</file>

<file path=xl/sharedStrings.xml><?xml version="1.0" encoding="utf-8"?>
<sst xmlns="http://schemas.openxmlformats.org/spreadsheetml/2006/main" count="50" uniqueCount="21">
  <si>
    <t>総数</t>
    <rPh sb="0" eb="2">
      <t>ソウスウ</t>
    </rPh>
    <phoneticPr fontId="18"/>
  </si>
  <si>
    <t>70ｇ未満</t>
    <rPh sb="3" eb="5">
      <t>ミマン</t>
    </rPh>
    <phoneticPr fontId="18"/>
  </si>
  <si>
    <t>70～140ｇ未満</t>
    <rPh sb="7" eb="9">
      <t>ミマン</t>
    </rPh>
    <phoneticPr fontId="18"/>
  </si>
  <si>
    <t>140～210ｇ未満</t>
    <rPh sb="8" eb="10">
      <t>ミマン</t>
    </rPh>
    <phoneticPr fontId="18"/>
  </si>
  <si>
    <t>210～280ｇ未満</t>
    <rPh sb="8" eb="10">
      <t>ミマン</t>
    </rPh>
    <phoneticPr fontId="18"/>
  </si>
  <si>
    <t>280～350ｇ未満</t>
    <rPh sb="8" eb="10">
      <t>ミマン</t>
    </rPh>
    <phoneticPr fontId="18"/>
  </si>
  <si>
    <t>350ｇ以上</t>
    <rPh sb="3" eb="6">
      <t>グラムイジョウ</t>
    </rPh>
    <phoneticPr fontId="18"/>
  </si>
  <si>
    <t>20～29歳</t>
    <rPh sb="5" eb="6">
      <t>サイ</t>
    </rPh>
    <phoneticPr fontId="18"/>
  </si>
  <si>
    <t>30～39歳</t>
    <rPh sb="5" eb="6">
      <t>サイ</t>
    </rPh>
    <phoneticPr fontId="18"/>
  </si>
  <si>
    <t>40～49歳</t>
    <rPh sb="5" eb="6">
      <t>サイ</t>
    </rPh>
    <phoneticPr fontId="18"/>
  </si>
  <si>
    <t>50～59歳</t>
    <rPh sb="5" eb="6">
      <t>サイ</t>
    </rPh>
    <phoneticPr fontId="18"/>
  </si>
  <si>
    <t>60～69歳</t>
    <rPh sb="5" eb="6">
      <t>サイ</t>
    </rPh>
    <phoneticPr fontId="18"/>
  </si>
  <si>
    <t>70歳以上</t>
    <rPh sb="2" eb="5">
      <t>サイイジョウ</t>
    </rPh>
    <phoneticPr fontId="18"/>
  </si>
  <si>
    <t>人数</t>
    <rPh sb="0" eb="2">
      <t>ニンズウ</t>
    </rPh>
    <phoneticPr fontId="18"/>
  </si>
  <si>
    <t>％</t>
  </si>
  <si>
    <t>総数</t>
    <rPh sb="0" eb="2">
      <t>ソウスウ</t>
    </rPh>
    <phoneticPr fontId="18"/>
  </si>
  <si>
    <t>男性</t>
    <rPh sb="0" eb="2">
      <t>ダンセイ</t>
    </rPh>
    <phoneticPr fontId="18"/>
  </si>
  <si>
    <t>女性</t>
    <rPh sb="0" eb="2">
      <t>ジョセイ</t>
    </rPh>
    <phoneticPr fontId="18"/>
  </si>
  <si>
    <t>【年齢調整値】
20歳以上</t>
    <rPh sb="10" eb="11">
      <t>サイ</t>
    </rPh>
    <rPh sb="11" eb="13">
      <t>イジョウ</t>
    </rPh>
    <phoneticPr fontId="18"/>
  </si>
  <si>
    <t>第５表　　野菜類の摂取量区分ごとの人数の割合－摂取量区分、年齢階級別、人数、割合</t>
    <rPh sb="0" eb="1">
      <t>ダイ</t>
    </rPh>
    <rPh sb="2" eb="3">
      <t>ヒョウ</t>
    </rPh>
    <phoneticPr fontId="18"/>
  </si>
  <si>
    <t>　　　　　－総数・男性・女性、20歳以上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</si>
</sst>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38" fontId="20" fillId="0" borderId="10" xfId="42" applyFont="1" applyBorder="1">
      <alignment vertical="center"/>
    </xf>
    <xf numFmtId="0" fontId="21" fillId="0" borderId="29" xfId="0" applyFont="1" applyBorder="1">
      <alignment vertical="center"/>
    </xf>
    <xf numFmtId="0" fontId="21" fillId="0" borderId="10" xfId="0" applyFont="1" applyBorder="1">
      <alignment vertical="center"/>
    </xf>
    <xf numFmtId="1" fontId="20" fillId="0" borderId="17" xfId="0" applyNumberFormat="1" applyFont="1" applyBorder="1">
      <alignment vertical="center"/>
    </xf>
    <xf numFmtId="176" fontId="20" fillId="0" borderId="30" xfId="0" applyNumberFormat="1" applyFont="1" applyBorder="1">
      <alignment vertical="center"/>
    </xf>
    <xf numFmtId="0" fontId="21" fillId="0" borderId="31" xfId="0" applyFont="1" applyBorder="1">
      <alignment vertical="center"/>
    </xf>
    <xf numFmtId="176" fontId="21" fillId="0" borderId="18" xfId="0" applyNumberFormat="1" applyFont="1" applyBorder="1">
      <alignment vertical="center"/>
    </xf>
    <xf numFmtId="0" fontId="21" fillId="0" borderId="17" xfId="0" applyFont="1" applyBorder="1">
      <alignment vertical="center"/>
    </xf>
    <xf numFmtId="176" fontId="21" fillId="0" borderId="30" xfId="0" applyNumberFormat="1" applyFont="1" applyBorder="1">
      <alignment vertical="center"/>
    </xf>
    <xf numFmtId="1" fontId="20" fillId="0" borderId="19" xfId="0" applyNumberFormat="1" applyFont="1" applyBorder="1">
      <alignment vertical="center"/>
    </xf>
    <xf numFmtId="176" fontId="20" fillId="0" borderId="32" xfId="0" applyNumberFormat="1" applyFont="1" applyBorder="1">
      <alignment vertical="center"/>
    </xf>
    <xf numFmtId="0" fontId="21" fillId="0" borderId="33" xfId="0" applyFont="1" applyBorder="1">
      <alignment vertical="center"/>
    </xf>
    <xf numFmtId="176" fontId="21" fillId="0" borderId="15" xfId="0" applyNumberFormat="1" applyFont="1" applyBorder="1">
      <alignment vertical="center"/>
    </xf>
    <xf numFmtId="0" fontId="21" fillId="0" borderId="19" xfId="0" applyFont="1" applyBorder="1">
      <alignment vertical="center"/>
    </xf>
    <xf numFmtId="176" fontId="21" fillId="0" borderId="32" xfId="0" applyNumberFormat="1" applyFont="1" applyBorder="1">
      <alignment vertical="center"/>
    </xf>
    <xf numFmtId="1" fontId="20" fillId="0" borderId="25" xfId="0" applyNumberFormat="1" applyFont="1" applyFill="1" applyBorder="1">
      <alignment vertical="center"/>
    </xf>
    <xf numFmtId="0" fontId="21" fillId="0" borderId="35" xfId="0" applyFont="1" applyBorder="1">
      <alignment vertical="center"/>
    </xf>
    <xf numFmtId="0" fontId="21" fillId="0" borderId="25" xfId="0" applyFont="1" applyBorder="1">
      <alignment vertical="center"/>
    </xf>
    <xf numFmtId="1" fontId="20" fillId="0" borderId="17" xfId="0" applyNumberFormat="1" applyFont="1" applyFill="1" applyBorder="1">
      <alignment vertical="center"/>
    </xf>
    <xf numFmtId="1" fontId="20" fillId="0" borderId="19" xfId="0" applyNumberFormat="1" applyFont="1" applyFill="1" applyBorder="1">
      <alignment vertical="center"/>
    </xf>
    <xf numFmtId="1" fontId="20" fillId="0" borderId="26" xfId="0" applyNumberFormat="1" applyFont="1" applyFill="1" applyBorder="1">
      <alignment vertical="center"/>
    </xf>
    <xf numFmtId="176" fontId="20" fillId="0" borderId="36" xfId="0" applyNumberFormat="1" applyFont="1" applyBorder="1">
      <alignment vertical="center"/>
    </xf>
    <xf numFmtId="0" fontId="21" fillId="0" borderId="37" xfId="0" applyFont="1" applyBorder="1">
      <alignment vertical="center"/>
    </xf>
    <xf numFmtId="176" fontId="21" fillId="0" borderId="16" xfId="0" applyNumberFormat="1" applyFont="1" applyBorder="1">
      <alignment vertical="center"/>
    </xf>
    <xf numFmtId="0" fontId="21" fillId="0" borderId="26" xfId="0" applyFont="1" applyBorder="1">
      <alignment vertical="center"/>
    </xf>
    <xf numFmtId="176" fontId="21" fillId="0" borderId="36" xfId="0" applyNumberFormat="1" applyFont="1" applyBorder="1">
      <alignment vertical="center"/>
    </xf>
    <xf numFmtId="38" fontId="20" fillId="0" borderId="23" xfId="42" applyFont="1" applyFill="1" applyBorder="1">
      <alignment vertical="center"/>
    </xf>
    <xf numFmtId="176" fontId="20" fillId="0" borderId="38" xfId="0" applyNumberFormat="1" applyFont="1" applyBorder="1">
      <alignment vertical="center"/>
    </xf>
    <xf numFmtId="0" fontId="21" fillId="0" borderId="39" xfId="0" applyFont="1" applyBorder="1">
      <alignment vertical="center"/>
    </xf>
    <xf numFmtId="176" fontId="21" fillId="0" borderId="24" xfId="0" applyNumberFormat="1" applyFont="1" applyBorder="1">
      <alignment vertical="center"/>
    </xf>
    <xf numFmtId="0" fontId="21" fillId="0" borderId="23" xfId="0" applyFont="1" applyBorder="1">
      <alignment vertical="center"/>
    </xf>
    <xf numFmtId="176" fontId="21" fillId="0" borderId="38" xfId="0" applyNumberFormat="1" applyFont="1" applyBorder="1">
      <alignment vertical="center"/>
    </xf>
    <xf numFmtId="1" fontId="20" fillId="0" borderId="23" xfId="0" applyNumberFormat="1" applyFont="1" applyBorder="1">
      <alignment vertical="center"/>
    </xf>
    <xf numFmtId="1" fontId="19" fillId="0" borderId="0" xfId="0" applyNumberFormat="1" applyFo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28" xfId="0" applyFont="1" applyFill="1" applyBorder="1" applyAlignment="1">
      <alignment horizontal="center" vertical="center"/>
    </xf>
    <xf numFmtId="0" fontId="22" fillId="33" borderId="29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1" fontId="20" fillId="0" borderId="28" xfId="0" applyNumberFormat="1" applyFont="1" applyBorder="1">
      <alignment vertical="center"/>
    </xf>
    <xf numFmtId="1" fontId="20" fillId="0" borderId="34" xfId="0" applyNumberFormat="1" applyFont="1" applyBorder="1">
      <alignment vertical="center"/>
    </xf>
    <xf numFmtId="1" fontId="21" fillId="0" borderId="27" xfId="0" applyNumberFormat="1" applyFont="1" applyBorder="1">
      <alignment vertical="center"/>
    </xf>
    <xf numFmtId="1" fontId="21" fillId="0" borderId="11" xfId="0" applyNumberFormat="1" applyFont="1" applyBorder="1">
      <alignment vertical="center"/>
    </xf>
    <xf numFmtId="1" fontId="21" fillId="0" borderId="28" xfId="0" applyNumberFormat="1" applyFont="1" applyBorder="1">
      <alignment vertical="center"/>
    </xf>
    <xf numFmtId="1" fontId="21" fillId="0" borderId="34" xfId="0" applyNumberFormat="1" applyFont="1" applyBorder="1">
      <alignment vertical="center"/>
    </xf>
    <xf numFmtId="1" fontId="20" fillId="0" borderId="38" xfId="0" applyNumberFormat="1" applyFont="1" applyBorder="1">
      <alignment vertical="center"/>
    </xf>
    <xf numFmtId="1" fontId="21" fillId="0" borderId="24" xfId="0" applyNumberFormat="1" applyFont="1" applyBorder="1">
      <alignment vertical="center"/>
    </xf>
    <xf numFmtId="1" fontId="21" fillId="0" borderId="38" xfId="0" applyNumberFormat="1" applyFont="1" applyBorder="1">
      <alignment vertical="center"/>
    </xf>
    <xf numFmtId="0" fontId="22" fillId="0" borderId="13" xfId="0" applyNumberFormat="1" applyFont="1" applyBorder="1" applyAlignment="1">
      <alignment vertical="center" shrinkToFit="1"/>
    </xf>
    <xf numFmtId="0" fontId="22" fillId="0" borderId="12" xfId="0" applyNumberFormat="1" applyFont="1" applyBorder="1" applyAlignment="1">
      <alignment vertical="center" shrinkToFit="1"/>
    </xf>
    <xf numFmtId="0" fontId="22" fillId="0" borderId="20" xfId="0" applyNumberFormat="1" applyFont="1" applyBorder="1" applyAlignment="1">
      <alignment vertical="center" shrinkToFit="1"/>
    </xf>
    <xf numFmtId="0" fontId="22" fillId="0" borderId="14" xfId="0" applyNumberFormat="1" applyFont="1" applyBorder="1" applyAlignment="1">
      <alignment vertical="center" shrinkToFit="1"/>
    </xf>
    <xf numFmtId="0" fontId="22" fillId="0" borderId="21" xfId="0" applyNumberFormat="1" applyFont="1" applyBorder="1" applyAlignment="1">
      <alignment vertical="center" shrinkToFit="1"/>
    </xf>
    <xf numFmtId="0" fontId="19" fillId="0" borderId="0" xfId="0" applyFont="1" applyAlignment="1">
      <alignment horizontal="right" vertical="center"/>
    </xf>
    <xf numFmtId="0" fontId="24" fillId="33" borderId="10" xfId="0" applyFont="1" applyFill="1" applyBorder="1" applyAlignment="1">
      <alignment horizontal="center" vertical="center" wrapText="1" shrinkToFit="1"/>
    </xf>
    <xf numFmtId="0" fontId="24" fillId="33" borderId="11" xfId="0" applyFont="1" applyFill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textRotation="255"/>
    </xf>
    <xf numFmtId="0" fontId="22" fillId="0" borderId="21" xfId="0" applyFont="1" applyBorder="1" applyAlignment="1">
      <alignment horizontal="center" vertical="center" textRotation="255"/>
    </xf>
    <xf numFmtId="0" fontId="22" fillId="0" borderId="22" xfId="0" applyFont="1" applyBorder="1" applyAlignment="1">
      <alignment horizontal="center" vertical="center" textRotation="255"/>
    </xf>
    <xf numFmtId="0" fontId="22" fillId="0" borderId="13" xfId="0" applyFont="1" applyBorder="1" applyAlignment="1">
      <alignment horizontal="center" vertical="center" textRotation="255"/>
    </xf>
    <xf numFmtId="0" fontId="22" fillId="33" borderId="17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tabSelected="1" view="pageBreakPreview" zoomScaleNormal="100" zoomScaleSheetLayoutView="100" workbookViewId="0">
      <selection activeCell="E15" sqref="E15"/>
    </sheetView>
  </sheetViews>
  <sheetFormatPr defaultRowHeight="12" x14ac:dyDescent="0.15"/>
  <cols>
    <col min="1" max="1" width="3.625" style="2" customWidth="1"/>
    <col min="2" max="2" width="15.125" style="2" customWidth="1"/>
    <col min="3" max="16" width="6.125" style="2" customWidth="1"/>
    <col min="17" max="17" width="0.875" style="2" customWidth="1"/>
    <col min="18" max="19" width="6.125" style="2" customWidth="1"/>
    <col min="20" max="16384" width="9" style="2"/>
  </cols>
  <sheetData>
    <row r="1" spans="1:21" ht="18" customHeight="1" x14ac:dyDescent="0.15">
      <c r="A1" s="2" t="s">
        <v>19</v>
      </c>
    </row>
    <row r="2" spans="1:21" ht="18" customHeight="1" x14ac:dyDescent="0.15">
      <c r="A2" s="2" t="s">
        <v>20</v>
      </c>
    </row>
    <row r="3" spans="1:21" ht="18" customHeight="1" x14ac:dyDescent="0.15">
      <c r="P3" s="55"/>
    </row>
    <row r="4" spans="1:21" s="1" customFormat="1" ht="30" customHeight="1" x14ac:dyDescent="0.15">
      <c r="A4" s="62"/>
      <c r="B4" s="63"/>
      <c r="C4" s="66" t="s">
        <v>0</v>
      </c>
      <c r="D4" s="67"/>
      <c r="E4" s="66" t="s">
        <v>7</v>
      </c>
      <c r="F4" s="67"/>
      <c r="G4" s="66" t="s">
        <v>8</v>
      </c>
      <c r="H4" s="67"/>
      <c r="I4" s="66" t="s">
        <v>9</v>
      </c>
      <c r="J4" s="67"/>
      <c r="K4" s="66" t="s">
        <v>10</v>
      </c>
      <c r="L4" s="67"/>
      <c r="M4" s="66" t="s">
        <v>11</v>
      </c>
      <c r="N4" s="67"/>
      <c r="O4" s="66" t="s">
        <v>12</v>
      </c>
      <c r="P4" s="67"/>
      <c r="R4" s="56" t="s">
        <v>18</v>
      </c>
      <c r="S4" s="57"/>
    </row>
    <row r="5" spans="1:21" s="1" customFormat="1" ht="18" customHeight="1" x14ac:dyDescent="0.15">
      <c r="A5" s="64"/>
      <c r="B5" s="65"/>
      <c r="C5" s="37" t="s">
        <v>13</v>
      </c>
      <c r="D5" s="38" t="s">
        <v>14</v>
      </c>
      <c r="E5" s="39" t="s">
        <v>13</v>
      </c>
      <c r="F5" s="40" t="s">
        <v>14</v>
      </c>
      <c r="G5" s="37" t="s">
        <v>13</v>
      </c>
      <c r="H5" s="38" t="s">
        <v>14</v>
      </c>
      <c r="I5" s="39" t="s">
        <v>13</v>
      </c>
      <c r="J5" s="40" t="s">
        <v>14</v>
      </c>
      <c r="K5" s="37" t="s">
        <v>13</v>
      </c>
      <c r="L5" s="38" t="s">
        <v>14</v>
      </c>
      <c r="M5" s="39" t="s">
        <v>13</v>
      </c>
      <c r="N5" s="40" t="s">
        <v>14</v>
      </c>
      <c r="O5" s="37" t="s">
        <v>13</v>
      </c>
      <c r="P5" s="38" t="s">
        <v>14</v>
      </c>
      <c r="R5" s="37" t="s">
        <v>13</v>
      </c>
      <c r="S5" s="38" t="s">
        <v>14</v>
      </c>
    </row>
    <row r="6" spans="1:21" ht="18" customHeight="1" x14ac:dyDescent="0.15">
      <c r="A6" s="58" t="s">
        <v>15</v>
      </c>
      <c r="B6" s="50" t="s">
        <v>0</v>
      </c>
      <c r="C6" s="3">
        <f>SUM(C7:C12)</f>
        <v>2044</v>
      </c>
      <c r="D6" s="41">
        <f t="shared" ref="D6:D12" si="0">C6/C$6*100</f>
        <v>100</v>
      </c>
      <c r="E6" s="4">
        <f t="shared" ref="E6:O6" si="1">SUM(E7:E12)</f>
        <v>148</v>
      </c>
      <c r="F6" s="44">
        <f t="shared" ref="F6:F12" si="2">E6/E$6*100</f>
        <v>100</v>
      </c>
      <c r="G6" s="5">
        <f t="shared" si="1"/>
        <v>248</v>
      </c>
      <c r="H6" s="45">
        <f t="shared" ref="H6:H12" si="3">G6/G$6*100</f>
        <v>100</v>
      </c>
      <c r="I6" s="4">
        <f t="shared" si="1"/>
        <v>293</v>
      </c>
      <c r="J6" s="44">
        <f t="shared" ref="J6:J12" si="4">I6/I$6*100</f>
        <v>100</v>
      </c>
      <c r="K6" s="5">
        <f t="shared" si="1"/>
        <v>279</v>
      </c>
      <c r="L6" s="45">
        <f t="shared" ref="L6:L12" si="5">K6/K$6*100</f>
        <v>100</v>
      </c>
      <c r="M6" s="4">
        <f t="shared" si="1"/>
        <v>467</v>
      </c>
      <c r="N6" s="44">
        <f t="shared" ref="N6:N12" si="6">M6/M$6*100</f>
        <v>100</v>
      </c>
      <c r="O6" s="5">
        <f t="shared" si="1"/>
        <v>609</v>
      </c>
      <c r="P6" s="45">
        <f t="shared" ref="P6:P12" si="7">O6/O$6*100</f>
        <v>100</v>
      </c>
      <c r="R6" s="3">
        <f>SUM(R7:R12)</f>
        <v>2006</v>
      </c>
      <c r="S6" s="41">
        <f t="shared" ref="S6:S12" si="8">R6/R$6*100</f>
        <v>100</v>
      </c>
      <c r="U6" s="36"/>
    </row>
    <row r="7" spans="1:21" ht="18" customHeight="1" x14ac:dyDescent="0.15">
      <c r="A7" s="58"/>
      <c r="B7" s="51" t="s">
        <v>1</v>
      </c>
      <c r="C7" s="6">
        <f>SUM(C14,C21)</f>
        <v>127</v>
      </c>
      <c r="D7" s="7">
        <f t="shared" si="0"/>
        <v>6.2133072407045002</v>
      </c>
      <c r="E7" s="8">
        <f>SUM(E14,E21)</f>
        <v>22</v>
      </c>
      <c r="F7" s="9">
        <f t="shared" si="2"/>
        <v>14.864864864864865</v>
      </c>
      <c r="G7" s="10">
        <f>SUM(G14,G21)</f>
        <v>20</v>
      </c>
      <c r="H7" s="11">
        <f t="shared" si="3"/>
        <v>8.064516129032258</v>
      </c>
      <c r="I7" s="8">
        <f>SUM(I14,I21)</f>
        <v>20</v>
      </c>
      <c r="J7" s="9">
        <f t="shared" si="4"/>
        <v>6.8259385665529013</v>
      </c>
      <c r="K7" s="10">
        <f>SUM(K14,K21)</f>
        <v>13</v>
      </c>
      <c r="L7" s="11">
        <f t="shared" si="5"/>
        <v>4.6594982078853047</v>
      </c>
      <c r="M7" s="8">
        <f>SUM(M14,M21)</f>
        <v>21</v>
      </c>
      <c r="N7" s="9">
        <f t="shared" si="6"/>
        <v>4.4967880085653107</v>
      </c>
      <c r="O7" s="10">
        <f>SUM(O14,O21)</f>
        <v>31</v>
      </c>
      <c r="P7" s="11">
        <f t="shared" si="7"/>
        <v>5.0903119868637114</v>
      </c>
      <c r="R7" s="6">
        <f>SUM(R14,R21)</f>
        <v>138</v>
      </c>
      <c r="S7" s="7">
        <f t="shared" si="8"/>
        <v>6.8793619142572284</v>
      </c>
    </row>
    <row r="8" spans="1:21" ht="18" customHeight="1" x14ac:dyDescent="0.15">
      <c r="A8" s="58"/>
      <c r="B8" s="52" t="s">
        <v>2</v>
      </c>
      <c r="C8" s="12">
        <f t="shared" ref="C8:E12" si="9">SUM(C15,C22)</f>
        <v>284</v>
      </c>
      <c r="D8" s="13">
        <f t="shared" si="0"/>
        <v>13.894324853228962</v>
      </c>
      <c r="E8" s="14">
        <f t="shared" si="9"/>
        <v>24</v>
      </c>
      <c r="F8" s="15">
        <f t="shared" si="2"/>
        <v>16.216216216216218</v>
      </c>
      <c r="G8" s="16">
        <f t="shared" ref="G8" si="10">SUM(G15,G22)</f>
        <v>37</v>
      </c>
      <c r="H8" s="17">
        <f t="shared" si="3"/>
        <v>14.919354838709678</v>
      </c>
      <c r="I8" s="14">
        <f t="shared" ref="I8" si="11">SUM(I15,I22)</f>
        <v>52</v>
      </c>
      <c r="J8" s="15">
        <f t="shared" si="4"/>
        <v>17.747440273037544</v>
      </c>
      <c r="K8" s="16">
        <f t="shared" ref="K8" si="12">SUM(K15,K22)</f>
        <v>35</v>
      </c>
      <c r="L8" s="17">
        <f t="shared" si="5"/>
        <v>12.544802867383511</v>
      </c>
      <c r="M8" s="14">
        <f t="shared" ref="M8" si="13">SUM(M15,M22)</f>
        <v>61</v>
      </c>
      <c r="N8" s="15">
        <f t="shared" si="6"/>
        <v>13.062098501070663</v>
      </c>
      <c r="O8" s="16">
        <f t="shared" ref="O8" si="14">SUM(O15,O22)</f>
        <v>75</v>
      </c>
      <c r="P8" s="17">
        <f t="shared" si="7"/>
        <v>12.315270935960591</v>
      </c>
      <c r="R8" s="12">
        <f t="shared" ref="R8" si="15">SUM(R15,R22)</f>
        <v>285</v>
      </c>
      <c r="S8" s="13">
        <f t="shared" si="8"/>
        <v>14.207377866400797</v>
      </c>
    </row>
    <row r="9" spans="1:21" ht="18" customHeight="1" x14ac:dyDescent="0.15">
      <c r="A9" s="58"/>
      <c r="B9" s="52" t="s">
        <v>3</v>
      </c>
      <c r="C9" s="12">
        <f t="shared" si="9"/>
        <v>361</v>
      </c>
      <c r="D9" s="13">
        <f t="shared" si="0"/>
        <v>17.661448140900195</v>
      </c>
      <c r="E9" s="14">
        <f t="shared" si="9"/>
        <v>31</v>
      </c>
      <c r="F9" s="15">
        <f t="shared" si="2"/>
        <v>20.945945945945947</v>
      </c>
      <c r="G9" s="16">
        <f t="shared" ref="G9" si="16">SUM(G16,G23)</f>
        <v>51</v>
      </c>
      <c r="H9" s="17">
        <f t="shared" si="3"/>
        <v>20.56451612903226</v>
      </c>
      <c r="I9" s="14">
        <f t="shared" ref="I9" si="17">SUM(I16,I23)</f>
        <v>61</v>
      </c>
      <c r="J9" s="15">
        <f t="shared" si="4"/>
        <v>20.819112627986346</v>
      </c>
      <c r="K9" s="16">
        <f t="shared" ref="K9" si="18">SUM(K16,K23)</f>
        <v>51</v>
      </c>
      <c r="L9" s="17">
        <f t="shared" si="5"/>
        <v>18.27956989247312</v>
      </c>
      <c r="M9" s="14">
        <f t="shared" ref="M9" si="19">SUM(M16,M23)</f>
        <v>71</v>
      </c>
      <c r="N9" s="15">
        <f t="shared" si="6"/>
        <v>15.203426124197003</v>
      </c>
      <c r="O9" s="16">
        <f t="shared" ref="O9" si="20">SUM(O16,O23)</f>
        <v>96</v>
      </c>
      <c r="P9" s="17">
        <f t="shared" si="7"/>
        <v>15.763546798029557</v>
      </c>
      <c r="R9" s="12">
        <f t="shared" ref="R9" si="21">SUM(R16,R23)</f>
        <v>370</v>
      </c>
      <c r="S9" s="13">
        <f t="shared" si="8"/>
        <v>18.444666001994019</v>
      </c>
    </row>
    <row r="10" spans="1:21" ht="18" customHeight="1" x14ac:dyDescent="0.15">
      <c r="A10" s="58"/>
      <c r="B10" s="52" t="s">
        <v>4</v>
      </c>
      <c r="C10" s="12">
        <f t="shared" si="9"/>
        <v>386</v>
      </c>
      <c r="D10" s="13">
        <f t="shared" si="0"/>
        <v>18.884540117416829</v>
      </c>
      <c r="E10" s="14">
        <f t="shared" si="9"/>
        <v>18</v>
      </c>
      <c r="F10" s="15">
        <f t="shared" si="2"/>
        <v>12.162162162162163</v>
      </c>
      <c r="G10" s="16">
        <f t="shared" ref="G10" si="22">SUM(G17,G24)</f>
        <v>46</v>
      </c>
      <c r="H10" s="17">
        <f t="shared" si="3"/>
        <v>18.548387096774192</v>
      </c>
      <c r="I10" s="14">
        <f t="shared" ref="I10" si="23">SUM(I17,I24)</f>
        <v>75</v>
      </c>
      <c r="J10" s="15">
        <f t="shared" si="4"/>
        <v>25.597269624573375</v>
      </c>
      <c r="K10" s="16">
        <f t="shared" ref="K10" si="24">SUM(K17,K24)</f>
        <v>58</v>
      </c>
      <c r="L10" s="17">
        <f t="shared" si="5"/>
        <v>20.788530465949819</v>
      </c>
      <c r="M10" s="14">
        <f t="shared" ref="M10" si="25">SUM(M17,M24)</f>
        <v>86</v>
      </c>
      <c r="N10" s="15">
        <f t="shared" si="6"/>
        <v>18.41541755888651</v>
      </c>
      <c r="O10" s="16">
        <f t="shared" ref="O10" si="26">SUM(O17,O24)</f>
        <v>103</v>
      </c>
      <c r="P10" s="17">
        <f t="shared" si="7"/>
        <v>16.912972085385878</v>
      </c>
      <c r="R10" s="12">
        <f t="shared" ref="R10" si="27">SUM(R17,R24)</f>
        <v>379</v>
      </c>
      <c r="S10" s="13">
        <f t="shared" si="8"/>
        <v>18.893320039880361</v>
      </c>
    </row>
    <row r="11" spans="1:21" ht="18" customHeight="1" x14ac:dyDescent="0.15">
      <c r="A11" s="58"/>
      <c r="B11" s="52" t="s">
        <v>5</v>
      </c>
      <c r="C11" s="12">
        <f t="shared" si="9"/>
        <v>294</v>
      </c>
      <c r="D11" s="13">
        <f t="shared" si="0"/>
        <v>14.383561643835616</v>
      </c>
      <c r="E11" s="14">
        <f t="shared" si="9"/>
        <v>17</v>
      </c>
      <c r="F11" s="15">
        <f t="shared" si="2"/>
        <v>11.486486486486488</v>
      </c>
      <c r="G11" s="16">
        <f t="shared" ref="G11" si="28">SUM(G18,G25)</f>
        <v>38</v>
      </c>
      <c r="H11" s="17">
        <f t="shared" si="3"/>
        <v>15.32258064516129</v>
      </c>
      <c r="I11" s="14">
        <f t="shared" ref="I11" si="29">SUM(I18,I25)</f>
        <v>30</v>
      </c>
      <c r="J11" s="15">
        <f t="shared" si="4"/>
        <v>10.238907849829351</v>
      </c>
      <c r="K11" s="16">
        <f t="shared" ref="K11" si="30">SUM(K18,K25)</f>
        <v>51</v>
      </c>
      <c r="L11" s="17">
        <f t="shared" si="5"/>
        <v>18.27956989247312</v>
      </c>
      <c r="M11" s="14">
        <f t="shared" ref="M11" si="31">SUM(M18,M25)</f>
        <v>79</v>
      </c>
      <c r="N11" s="15">
        <f t="shared" si="6"/>
        <v>16.916488222698074</v>
      </c>
      <c r="O11" s="16">
        <f t="shared" ref="O11" si="32">SUM(O18,O25)</f>
        <v>79</v>
      </c>
      <c r="P11" s="17">
        <f t="shared" si="7"/>
        <v>12.97208538587849</v>
      </c>
      <c r="R11" s="12">
        <f t="shared" ref="R11" si="33">SUM(R18,R25)</f>
        <v>288</v>
      </c>
      <c r="S11" s="13">
        <f t="shared" si="8"/>
        <v>14.356929212362912</v>
      </c>
    </row>
    <row r="12" spans="1:21" ht="18" customHeight="1" thickBot="1" x14ac:dyDescent="0.2">
      <c r="A12" s="59"/>
      <c r="B12" s="52" t="s">
        <v>6</v>
      </c>
      <c r="C12" s="12">
        <f t="shared" si="9"/>
        <v>592</v>
      </c>
      <c r="D12" s="13">
        <f t="shared" si="0"/>
        <v>28.962818003913892</v>
      </c>
      <c r="E12" s="14">
        <f t="shared" si="9"/>
        <v>36</v>
      </c>
      <c r="F12" s="15">
        <f t="shared" si="2"/>
        <v>24.324324324324326</v>
      </c>
      <c r="G12" s="16">
        <f t="shared" ref="G12" si="34">SUM(G19,G26)</f>
        <v>56</v>
      </c>
      <c r="H12" s="17">
        <f t="shared" si="3"/>
        <v>22.58064516129032</v>
      </c>
      <c r="I12" s="14">
        <f t="shared" ref="I12" si="35">SUM(I19,I26)</f>
        <v>55</v>
      </c>
      <c r="J12" s="15">
        <f t="shared" si="4"/>
        <v>18.771331058020476</v>
      </c>
      <c r="K12" s="16">
        <f t="shared" ref="K12" si="36">SUM(K19,K26)</f>
        <v>71</v>
      </c>
      <c r="L12" s="17">
        <f t="shared" si="5"/>
        <v>25.448028673835125</v>
      </c>
      <c r="M12" s="14">
        <f t="shared" ref="M12" si="37">SUM(M19,M26)</f>
        <v>149</v>
      </c>
      <c r="N12" s="15">
        <f t="shared" si="6"/>
        <v>31.905781584582442</v>
      </c>
      <c r="O12" s="16">
        <f t="shared" ref="O12" si="38">SUM(O19,O26)</f>
        <v>225</v>
      </c>
      <c r="P12" s="17">
        <f t="shared" si="7"/>
        <v>36.945812807881772</v>
      </c>
      <c r="R12" s="12">
        <f t="shared" ref="R12" si="39">SUM(R19,R26)</f>
        <v>546</v>
      </c>
      <c r="S12" s="13">
        <f t="shared" si="8"/>
        <v>27.218344965104684</v>
      </c>
    </row>
    <row r="13" spans="1:21" ht="18" customHeight="1" thickTop="1" x14ac:dyDescent="0.15">
      <c r="A13" s="60" t="s">
        <v>16</v>
      </c>
      <c r="B13" s="53" t="s">
        <v>0</v>
      </c>
      <c r="C13" s="18">
        <f>SUM(C14:C19)</f>
        <v>951</v>
      </c>
      <c r="D13" s="42">
        <f>C13/C$13*100</f>
        <v>100</v>
      </c>
      <c r="E13" s="19">
        <f t="shared" ref="E13:O13" si="40">SUM(E14:E19)</f>
        <v>67</v>
      </c>
      <c r="F13" s="43">
        <f>E13/E$13*100</f>
        <v>100</v>
      </c>
      <c r="G13" s="20">
        <f t="shared" si="40"/>
        <v>127</v>
      </c>
      <c r="H13" s="46">
        <f>G13/G$13*100</f>
        <v>100</v>
      </c>
      <c r="I13" s="19">
        <f t="shared" si="40"/>
        <v>125</v>
      </c>
      <c r="J13" s="43">
        <f>I13/I$13*100</f>
        <v>100</v>
      </c>
      <c r="K13" s="20">
        <f t="shared" si="40"/>
        <v>123</v>
      </c>
      <c r="L13" s="46">
        <f>K13/K$13*100</f>
        <v>100</v>
      </c>
      <c r="M13" s="19">
        <f t="shared" si="40"/>
        <v>224</v>
      </c>
      <c r="N13" s="43">
        <f>M13/M$13*100</f>
        <v>100</v>
      </c>
      <c r="O13" s="20">
        <f t="shared" si="40"/>
        <v>285</v>
      </c>
      <c r="P13" s="46">
        <f>O13/O$13*100</f>
        <v>100</v>
      </c>
      <c r="R13" s="18">
        <f>SUM(R14:R19)</f>
        <v>944</v>
      </c>
      <c r="S13" s="42">
        <f>R13/R$13*100</f>
        <v>100</v>
      </c>
    </row>
    <row r="14" spans="1:21" ht="18" customHeight="1" x14ac:dyDescent="0.15">
      <c r="A14" s="58"/>
      <c r="B14" s="51" t="s">
        <v>1</v>
      </c>
      <c r="C14" s="21">
        <f>SUM(E14,G14,I14,K14,M14,O14)</f>
        <v>52</v>
      </c>
      <c r="D14" s="7">
        <f>C14/C$13*100</f>
        <v>5.4679284963196633</v>
      </c>
      <c r="E14" s="8">
        <v>9</v>
      </c>
      <c r="F14" s="9">
        <f>E14/E$13*100</f>
        <v>13.432835820895523</v>
      </c>
      <c r="G14" s="10">
        <v>8</v>
      </c>
      <c r="H14" s="11">
        <f t="shared" ref="H14" si="41">G14/G$13*100</f>
        <v>6.2992125984251963</v>
      </c>
      <c r="I14" s="8">
        <v>6</v>
      </c>
      <c r="J14" s="9">
        <f t="shared" ref="J14" si="42">I14/I$13*100</f>
        <v>4.8</v>
      </c>
      <c r="K14" s="10">
        <v>6</v>
      </c>
      <c r="L14" s="11">
        <f t="shared" ref="L14" si="43">K14/K$13*100</f>
        <v>4.8780487804878048</v>
      </c>
      <c r="M14" s="8">
        <v>11</v>
      </c>
      <c r="N14" s="9">
        <f t="shared" ref="N14" si="44">M14/M$13*100</f>
        <v>4.9107142857142856</v>
      </c>
      <c r="O14" s="10">
        <v>12</v>
      </c>
      <c r="P14" s="11">
        <f t="shared" ref="P14" si="45">O14/O$13*100</f>
        <v>4.2105263157894735</v>
      </c>
      <c r="R14" s="21">
        <v>57</v>
      </c>
      <c r="S14" s="7">
        <f t="shared" ref="S14" si="46">R14/R$13*100</f>
        <v>6.0381355932203391</v>
      </c>
    </row>
    <row r="15" spans="1:21" ht="18" customHeight="1" x14ac:dyDescent="0.15">
      <c r="A15" s="58"/>
      <c r="B15" s="52" t="s">
        <v>2</v>
      </c>
      <c r="C15" s="22">
        <f t="shared" ref="C15:C19" si="47">SUM(E15,G15,I15,K15,M15,O15)</f>
        <v>126</v>
      </c>
      <c r="D15" s="13">
        <f t="shared" ref="D15:D19" si="48">C15/C$13*100</f>
        <v>13.249211356466878</v>
      </c>
      <c r="E15" s="14">
        <v>12</v>
      </c>
      <c r="F15" s="15">
        <f t="shared" ref="F15" si="49">E15/E$13*100</f>
        <v>17.910447761194028</v>
      </c>
      <c r="G15" s="16">
        <v>21</v>
      </c>
      <c r="H15" s="17">
        <f>G15/G$13*100</f>
        <v>16.535433070866144</v>
      </c>
      <c r="I15" s="14">
        <v>17</v>
      </c>
      <c r="J15" s="15">
        <f t="shared" ref="J15" si="50">I15/I$13*100</f>
        <v>13.600000000000001</v>
      </c>
      <c r="K15" s="16">
        <v>15</v>
      </c>
      <c r="L15" s="17">
        <f t="shared" ref="L15" si="51">K15/K$13*100</f>
        <v>12.195121951219512</v>
      </c>
      <c r="M15" s="14">
        <v>29</v>
      </c>
      <c r="N15" s="15">
        <f t="shared" ref="N15" si="52">M15/M$13*100</f>
        <v>12.946428571428573</v>
      </c>
      <c r="O15" s="16">
        <v>32</v>
      </c>
      <c r="P15" s="17">
        <f t="shared" ref="P15" si="53">O15/O$13*100</f>
        <v>11.228070175438596</v>
      </c>
      <c r="R15" s="22">
        <v>131</v>
      </c>
      <c r="S15" s="13">
        <f t="shared" ref="S15" si="54">R15/R$13*100</f>
        <v>13.877118644067796</v>
      </c>
    </row>
    <row r="16" spans="1:21" ht="18" customHeight="1" x14ac:dyDescent="0.15">
      <c r="A16" s="58"/>
      <c r="B16" s="52" t="s">
        <v>3</v>
      </c>
      <c r="C16" s="22">
        <f t="shared" si="47"/>
        <v>160</v>
      </c>
      <c r="D16" s="13">
        <f t="shared" si="48"/>
        <v>16.824395373291274</v>
      </c>
      <c r="E16" s="14">
        <v>14</v>
      </c>
      <c r="F16" s="15">
        <f t="shared" ref="F16" si="55">E16/E$13*100</f>
        <v>20.8955223880597</v>
      </c>
      <c r="G16" s="16">
        <v>20</v>
      </c>
      <c r="H16" s="17">
        <f t="shared" ref="H16" si="56">G16/G$13*100</f>
        <v>15.748031496062993</v>
      </c>
      <c r="I16" s="14">
        <v>31</v>
      </c>
      <c r="J16" s="15">
        <f t="shared" ref="J16" si="57">I16/I$13*100</f>
        <v>24.8</v>
      </c>
      <c r="K16" s="16">
        <v>20</v>
      </c>
      <c r="L16" s="17">
        <f t="shared" ref="L16" si="58">K16/K$13*100</f>
        <v>16.260162601626014</v>
      </c>
      <c r="M16" s="14">
        <v>30</v>
      </c>
      <c r="N16" s="15">
        <f t="shared" ref="N16" si="59">M16/M$13*100</f>
        <v>13.392857142857142</v>
      </c>
      <c r="O16" s="16">
        <v>45</v>
      </c>
      <c r="P16" s="17">
        <f t="shared" ref="P16" si="60">O16/O$13*100</f>
        <v>15.789473684210526</v>
      </c>
      <c r="R16" s="22">
        <v>166</v>
      </c>
      <c r="S16" s="13">
        <f t="shared" ref="S16" si="61">R16/R$13*100</f>
        <v>17.584745762711865</v>
      </c>
    </row>
    <row r="17" spans="1:19" ht="18" customHeight="1" x14ac:dyDescent="0.15">
      <c r="A17" s="58"/>
      <c r="B17" s="52" t="s">
        <v>4</v>
      </c>
      <c r="C17" s="22">
        <f t="shared" si="47"/>
        <v>175</v>
      </c>
      <c r="D17" s="13">
        <f t="shared" si="48"/>
        <v>18.401682439537328</v>
      </c>
      <c r="E17" s="14">
        <v>8</v>
      </c>
      <c r="F17" s="15">
        <f t="shared" ref="F17" si="62">E17/E$13*100</f>
        <v>11.940298507462686</v>
      </c>
      <c r="G17" s="16">
        <v>25</v>
      </c>
      <c r="H17" s="17">
        <f t="shared" ref="H17" si="63">G17/G$13*100</f>
        <v>19.685039370078741</v>
      </c>
      <c r="I17" s="14">
        <v>33</v>
      </c>
      <c r="J17" s="15">
        <f t="shared" ref="J17" si="64">I17/I$13*100</f>
        <v>26.400000000000002</v>
      </c>
      <c r="K17" s="16">
        <v>28</v>
      </c>
      <c r="L17" s="17">
        <f t="shared" ref="L17" si="65">K17/K$13*100</f>
        <v>22.76422764227642</v>
      </c>
      <c r="M17" s="14">
        <v>34</v>
      </c>
      <c r="N17" s="15">
        <f t="shared" ref="N17" si="66">M17/M$13*100</f>
        <v>15.178571428571427</v>
      </c>
      <c r="O17" s="16">
        <v>47</v>
      </c>
      <c r="P17" s="17">
        <f t="shared" ref="P17" si="67">O17/O$13*100</f>
        <v>16.491228070175438</v>
      </c>
      <c r="R17" s="22">
        <v>177</v>
      </c>
      <c r="S17" s="13">
        <f t="shared" ref="S17" si="68">R17/R$13*100</f>
        <v>18.75</v>
      </c>
    </row>
    <row r="18" spans="1:19" ht="18" customHeight="1" x14ac:dyDescent="0.15">
      <c r="A18" s="58"/>
      <c r="B18" s="52" t="s">
        <v>5</v>
      </c>
      <c r="C18" s="22">
        <f t="shared" si="47"/>
        <v>140</v>
      </c>
      <c r="D18" s="13">
        <f t="shared" si="48"/>
        <v>14.721345951629864</v>
      </c>
      <c r="E18" s="14">
        <v>7</v>
      </c>
      <c r="F18" s="15">
        <f t="shared" ref="F18" si="69">E18/E$13*100</f>
        <v>10.44776119402985</v>
      </c>
      <c r="G18" s="16">
        <v>18</v>
      </c>
      <c r="H18" s="17">
        <f t="shared" ref="H18" si="70">G18/G$13*100</f>
        <v>14.173228346456693</v>
      </c>
      <c r="I18" s="14">
        <v>13</v>
      </c>
      <c r="J18" s="15">
        <f t="shared" ref="J18" si="71">I18/I$13*100</f>
        <v>10.4</v>
      </c>
      <c r="K18" s="16">
        <v>22</v>
      </c>
      <c r="L18" s="17">
        <f t="shared" ref="L18" si="72">K18/K$13*100</f>
        <v>17.886178861788618</v>
      </c>
      <c r="M18" s="14">
        <v>42</v>
      </c>
      <c r="N18" s="15">
        <f t="shared" ref="N18" si="73">M18/M$13*100</f>
        <v>18.75</v>
      </c>
      <c r="O18" s="16">
        <v>38</v>
      </c>
      <c r="P18" s="17">
        <f t="shared" ref="P18" si="74">O18/O$13*100</f>
        <v>13.333333333333334</v>
      </c>
      <c r="R18" s="22">
        <v>137</v>
      </c>
      <c r="S18" s="13">
        <f t="shared" ref="S18" si="75">R18/R$13*100</f>
        <v>14.51271186440678</v>
      </c>
    </row>
    <row r="19" spans="1:19" ht="18" customHeight="1" thickBot="1" x14ac:dyDescent="0.2">
      <c r="A19" s="59"/>
      <c r="B19" s="54" t="s">
        <v>6</v>
      </c>
      <c r="C19" s="23">
        <f t="shared" si="47"/>
        <v>298</v>
      </c>
      <c r="D19" s="24">
        <f t="shared" si="48"/>
        <v>31.335436382754995</v>
      </c>
      <c r="E19" s="25">
        <v>17</v>
      </c>
      <c r="F19" s="26">
        <f t="shared" ref="F19" si="76">E19/E$13*100</f>
        <v>25.373134328358208</v>
      </c>
      <c r="G19" s="27">
        <v>35</v>
      </c>
      <c r="H19" s="28">
        <f t="shared" ref="H19" si="77">G19/G$13*100</f>
        <v>27.559055118110237</v>
      </c>
      <c r="I19" s="25">
        <v>25</v>
      </c>
      <c r="J19" s="26">
        <f t="shared" ref="J19" si="78">I19/I$13*100</f>
        <v>20</v>
      </c>
      <c r="K19" s="27">
        <v>32</v>
      </c>
      <c r="L19" s="28">
        <f t="shared" ref="L19" si="79">K19/K$13*100</f>
        <v>26.016260162601629</v>
      </c>
      <c r="M19" s="25">
        <v>78</v>
      </c>
      <c r="N19" s="26">
        <f t="shared" ref="N19" si="80">M19/M$13*100</f>
        <v>34.821428571428569</v>
      </c>
      <c r="O19" s="27">
        <v>111</v>
      </c>
      <c r="P19" s="28">
        <f t="shared" ref="P19" si="81">O19/O$13*100</f>
        <v>38.94736842105263</v>
      </c>
      <c r="R19" s="23">
        <v>276</v>
      </c>
      <c r="S19" s="24">
        <f t="shared" ref="S19" si="82">R19/R$13*100</f>
        <v>29.237288135593221</v>
      </c>
    </row>
    <row r="20" spans="1:19" ht="18" customHeight="1" thickTop="1" x14ac:dyDescent="0.15">
      <c r="A20" s="60" t="s">
        <v>17</v>
      </c>
      <c r="B20" s="50" t="s">
        <v>0</v>
      </c>
      <c r="C20" s="29">
        <f>SUM(C21:C26)</f>
        <v>1093</v>
      </c>
      <c r="D20" s="47">
        <f>C20/C$20*100</f>
        <v>100</v>
      </c>
      <c r="E20" s="31">
        <f t="shared" ref="E20:O20" si="83">SUM(E21:E26)</f>
        <v>81</v>
      </c>
      <c r="F20" s="48">
        <f>E20/E$20*100</f>
        <v>100</v>
      </c>
      <c r="G20" s="33">
        <f t="shared" si="83"/>
        <v>121</v>
      </c>
      <c r="H20" s="49">
        <f>G20/G$20*100</f>
        <v>100</v>
      </c>
      <c r="I20" s="31">
        <f t="shared" si="83"/>
        <v>168</v>
      </c>
      <c r="J20" s="48">
        <f>I20/I$20*100</f>
        <v>100</v>
      </c>
      <c r="K20" s="33">
        <f t="shared" si="83"/>
        <v>156</v>
      </c>
      <c r="L20" s="49">
        <f>K20/K$20*100</f>
        <v>100</v>
      </c>
      <c r="M20" s="31">
        <f t="shared" si="83"/>
        <v>243</v>
      </c>
      <c r="N20" s="48">
        <f>M20/M$20*100</f>
        <v>100</v>
      </c>
      <c r="O20" s="33">
        <f t="shared" si="83"/>
        <v>324</v>
      </c>
      <c r="P20" s="49">
        <f>O20/O$20*100</f>
        <v>100</v>
      </c>
      <c r="R20" s="29">
        <f>SUM(R21:R26)</f>
        <v>1062</v>
      </c>
      <c r="S20" s="47">
        <f>R20/R$20*100</f>
        <v>100</v>
      </c>
    </row>
    <row r="21" spans="1:19" ht="18" customHeight="1" x14ac:dyDescent="0.15">
      <c r="A21" s="58"/>
      <c r="B21" s="51" t="s">
        <v>1</v>
      </c>
      <c r="C21" s="6">
        <f t="shared" ref="C21:C26" si="84">SUM(E21,G21,I21,K21,M21,O21)</f>
        <v>75</v>
      </c>
      <c r="D21" s="7">
        <f t="shared" ref="D21:D26" si="85">C21/C$20*100</f>
        <v>6.8618481244281799</v>
      </c>
      <c r="E21" s="8">
        <v>13</v>
      </c>
      <c r="F21" s="9">
        <f t="shared" ref="F21" si="86">E21/E$20*100</f>
        <v>16.049382716049383</v>
      </c>
      <c r="G21" s="10">
        <v>12</v>
      </c>
      <c r="H21" s="11">
        <f t="shared" ref="H21" si="87">G21/G$20*100</f>
        <v>9.9173553719008272</v>
      </c>
      <c r="I21" s="8">
        <v>14</v>
      </c>
      <c r="J21" s="9">
        <f t="shared" ref="J21" si="88">I21/I$20*100</f>
        <v>8.3333333333333321</v>
      </c>
      <c r="K21" s="10">
        <v>7</v>
      </c>
      <c r="L21" s="11">
        <f t="shared" ref="L21" si="89">K21/K$20*100</f>
        <v>4.4871794871794872</v>
      </c>
      <c r="M21" s="8">
        <v>10</v>
      </c>
      <c r="N21" s="9">
        <f t="shared" ref="N21" si="90">M21/M$20*100</f>
        <v>4.1152263374485596</v>
      </c>
      <c r="O21" s="10">
        <v>19</v>
      </c>
      <c r="P21" s="11">
        <f t="shared" ref="P21" si="91">O21/O$20*100</f>
        <v>5.8641975308641969</v>
      </c>
      <c r="R21" s="6">
        <v>81</v>
      </c>
      <c r="S21" s="7">
        <f t="shared" ref="S21" si="92">R21/R$20*100</f>
        <v>7.6271186440677967</v>
      </c>
    </row>
    <row r="22" spans="1:19" ht="18" customHeight="1" x14ac:dyDescent="0.15">
      <c r="A22" s="58"/>
      <c r="B22" s="52" t="s">
        <v>2</v>
      </c>
      <c r="C22" s="12">
        <f t="shared" si="84"/>
        <v>158</v>
      </c>
      <c r="D22" s="13">
        <f t="shared" si="85"/>
        <v>14.45562671546203</v>
      </c>
      <c r="E22" s="14">
        <v>12</v>
      </c>
      <c r="F22" s="15">
        <f t="shared" ref="F22" si="93">E22/E$20*100</f>
        <v>14.814814814814813</v>
      </c>
      <c r="G22" s="16">
        <v>16</v>
      </c>
      <c r="H22" s="17">
        <f t="shared" ref="H22" si="94">G22/G$20*100</f>
        <v>13.223140495867769</v>
      </c>
      <c r="I22" s="14">
        <v>35</v>
      </c>
      <c r="J22" s="15">
        <f t="shared" ref="J22" si="95">I22/I$20*100</f>
        <v>20.833333333333336</v>
      </c>
      <c r="K22" s="16">
        <v>20</v>
      </c>
      <c r="L22" s="17">
        <f t="shared" ref="L22" si="96">K22/K$20*100</f>
        <v>12.820512820512819</v>
      </c>
      <c r="M22" s="14">
        <v>32</v>
      </c>
      <c r="N22" s="15">
        <f t="shared" ref="N22" si="97">M22/M$20*100</f>
        <v>13.168724279835391</v>
      </c>
      <c r="O22" s="16">
        <v>43</v>
      </c>
      <c r="P22" s="17">
        <f t="shared" ref="P22" si="98">O22/O$20*100</f>
        <v>13.271604938271606</v>
      </c>
      <c r="R22" s="12">
        <v>154</v>
      </c>
      <c r="S22" s="13">
        <f t="shared" ref="S22" si="99">R22/R$20*100</f>
        <v>14.500941619585687</v>
      </c>
    </row>
    <row r="23" spans="1:19" ht="18" customHeight="1" x14ac:dyDescent="0.15">
      <c r="A23" s="58"/>
      <c r="B23" s="52" t="s">
        <v>3</v>
      </c>
      <c r="C23" s="12">
        <f t="shared" si="84"/>
        <v>201</v>
      </c>
      <c r="D23" s="13">
        <f t="shared" si="85"/>
        <v>18.389752973467523</v>
      </c>
      <c r="E23" s="14">
        <v>17</v>
      </c>
      <c r="F23" s="15">
        <f t="shared" ref="F23" si="100">E23/E$20*100</f>
        <v>20.987654320987652</v>
      </c>
      <c r="G23" s="16">
        <v>31</v>
      </c>
      <c r="H23" s="17">
        <f t="shared" ref="H23" si="101">G23/G$20*100</f>
        <v>25.619834710743799</v>
      </c>
      <c r="I23" s="14">
        <v>30</v>
      </c>
      <c r="J23" s="15">
        <f t="shared" ref="J23" si="102">I23/I$20*100</f>
        <v>17.857142857142858</v>
      </c>
      <c r="K23" s="16">
        <v>31</v>
      </c>
      <c r="L23" s="17">
        <f t="shared" ref="L23" si="103">K23/K$20*100</f>
        <v>19.871794871794872</v>
      </c>
      <c r="M23" s="14">
        <v>41</v>
      </c>
      <c r="N23" s="15">
        <f t="shared" ref="N23" si="104">M23/M$20*100</f>
        <v>16.872427983539097</v>
      </c>
      <c r="O23" s="16">
        <v>51</v>
      </c>
      <c r="P23" s="17">
        <f t="shared" ref="P23" si="105">O23/O$20*100</f>
        <v>15.74074074074074</v>
      </c>
      <c r="R23" s="12">
        <v>204</v>
      </c>
      <c r="S23" s="13">
        <f t="shared" ref="S23" si="106">R23/R$20*100</f>
        <v>19.209039548022599</v>
      </c>
    </row>
    <row r="24" spans="1:19" ht="18" customHeight="1" x14ac:dyDescent="0.15">
      <c r="A24" s="58"/>
      <c r="B24" s="52" t="s">
        <v>4</v>
      </c>
      <c r="C24" s="12">
        <f t="shared" si="84"/>
        <v>211</v>
      </c>
      <c r="D24" s="13">
        <f t="shared" si="85"/>
        <v>19.304666056724614</v>
      </c>
      <c r="E24" s="14">
        <v>10</v>
      </c>
      <c r="F24" s="15">
        <f t="shared" ref="F24" si="107">E24/E$20*100</f>
        <v>12.345679012345679</v>
      </c>
      <c r="G24" s="16">
        <v>21</v>
      </c>
      <c r="H24" s="17">
        <f t="shared" ref="H24" si="108">G24/G$20*100</f>
        <v>17.355371900826448</v>
      </c>
      <c r="I24" s="14">
        <v>42</v>
      </c>
      <c r="J24" s="15">
        <f t="shared" ref="J24" si="109">I24/I$20*100</f>
        <v>25</v>
      </c>
      <c r="K24" s="16">
        <v>30</v>
      </c>
      <c r="L24" s="17">
        <f t="shared" ref="L24" si="110">K24/K$20*100</f>
        <v>19.230769230769234</v>
      </c>
      <c r="M24" s="14">
        <v>52</v>
      </c>
      <c r="N24" s="15">
        <f t="shared" ref="N24" si="111">M24/M$20*100</f>
        <v>21.399176954732511</v>
      </c>
      <c r="O24" s="16">
        <v>56</v>
      </c>
      <c r="P24" s="17">
        <f t="shared" ref="P24" si="112">O24/O$20*100</f>
        <v>17.283950617283949</v>
      </c>
      <c r="R24" s="12">
        <v>202</v>
      </c>
      <c r="S24" s="13">
        <f t="shared" ref="S24" si="113">R24/R$20*100</f>
        <v>19.020715630885121</v>
      </c>
    </row>
    <row r="25" spans="1:19" ht="18" customHeight="1" x14ac:dyDescent="0.15">
      <c r="A25" s="58"/>
      <c r="B25" s="52" t="s">
        <v>5</v>
      </c>
      <c r="C25" s="12">
        <f t="shared" si="84"/>
        <v>154</v>
      </c>
      <c r="D25" s="13">
        <f t="shared" si="85"/>
        <v>14.089661482159194</v>
      </c>
      <c r="E25" s="14">
        <v>10</v>
      </c>
      <c r="F25" s="15">
        <f t="shared" ref="F25" si="114">E25/E$20*100</f>
        <v>12.345679012345679</v>
      </c>
      <c r="G25" s="16">
        <v>20</v>
      </c>
      <c r="H25" s="17">
        <f t="shared" ref="H25" si="115">G25/G$20*100</f>
        <v>16.528925619834713</v>
      </c>
      <c r="I25" s="14">
        <v>17</v>
      </c>
      <c r="J25" s="15">
        <f t="shared" ref="J25" si="116">I25/I$20*100</f>
        <v>10.119047619047619</v>
      </c>
      <c r="K25" s="16">
        <v>29</v>
      </c>
      <c r="L25" s="17">
        <f t="shared" ref="L25" si="117">K25/K$20*100</f>
        <v>18.589743589743591</v>
      </c>
      <c r="M25" s="14">
        <v>37</v>
      </c>
      <c r="N25" s="15">
        <f t="shared" ref="N25" si="118">M25/M$20*100</f>
        <v>15.22633744855967</v>
      </c>
      <c r="O25" s="16">
        <v>41</v>
      </c>
      <c r="P25" s="17">
        <f t="shared" ref="P25" si="119">O25/O$20*100</f>
        <v>12.654320987654321</v>
      </c>
      <c r="R25" s="12">
        <v>151</v>
      </c>
      <c r="S25" s="13">
        <f t="shared" ref="S25" si="120">R25/R$20*100</f>
        <v>14.218455743879474</v>
      </c>
    </row>
    <row r="26" spans="1:19" ht="18" customHeight="1" x14ac:dyDescent="0.15">
      <c r="A26" s="61"/>
      <c r="B26" s="50" t="s">
        <v>6</v>
      </c>
      <c r="C26" s="35">
        <f t="shared" si="84"/>
        <v>294</v>
      </c>
      <c r="D26" s="30">
        <f t="shared" si="85"/>
        <v>26.898444647758463</v>
      </c>
      <c r="E26" s="31">
        <v>19</v>
      </c>
      <c r="F26" s="32">
        <f t="shared" ref="F26" si="121">E26/E$20*100</f>
        <v>23.456790123456788</v>
      </c>
      <c r="G26" s="33">
        <v>21</v>
      </c>
      <c r="H26" s="34">
        <f t="shared" ref="H26" si="122">G26/G$20*100</f>
        <v>17.355371900826448</v>
      </c>
      <c r="I26" s="31">
        <v>30</v>
      </c>
      <c r="J26" s="32">
        <f t="shared" ref="J26" si="123">I26/I$20*100</f>
        <v>17.857142857142858</v>
      </c>
      <c r="K26" s="33">
        <v>39</v>
      </c>
      <c r="L26" s="34">
        <f t="shared" ref="L26" si="124">K26/K$20*100</f>
        <v>25</v>
      </c>
      <c r="M26" s="31">
        <v>71</v>
      </c>
      <c r="N26" s="32">
        <f t="shared" ref="N26" si="125">M26/M$20*100</f>
        <v>29.218106995884774</v>
      </c>
      <c r="O26" s="33">
        <v>114</v>
      </c>
      <c r="P26" s="34">
        <f t="shared" ref="P26" si="126">O26/O$20*100</f>
        <v>35.185185185185183</v>
      </c>
      <c r="R26" s="35">
        <v>270</v>
      </c>
      <c r="S26" s="30">
        <f t="shared" ref="S26" si="127">R26/R$20*100</f>
        <v>25.423728813559322</v>
      </c>
    </row>
  </sheetData>
  <mergeCells count="12">
    <mergeCell ref="R4:S4"/>
    <mergeCell ref="A6:A12"/>
    <mergeCell ref="A13:A19"/>
    <mergeCell ref="A20:A26"/>
    <mergeCell ref="A4:B5"/>
    <mergeCell ref="C4:D4"/>
    <mergeCell ref="O4:P4"/>
    <mergeCell ref="E4:F4"/>
    <mergeCell ref="G4:H4"/>
    <mergeCell ref="I4:J4"/>
    <mergeCell ref="K4:L4"/>
    <mergeCell ref="M4:N4"/>
  </mergeCells>
  <phoneticPr fontId="18"/>
  <pageMargins left="0.78740157480314965" right="0.78740157480314965" top="0.74803149606299213" bottom="0.74803149606299213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第５表</vt:lpstr>
      <vt:lpstr>Sheet1</vt:lpstr>
      <vt:lpstr>第５表!Print_Area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 武</dc:creator>
  <cp:lastModifiedBy>兵庫県</cp:lastModifiedBy>
  <cp:lastPrinted>2018-01-10T02:01:24Z</cp:lastPrinted>
  <dcterms:created xsi:type="dcterms:W3CDTF">2017-03-26T20:40:42Z</dcterms:created>
  <dcterms:modified xsi:type="dcterms:W3CDTF">2018-02-23T06:47:25Z</dcterms:modified>
</cp:coreProperties>
</file>