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9260" windowHeight="5910" tabRatio="527" activeTab="0"/>
  </bookViews>
  <sheets>
    <sheet name="目次" sheetId="1" r:id="rId1"/>
    <sheet name="概要" sheetId="2" r:id="rId2"/>
    <sheet name="第１表" sheetId="3" r:id="rId3"/>
    <sheet name="第２表" sheetId="4" r:id="rId4"/>
    <sheet name="第３表の１" sheetId="5" r:id="rId5"/>
    <sheet name="第３表の２" sheetId="6" r:id="rId6"/>
    <sheet name="第４表" sheetId="7" r:id="rId7"/>
    <sheet name="第５表" sheetId="8" r:id="rId8"/>
    <sheet name="第６表" sheetId="9" r:id="rId9"/>
    <sheet name="第７表" sheetId="10" r:id="rId10"/>
  </sheets>
  <definedNames>
    <definedName name="_xlnm.Print_Area" localSheetId="1">'概要'!$A$1:$I$175</definedName>
    <definedName name="_xlnm.Print_Titles" localSheetId="4">'第３表の１'!$A:$C</definedName>
    <definedName name="_xlnm.Print_Titles" localSheetId="5">'第３表の２'!$B:$C</definedName>
  </definedNames>
  <calcPr fullCalcOnLoad="1"/>
</workbook>
</file>

<file path=xl/sharedStrings.xml><?xml version="1.0" encoding="utf-8"?>
<sst xmlns="http://schemas.openxmlformats.org/spreadsheetml/2006/main" count="1967" uniqueCount="398">
  <si>
    <t>　</t>
  </si>
  <si>
    <t>姫路市</t>
  </si>
  <si>
    <t>尼崎市</t>
  </si>
  <si>
    <t>西宮市</t>
  </si>
  <si>
    <t>猪名川町</t>
  </si>
  <si>
    <t>加古川</t>
  </si>
  <si>
    <t>加古川市</t>
  </si>
  <si>
    <t>産業医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</si>
  <si>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</si>
  <si>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</si>
  <si>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</si>
  <si>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又は法人の代表者　　　　　　介護老人保健施設の開設者</t>
  </si>
  <si>
    <t>の勤務者又は大学院生　　　　　　　　医育機関の臨床系以外</t>
  </si>
  <si>
    <t>又は研究機関の勤務者　　　　　　　医育機関以外の教育機関</t>
  </si>
  <si>
    <t>従事者　　　　　　　　　　その他の業務の</t>
  </si>
  <si>
    <t>芦  屋</t>
  </si>
  <si>
    <t>明  石</t>
  </si>
  <si>
    <t>龍  野</t>
  </si>
  <si>
    <t>赤  穂</t>
  </si>
  <si>
    <t>福  崎</t>
  </si>
  <si>
    <t>太 子 町</t>
  </si>
  <si>
    <t>市 川 町</t>
  </si>
  <si>
    <t>福 崎 町</t>
  </si>
  <si>
    <t>佐 用 町</t>
  </si>
  <si>
    <t>養 父 市</t>
  </si>
  <si>
    <t>南あわじ市</t>
  </si>
  <si>
    <t>朝 来 市</t>
  </si>
  <si>
    <t>新温泉町</t>
  </si>
  <si>
    <t>香 美 町</t>
  </si>
  <si>
    <t>淡 路 市</t>
  </si>
  <si>
    <t>無職の者</t>
  </si>
  <si>
    <t>不詳</t>
  </si>
  <si>
    <t>保健衛生業務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</si>
  <si>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</si>
  <si>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</si>
  <si>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</si>
  <si>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</si>
  <si>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</si>
  <si>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</si>
  <si>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</si>
  <si>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</si>
  <si>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</si>
  <si>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</si>
  <si>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区　　　分</t>
  </si>
  <si>
    <t>医　　療　　施　　設　　の　　従　　事　　者</t>
  </si>
  <si>
    <t>介護老人保健施設</t>
  </si>
  <si>
    <t>医療・介護老人保健施設以外</t>
  </si>
  <si>
    <t>診　　療　　所</t>
  </si>
  <si>
    <t>開設者　　　　　　代表者</t>
  </si>
  <si>
    <t>勤務者</t>
  </si>
  <si>
    <t>臨床以外</t>
  </si>
  <si>
    <t>行　　政</t>
  </si>
  <si>
    <t>産業医</t>
  </si>
  <si>
    <t>保　　健</t>
  </si>
  <si>
    <t>その他の</t>
  </si>
  <si>
    <t xml:space="preserve">無  職  </t>
  </si>
  <si>
    <t>開設者・代表者</t>
  </si>
  <si>
    <t>教員・教官</t>
  </si>
  <si>
    <t>その他</t>
  </si>
  <si>
    <t>衛生施設</t>
  </si>
  <si>
    <t>業　　務</t>
  </si>
  <si>
    <t>総　数</t>
  </si>
  <si>
    <t>男</t>
  </si>
  <si>
    <t>女</t>
  </si>
  <si>
    <t>２５歳未満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</si>
  <si>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</si>
  <si>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</si>
  <si>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</si>
  <si>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</si>
  <si>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</si>
  <si>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</si>
  <si>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</si>
  <si>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</si>
  <si>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</si>
  <si>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</si>
  <si>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</si>
  <si>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</si>
  <si>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</si>
  <si>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 xml:space="preserve">平均年齢  </t>
  </si>
  <si>
    <t xml:space="preserve">　　　　　 </t>
  </si>
  <si>
    <t>　</t>
  </si>
  <si>
    <t>種　別　</t>
  </si>
  <si>
    <t>医師数</t>
  </si>
  <si>
    <t>内科</t>
  </si>
  <si>
    <t>（胃腸科）　　　　　　　消化器科</t>
  </si>
  <si>
    <t>アレルギー科</t>
  </si>
  <si>
    <t>リウマチ科</t>
  </si>
  <si>
    <t>小児科</t>
  </si>
  <si>
    <t>精神科</t>
  </si>
  <si>
    <t>神経内科</t>
  </si>
  <si>
    <t>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</si>
  <si>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</si>
  <si>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</si>
  <si>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</si>
  <si>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</si>
  <si>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</si>
  <si>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</si>
  <si>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</si>
  <si>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</si>
  <si>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</si>
  <si>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</si>
  <si>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</si>
  <si>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</si>
  <si>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泌尿器科</t>
  </si>
  <si>
    <t>リハビリテーション科</t>
  </si>
  <si>
    <t>放射線科</t>
  </si>
  <si>
    <t>麻酔科</t>
  </si>
  <si>
    <t>全科</t>
  </si>
  <si>
    <t>その他</t>
  </si>
  <si>
    <t>不詳</t>
  </si>
  <si>
    <t xml:space="preserve">  保　健　所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</si>
  <si>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</si>
  <si>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</si>
  <si>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</si>
  <si>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</si>
  <si>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</si>
  <si>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</si>
  <si>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</si>
  <si>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</si>
  <si>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</si>
  <si>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</si>
  <si>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総数</t>
  </si>
  <si>
    <t>血液内科</t>
  </si>
  <si>
    <t>循環器内科</t>
  </si>
  <si>
    <t>感染症内科</t>
  </si>
  <si>
    <t>乳腺外科</t>
  </si>
  <si>
    <t>肛門外科</t>
  </si>
  <si>
    <t>整形外科</t>
  </si>
  <si>
    <t>臨床検査科</t>
  </si>
  <si>
    <t>病理診断科</t>
  </si>
  <si>
    <t>救急科</t>
  </si>
  <si>
    <t>臨床研修医</t>
  </si>
  <si>
    <t>･･･</t>
  </si>
  <si>
    <t>･･･</t>
  </si>
  <si>
    <t>心療内科</t>
  </si>
  <si>
    <t xml:space="preserve">      医 　療 　施　 設　 の 　従 　事　 者</t>
  </si>
  <si>
    <t>医育機関</t>
  </si>
  <si>
    <t xml:space="preserve">種　別 </t>
  </si>
  <si>
    <t>診療所の勤務者</t>
  </si>
  <si>
    <t>介護老人保健施設の勤務者</t>
  </si>
  <si>
    <t>行政機関</t>
  </si>
  <si>
    <t xml:space="preserve"> 保 健 所</t>
  </si>
  <si>
    <t>教官又は教員</t>
  </si>
  <si>
    <t>その他の勤務者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</si>
  <si>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</si>
  <si>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</si>
  <si>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</si>
  <si>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</si>
  <si>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</si>
  <si>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</si>
  <si>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</si>
  <si>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</si>
  <si>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</si>
  <si>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</si>
  <si>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</si>
  <si>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</si>
  <si>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</si>
  <si>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</si>
  <si>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</si>
  <si>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</si>
  <si>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</si>
  <si>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</si>
  <si>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</si>
  <si>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</si>
  <si>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</si>
  <si>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</si>
  <si>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</si>
  <si>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</si>
  <si>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</si>
  <si>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</si>
  <si>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</si>
  <si>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</si>
  <si>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篠 山 市</t>
  </si>
  <si>
    <t>丹 波 市</t>
  </si>
  <si>
    <t>洲  本</t>
  </si>
  <si>
    <t>洲 本 市</t>
  </si>
  <si>
    <t>そ　の　他　の　者</t>
  </si>
  <si>
    <t>総  数</t>
  </si>
  <si>
    <t>病　　　院</t>
  </si>
  <si>
    <t>医　育　機　関</t>
  </si>
  <si>
    <t>教育・研究</t>
  </si>
  <si>
    <t>総　　　数</t>
  </si>
  <si>
    <t>総　数</t>
  </si>
  <si>
    <t>男</t>
  </si>
  <si>
    <t>女</t>
  </si>
  <si>
    <t>総　数</t>
  </si>
  <si>
    <t>男</t>
  </si>
  <si>
    <t>女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</si>
  <si>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</si>
  <si>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</si>
  <si>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</si>
  <si>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</si>
  <si>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</si>
  <si>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</si>
  <si>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</si>
  <si>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</si>
  <si>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</si>
  <si>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</si>
  <si>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</si>
  <si>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</si>
  <si>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</si>
  <si>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</si>
  <si>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</si>
  <si>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</si>
  <si>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</si>
  <si>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</si>
  <si>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</si>
  <si>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</si>
  <si>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</si>
  <si>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</si>
  <si>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</si>
  <si>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</si>
  <si>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</si>
  <si>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</si>
  <si>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</si>
  <si>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</si>
  <si>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篠 山 市</t>
  </si>
  <si>
    <t>丹 波 市</t>
  </si>
  <si>
    <t>洲  本</t>
  </si>
  <si>
    <t>洲 本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</si>
  <si>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</si>
  <si>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</si>
  <si>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</si>
  <si>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</si>
  <si>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</si>
  <si>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</si>
  <si>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</si>
  <si>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</si>
  <si>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</si>
  <si>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</si>
  <si>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</si>
  <si>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</si>
  <si>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</si>
  <si>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</si>
  <si>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</si>
  <si>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</si>
  <si>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</si>
  <si>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</si>
  <si>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</si>
  <si>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</si>
  <si>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</si>
  <si>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注：１）平成２０年から把握</t>
  </si>
  <si>
    <t>　　２）平成１８年まで把握</t>
  </si>
  <si>
    <t>(注２)</t>
  </si>
  <si>
    <t>(注１)</t>
  </si>
  <si>
    <t>呼吸器科</t>
  </si>
  <si>
    <t>呼吸器科内科</t>
  </si>
  <si>
    <t>循環器科</t>
  </si>
  <si>
    <t>（胃腸内科）　　　　　消化器内科</t>
  </si>
  <si>
    <t>（代謝内科）
糖尿病内科</t>
  </si>
  <si>
    <t>性病科</t>
  </si>
  <si>
    <t>神経科</t>
  </si>
  <si>
    <t>気管食道科</t>
  </si>
  <si>
    <t>気管食道外科</t>
  </si>
  <si>
    <t>（胃腸外科）
消化器外科</t>
  </si>
  <si>
    <t>こう門科</t>
  </si>
  <si>
    <t>（胃腸内科）　　　　　　消化器内科</t>
  </si>
  <si>
    <t>腎臓内科</t>
  </si>
  <si>
    <t>不　詳</t>
  </si>
  <si>
    <t>第１表　医師数、業務の種類・従業地・保健所・市区町別</t>
  </si>
  <si>
    <t>第２表　医師数・平均年齢、業務の種別・性・年齢階級別</t>
  </si>
  <si>
    <t>　　３）複数の診療科に従事している場合の主として従事する診療科と、１診療科のみに従事している場合の診療科である。</t>
  </si>
  <si>
    <t>　　３）２つ以上の診療科に従事している場合、各々の科に重複計上している。</t>
  </si>
  <si>
    <t>平成22年12月31日現在</t>
  </si>
  <si>
    <t>平成18年</t>
  </si>
  <si>
    <t>加　東</t>
  </si>
  <si>
    <t>朝　来</t>
  </si>
  <si>
    <t>丹　波</t>
  </si>
  <si>
    <t>平成22年12月31日現在</t>
  </si>
  <si>
    <t>-</t>
  </si>
  <si>
    <t>・・・</t>
  </si>
  <si>
    <t xml:space="preserve">     平成22年12月31日現在</t>
  </si>
  <si>
    <t>平成22年12月31日現在</t>
  </si>
  <si>
    <t>洲 本 市</t>
  </si>
  <si>
    <t>洲  本</t>
  </si>
  <si>
    <t>丹 波 市</t>
  </si>
  <si>
    <t>篠 山 市</t>
  </si>
  <si>
    <t>豊 岡 市</t>
  </si>
  <si>
    <t>豊  岡</t>
  </si>
  <si>
    <t>神 河 町</t>
  </si>
  <si>
    <t>上 郡 町</t>
  </si>
  <si>
    <t>赤 穂 市</t>
  </si>
  <si>
    <t>相 生 市</t>
  </si>
  <si>
    <t>たつの市</t>
  </si>
  <si>
    <t>宍 粟 市</t>
  </si>
  <si>
    <t>多 可 町</t>
  </si>
  <si>
    <t>加 東 市</t>
  </si>
  <si>
    <t>加 西 市</t>
  </si>
  <si>
    <t>小 野 市</t>
  </si>
  <si>
    <t>三 木 市</t>
  </si>
  <si>
    <t>西 脇 市</t>
  </si>
  <si>
    <t>播 磨 町</t>
  </si>
  <si>
    <t>稲 美 町</t>
  </si>
  <si>
    <t>高 砂 市</t>
  </si>
  <si>
    <t>明 石 市</t>
  </si>
  <si>
    <t>三 田 市</t>
  </si>
  <si>
    <t>宝 塚 市</t>
  </si>
  <si>
    <t>宝  塚</t>
  </si>
  <si>
    <t>川 西 市</t>
  </si>
  <si>
    <t>伊 丹 市</t>
  </si>
  <si>
    <t>伊  丹</t>
  </si>
  <si>
    <t>芦 屋 市</t>
  </si>
  <si>
    <t>西 宮 市</t>
  </si>
  <si>
    <t>尼 崎 市</t>
  </si>
  <si>
    <t>姫 路 市</t>
  </si>
  <si>
    <t>　保　健　所</t>
  </si>
  <si>
    <t>無職の者</t>
  </si>
  <si>
    <t>その他業務の従事者</t>
  </si>
  <si>
    <t>の勤務者又は大学院生　　　　　　　医育機関の臨床系以外</t>
  </si>
  <si>
    <t>又は法人の代表者　　　　　　　診療所の開設者</t>
  </si>
  <si>
    <t>病院を除く）の勤務者　　　　　　病院（医育機関附属の</t>
  </si>
  <si>
    <t>又は法人の代表者　　　　　　　病院の開設者</t>
  </si>
  <si>
    <t>種　別　</t>
  </si>
  <si>
    <t>　</t>
  </si>
  <si>
    <t xml:space="preserve">   そ  の  他  の  者</t>
  </si>
  <si>
    <t>介護老人保健施設の勤務者　</t>
  </si>
  <si>
    <t>平成22年12月31日現在</t>
  </si>
  <si>
    <t>業 　 務</t>
  </si>
  <si>
    <t>保健施設</t>
  </si>
  <si>
    <t>勤務者</t>
  </si>
  <si>
    <t>開設者・代表者</t>
  </si>
  <si>
    <t>その他</t>
  </si>
  <si>
    <t>教員・教官</t>
  </si>
  <si>
    <t>不　　詳</t>
  </si>
  <si>
    <t>無 　 職</t>
  </si>
  <si>
    <t>その他の</t>
  </si>
  <si>
    <t>行　　政</t>
  </si>
  <si>
    <t>医　育　機　関</t>
  </si>
  <si>
    <t>病　　　　　院</t>
  </si>
  <si>
    <t>介護老人</t>
  </si>
  <si>
    <t xml:space="preserve">     平成22年12月31日現在</t>
  </si>
  <si>
    <t>加東</t>
  </si>
  <si>
    <t>（薬種商を含む）　　　　　　　医薬品販売業</t>
  </si>
  <si>
    <t>（研究・開発・営業・その他）　　　　　　　　　　医薬品製造業・輸入販売業</t>
  </si>
  <si>
    <t>大学院生又は研究生</t>
  </si>
  <si>
    <t>勤務者（教育・研究）</t>
  </si>
  <si>
    <t>その他</t>
  </si>
  <si>
    <t>検査</t>
  </si>
  <si>
    <t>調剤</t>
  </si>
  <si>
    <t>勤務者</t>
  </si>
  <si>
    <t>開設者又は法人の代表者</t>
  </si>
  <si>
    <t>その他の業務の従事者</t>
  </si>
  <si>
    <t>保健衛生施設の従事者　　　　　　　衛生行政機関又は</t>
  </si>
  <si>
    <t>医薬品開発企業</t>
  </si>
  <si>
    <t>大　学</t>
  </si>
  <si>
    <t>病院・診療所</t>
  </si>
  <si>
    <t>薬　局</t>
  </si>
  <si>
    <t xml:space="preserve">    そ  の  他  の  者</t>
  </si>
  <si>
    <t>薬局 ・ 医療施設以外の従事者</t>
  </si>
  <si>
    <t xml:space="preserve">    平成22年12月31日現在</t>
  </si>
  <si>
    <t>業    務</t>
  </si>
  <si>
    <t>保健衛生</t>
  </si>
  <si>
    <t>医薬品販売</t>
  </si>
  <si>
    <t>製造・販売</t>
  </si>
  <si>
    <t>院・研究生</t>
  </si>
  <si>
    <t>検  　査</t>
  </si>
  <si>
    <t>調　　剤</t>
  </si>
  <si>
    <t>不詳</t>
  </si>
  <si>
    <t>無    職</t>
  </si>
  <si>
    <t>衛　　生</t>
  </si>
  <si>
    <t>医薬品関連企業</t>
  </si>
  <si>
    <t>大　　　　　学</t>
  </si>
  <si>
    <t>病院・診療所</t>
  </si>
  <si>
    <t>薬　　　　　局</t>
  </si>
  <si>
    <t>総　　　数</t>
  </si>
  <si>
    <t>そ  の  他  の  者</t>
  </si>
  <si>
    <t>薬局・医療施設以外の従事者</t>
  </si>
  <si>
    <t>薬局・医療施設の従事者</t>
  </si>
  <si>
    <t>平成22年12月31日現在</t>
  </si>
  <si>
    <t>概要</t>
  </si>
  <si>
    <t>第１表</t>
  </si>
  <si>
    <t xml:space="preserve">医師数、業務の種類・従業地・保健所・市区町別 </t>
  </si>
  <si>
    <t>第２表</t>
  </si>
  <si>
    <t>医師数・平均年齢、業務の種別・性・年齢階級別</t>
  </si>
  <si>
    <t>第３の１表</t>
  </si>
  <si>
    <t>診療従事医師延数、診療科名（主たる）・従業地・保健所・市区町別</t>
  </si>
  <si>
    <t>第３の２表</t>
  </si>
  <si>
    <t>診療従事医師延数、診療科名（重複計上）・従業地・保健所・市区町別</t>
  </si>
  <si>
    <t>第４表</t>
  </si>
  <si>
    <t xml:space="preserve">歯科医師数・業務の種類・従業地・保健所・市区町別 </t>
  </si>
  <si>
    <t>第５表</t>
  </si>
  <si>
    <t>歯科医師数・平均年齢、業務の種別・性・年齢階級別</t>
  </si>
  <si>
    <t>第６表</t>
  </si>
  <si>
    <t>薬剤師数、業務の種類・従業地・保健所・市区町別　</t>
  </si>
  <si>
    <t>第７表</t>
  </si>
  <si>
    <t>薬剤師数・平均年齢、業務の種別・性・年齢階級別</t>
  </si>
  <si>
    <t>平成２２年医師・歯科医師・薬剤師調査</t>
  </si>
  <si>
    <t>第３表の１　診療従事医師延数、診療科名（主たる）・従業地・保健所・市区町別</t>
  </si>
  <si>
    <t>第４表　歯科医師数、業務の種類・従業地・保健所・市区町別</t>
  </si>
  <si>
    <t>第５表　歯科医師数・平均年齢、業務の種別・性・年齢階級別</t>
  </si>
  <si>
    <t>第６表　薬剤師数、業務の種類・従業地・保健所・市区町別</t>
  </si>
  <si>
    <t>第７表  薬剤師数・平均年齢、業務の種別・性・年齢階級別</t>
  </si>
  <si>
    <t>第３表の２　診療従事医師延数、診療科名（重複計上）・従業地・保健所・市区町別</t>
  </si>
  <si>
    <t>介護老人保健
施設の従事者</t>
  </si>
  <si>
    <t>医療施設・介護老人保健施設
以外の従事者</t>
  </si>
  <si>
    <t>その他の者</t>
  </si>
  <si>
    <t xml:space="preserve"> 薬局・医療施設の従事者</t>
  </si>
  <si>
    <t xml:space="preserve"> 医 　療 　施 　設 　の 　従 　事　 者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</si>
</sst>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;_ * \-#,##0;_ * &quot;- &quot;;_ @"/>
    <numFmt numFmtId="178" formatCode="#,##0_);[Red]\(#,##0\)"/>
    <numFmt numFmtId="179" formatCode="_ * #,##0.0_ ;_ * \-#,##0.0_ ;_ * &quot;-&quot;_ ;_ @_ "/>
    <numFmt numFmtId="180" formatCode="_ * #,##0;_ * \-#,##0;_ * &quot;-&quot;;_ @"/>
    <numFmt numFmtId="181" formatCode="0.0_ ;[Red]\-0.0\ "/>
    <numFmt numFmtId="182" formatCode="###\ ###&quot; &quot;"/>
    <numFmt numFmtId="183" formatCode="###\ ##0&quot; &quot;;&quot;△ &quot;###\ ##0&quot; &quot;"/>
    <numFmt numFmtId="184" formatCode="###\ ###"/>
    <numFmt numFmtId="185" formatCode="_ * #,##0._ ;_ * \-#,##0._ ;_ * &quot;-&quot;_ ;_ @_ "/>
    <numFmt numFmtId="186" formatCode="#,##0_ "/>
    <numFmt numFmtId="187" formatCode="#,##0;\-#,##0,\:&quot;-&quot;"/>
    <numFmt numFmtId="188" formatCode="0_);[Red]\(0\)"/>
    <numFmt numFmtId="189" formatCode="0.E+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6"/>
      <name val="ＭＳ 明朝"/>
      <family val="1"/>
    </font>
    <font>
      <b/>
      <sz val="9"/>
      <color indexed="12"/>
      <name val="ＭＳ Ｐゴシック"/>
      <family val="3"/>
    </font>
    <font>
      <b/>
      <sz val="2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b/>
      <sz val="2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41" fillId="4" borderId="0" applyNumberFormat="0" applyBorder="0" applyAlignment="0" applyProtection="0"/>
  </cellStyleXfs>
  <cellXfs count="731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vertical="center"/>
    </xf>
    <xf numFmtId="38" fontId="3" fillId="0" borderId="0" xfId="49" applyFont="1" applyAlignment="1">
      <alignment/>
    </xf>
    <xf numFmtId="38" fontId="2" fillId="0" borderId="10" xfId="49" applyFont="1" applyBorder="1" applyAlignment="1">
      <alignment horizontal="center"/>
    </xf>
    <xf numFmtId="38" fontId="2" fillId="0" borderId="11" xfId="49" applyFont="1" applyBorder="1" applyAlignment="1">
      <alignment horizontal="center"/>
    </xf>
    <xf numFmtId="38" fontId="3" fillId="0" borderId="0" xfId="49" applyFont="1" applyAlignment="1">
      <alignment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0" borderId="25" xfId="0" applyNumberFormat="1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0" xfId="0" applyAlignment="1">
      <alignment vertical="center"/>
    </xf>
    <xf numFmtId="38" fontId="2" fillId="0" borderId="0" xfId="49" applyFont="1" applyFill="1" applyAlignment="1">
      <alignment/>
    </xf>
    <xf numFmtId="41" fontId="14" fillId="0" borderId="30" xfId="0" applyNumberFormat="1" applyFont="1" applyFill="1" applyBorder="1" applyAlignment="1" applyProtection="1">
      <alignment/>
      <protection/>
    </xf>
    <xf numFmtId="41" fontId="14" fillId="0" borderId="31" xfId="0" applyNumberFormat="1" applyFont="1" applyFill="1" applyBorder="1" applyAlignment="1" applyProtection="1">
      <alignment/>
      <protection/>
    </xf>
    <xf numFmtId="41" fontId="14" fillId="0" borderId="32" xfId="0" applyNumberFormat="1" applyFont="1" applyFill="1" applyBorder="1" applyAlignment="1" applyProtection="1">
      <alignment/>
      <protection/>
    </xf>
    <xf numFmtId="41" fontId="14" fillId="0" borderId="33" xfId="0" applyNumberFormat="1" applyFont="1" applyFill="1" applyBorder="1" applyAlignment="1" applyProtection="1">
      <alignment/>
      <protection/>
    </xf>
    <xf numFmtId="41" fontId="14" fillId="0" borderId="26" xfId="0" applyNumberFormat="1" applyFont="1" applyFill="1" applyBorder="1" applyAlignment="1" applyProtection="1">
      <alignment/>
      <protection/>
    </xf>
    <xf numFmtId="41" fontId="14" fillId="0" borderId="34" xfId="0" applyNumberFormat="1" applyFont="1" applyFill="1" applyBorder="1" applyAlignment="1" applyProtection="1">
      <alignment/>
      <protection/>
    </xf>
    <xf numFmtId="41" fontId="14" fillId="0" borderId="33" xfId="0" applyNumberFormat="1" applyFont="1" applyFill="1" applyBorder="1" applyAlignment="1" applyProtection="1">
      <alignment horizontal="left"/>
      <protection/>
    </xf>
    <xf numFmtId="41" fontId="14" fillId="0" borderId="26" xfId="0" applyNumberFormat="1" applyFont="1" applyFill="1" applyBorder="1" applyAlignment="1" applyProtection="1">
      <alignment horizontal="left"/>
      <protection/>
    </xf>
    <xf numFmtId="41" fontId="14" fillId="0" borderId="34" xfId="0" applyNumberFormat="1" applyFont="1" applyFill="1" applyBorder="1" applyAlignment="1" applyProtection="1">
      <alignment horizontal="left"/>
      <protection/>
    </xf>
    <xf numFmtId="41" fontId="14" fillId="0" borderId="33" xfId="0" applyNumberFormat="1" applyFont="1" applyFill="1" applyBorder="1" applyAlignment="1" applyProtection="1">
      <alignment horizontal="right"/>
      <protection/>
    </xf>
    <xf numFmtId="180" fontId="4" fillId="0" borderId="33" xfId="0" applyNumberFormat="1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horizontal="right" vertical="center"/>
    </xf>
    <xf numFmtId="180" fontId="4" fillId="0" borderId="34" xfId="0" applyNumberFormat="1" applyFont="1" applyFill="1" applyBorder="1" applyAlignment="1">
      <alignment horizontal="right" vertical="center"/>
    </xf>
    <xf numFmtId="180" fontId="3" fillId="0" borderId="33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horizontal="right" vertical="center"/>
    </xf>
    <xf numFmtId="180" fontId="3" fillId="0" borderId="3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49" applyNumberFormat="1" applyFont="1" applyFill="1" applyBorder="1" applyAlignment="1" applyProtection="1">
      <alignment horizontal="right" vertical="center"/>
      <protection/>
    </xf>
    <xf numFmtId="177" fontId="2" fillId="0" borderId="0" xfId="49" applyNumberFormat="1" applyFont="1" applyFill="1" applyBorder="1" applyAlignment="1" applyProtection="1">
      <alignment horizontal="center" vertical="center"/>
      <protection/>
    </xf>
    <xf numFmtId="177" fontId="2" fillId="0" borderId="0" xfId="49" applyNumberFormat="1" applyFont="1" applyFill="1" applyBorder="1" applyAlignment="1" applyProtection="1">
      <alignment horizontal="left" vertical="center"/>
      <protection/>
    </xf>
    <xf numFmtId="41" fontId="14" fillId="0" borderId="35" xfId="0" applyNumberFormat="1" applyFont="1" applyFill="1" applyBorder="1" applyAlignment="1" applyProtection="1">
      <alignment/>
      <protection/>
    </xf>
    <xf numFmtId="41" fontId="14" fillId="0" borderId="35" xfId="0" applyNumberFormat="1" applyFont="1" applyFill="1" applyBorder="1" applyAlignment="1" applyProtection="1">
      <alignment horizontal="left"/>
      <protection/>
    </xf>
    <xf numFmtId="41" fontId="14" fillId="0" borderId="36" xfId="0" applyNumberFormat="1" applyFont="1" applyFill="1" applyBorder="1" applyAlignment="1" applyProtection="1">
      <alignment horizontal="left"/>
      <protection/>
    </xf>
    <xf numFmtId="41" fontId="14" fillId="0" borderId="37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 vertical="center"/>
    </xf>
    <xf numFmtId="38" fontId="17" fillId="0" borderId="0" xfId="49" applyFont="1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/>
    </xf>
    <xf numFmtId="180" fontId="4" fillId="0" borderId="38" xfId="0" applyNumberFormat="1" applyFont="1" applyFill="1" applyBorder="1" applyAlignment="1">
      <alignment horizontal="right" vertical="center"/>
    </xf>
    <xf numFmtId="180" fontId="3" fillId="0" borderId="38" xfId="0" applyNumberFormat="1" applyFont="1" applyFill="1" applyBorder="1" applyAlignment="1">
      <alignment horizontal="right" vertical="center"/>
    </xf>
    <xf numFmtId="177" fontId="17" fillId="0" borderId="0" xfId="4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3" fontId="2" fillId="0" borderId="39" xfId="0" applyNumberFormat="1" applyFont="1" applyFill="1" applyBorder="1" applyAlignment="1" applyProtection="1">
      <alignment horizontal="center" vertical="center"/>
      <protection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3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3" fontId="2" fillId="0" borderId="43" xfId="0" applyNumberFormat="1" applyFont="1" applyFill="1" applyBorder="1" applyAlignment="1" applyProtection="1">
      <alignment horizontal="center" vertical="center"/>
      <protection/>
    </xf>
    <xf numFmtId="3" fontId="2" fillId="0" borderId="44" xfId="0" applyNumberFormat="1" applyFont="1" applyFill="1" applyBorder="1" applyAlignment="1" applyProtection="1">
      <alignment horizontal="center" vertical="center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180" fontId="3" fillId="0" borderId="38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 applyProtection="1">
      <alignment horizontal="center" vertical="center"/>
      <protection/>
    </xf>
    <xf numFmtId="38" fontId="17" fillId="0" borderId="0" xfId="49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13" fillId="0" borderId="30" xfId="0" applyFont="1" applyFill="1" applyBorder="1" applyAlignment="1" applyProtection="1">
      <alignment horizontal="righ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>
      <alignment horizontal="center"/>
    </xf>
    <xf numFmtId="0" fontId="13" fillId="0" borderId="54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41" fontId="14" fillId="0" borderId="26" xfId="0" applyNumberFormat="1" applyFont="1" applyFill="1" applyBorder="1" applyAlignment="1" applyProtection="1">
      <alignment horizontal="right"/>
      <protection/>
    </xf>
    <xf numFmtId="41" fontId="14" fillId="0" borderId="34" xfId="0" applyNumberFormat="1" applyFont="1" applyFill="1" applyBorder="1" applyAlignment="1" applyProtection="1">
      <alignment horizontal="right"/>
      <protection/>
    </xf>
    <xf numFmtId="179" fontId="14" fillId="0" borderId="35" xfId="0" applyNumberFormat="1" applyFont="1" applyFill="1" applyBorder="1" applyAlignment="1" applyProtection="1">
      <alignment/>
      <protection/>
    </xf>
    <xf numFmtId="179" fontId="14" fillId="0" borderId="35" xfId="0" applyNumberFormat="1" applyFont="1" applyFill="1" applyBorder="1" applyAlignment="1" applyProtection="1">
      <alignment horizontal="right"/>
      <protection/>
    </xf>
    <xf numFmtId="179" fontId="14" fillId="0" borderId="36" xfId="0" applyNumberFormat="1" applyFont="1" applyFill="1" applyBorder="1" applyAlignment="1" applyProtection="1">
      <alignment horizontal="right"/>
      <protection/>
    </xf>
    <xf numFmtId="179" fontId="14" fillId="0" borderId="37" xfId="0" applyNumberFormat="1" applyFont="1" applyFill="1" applyBorder="1" applyAlignment="1" applyProtection="1">
      <alignment horizontal="right"/>
      <protection/>
    </xf>
    <xf numFmtId="179" fontId="14" fillId="0" borderId="33" xfId="0" applyNumberFormat="1" applyFont="1" applyFill="1" applyBorder="1" applyAlignment="1" applyProtection="1">
      <alignment/>
      <protection/>
    </xf>
    <xf numFmtId="179" fontId="14" fillId="0" borderId="33" xfId="0" applyNumberFormat="1" applyFont="1" applyFill="1" applyBorder="1" applyAlignment="1" applyProtection="1">
      <alignment horizontal="right"/>
      <protection/>
    </xf>
    <xf numFmtId="179" fontId="14" fillId="0" borderId="26" xfId="0" applyNumberFormat="1" applyFont="1" applyFill="1" applyBorder="1" applyAlignment="1" applyProtection="1">
      <alignment horizontal="right"/>
      <protection/>
    </xf>
    <xf numFmtId="179" fontId="14" fillId="0" borderId="34" xfId="0" applyNumberFormat="1" applyFont="1" applyFill="1" applyBorder="1" applyAlignment="1" applyProtection="1">
      <alignment horizontal="right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49" xfId="0" applyFont="1" applyFill="1" applyBorder="1" applyAlignment="1" applyProtection="1">
      <alignment horizontal="center"/>
      <protection/>
    </xf>
    <xf numFmtId="179" fontId="14" fillId="0" borderId="51" xfId="0" applyNumberFormat="1" applyFont="1" applyFill="1" applyBorder="1" applyAlignment="1" applyProtection="1">
      <alignment/>
      <protection/>
    </xf>
    <xf numFmtId="179" fontId="14" fillId="0" borderId="51" xfId="0" applyNumberFormat="1" applyFont="1" applyFill="1" applyBorder="1" applyAlignment="1" applyProtection="1">
      <alignment horizontal="right"/>
      <protection/>
    </xf>
    <xf numFmtId="179" fontId="14" fillId="0" borderId="49" xfId="0" applyNumberFormat="1" applyFont="1" applyFill="1" applyBorder="1" applyAlignment="1" applyProtection="1">
      <alignment horizontal="right"/>
      <protection/>
    </xf>
    <xf numFmtId="179" fontId="14" fillId="0" borderId="55" xfId="0" applyNumberFormat="1" applyFont="1" applyFill="1" applyBorder="1" applyAlignment="1" applyProtection="1">
      <alignment horizontal="right"/>
      <protection/>
    </xf>
    <xf numFmtId="38" fontId="3" fillId="0" borderId="56" xfId="49" applyFont="1" applyFill="1" applyBorder="1" applyAlignment="1">
      <alignment horizontal="distributed" vertical="center"/>
    </xf>
    <xf numFmtId="38" fontId="3" fillId="0" borderId="26" xfId="49" applyFont="1" applyFill="1" applyBorder="1" applyAlignment="1">
      <alignment horizontal="distributed" vertical="center"/>
    </xf>
    <xf numFmtId="38" fontId="2" fillId="0" borderId="56" xfId="49" applyFont="1" applyFill="1" applyBorder="1" applyAlignment="1">
      <alignment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26" xfId="49" applyFont="1" applyFill="1" applyBorder="1" applyAlignment="1" quotePrefix="1">
      <alignment horizontal="right" vertical="center"/>
    </xf>
    <xf numFmtId="38" fontId="2" fillId="0" borderId="56" xfId="49" applyFont="1" applyFill="1" applyBorder="1" applyAlignment="1">
      <alignment vertical="top"/>
    </xf>
    <xf numFmtId="38" fontId="3" fillId="0" borderId="26" xfId="49" applyFont="1" applyFill="1" applyBorder="1" applyAlignment="1">
      <alignment horizontal="right" vertical="top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0" xfId="0" applyFont="1" applyFill="1" applyAlignment="1">
      <alignment horizontal="right"/>
    </xf>
    <xf numFmtId="38" fontId="2" fillId="0" borderId="10" xfId="49" applyFont="1" applyFill="1" applyBorder="1" applyAlignment="1">
      <alignment horizontal="center"/>
    </xf>
    <xf numFmtId="38" fontId="2" fillId="0" borderId="11" xfId="49" applyFont="1" applyFill="1" applyBorder="1" applyAlignment="1">
      <alignment horizontal="center"/>
    </xf>
    <xf numFmtId="38" fontId="2" fillId="0" borderId="30" xfId="49" applyFont="1" applyFill="1" applyBorder="1" applyAlignment="1">
      <alignment/>
    </xf>
    <xf numFmtId="38" fontId="2" fillId="0" borderId="16" xfId="49" applyFont="1" applyFill="1" applyBorder="1" applyAlignment="1">
      <alignment horizontal="center"/>
    </xf>
    <xf numFmtId="38" fontId="2" fillId="0" borderId="38" xfId="49" applyFont="1" applyFill="1" applyBorder="1" applyAlignment="1">
      <alignment horizontal="center"/>
    </xf>
    <xf numFmtId="38" fontId="2" fillId="0" borderId="33" xfId="49" applyFont="1" applyFill="1" applyBorder="1" applyAlignment="1">
      <alignment/>
    </xf>
    <xf numFmtId="38" fontId="2" fillId="0" borderId="26" xfId="49" applyFont="1" applyFill="1" applyBorder="1" applyAlignment="1" quotePrefix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45" xfId="49" applyFont="1" applyFill="1" applyBorder="1" applyAlignment="1">
      <alignment horizontal="center" vertical="center"/>
    </xf>
    <xf numFmtId="38" fontId="3" fillId="0" borderId="33" xfId="49" applyFont="1" applyFill="1" applyBorder="1" applyAlignment="1" quotePrefix="1">
      <alignment horizontal="center" vertical="center" wrapText="1"/>
    </xf>
    <xf numFmtId="38" fontId="3" fillId="0" borderId="25" xfId="49" applyFont="1" applyFill="1" applyBorder="1" applyAlignment="1" quotePrefix="1">
      <alignment horizontal="center" vertical="center" wrapText="1"/>
    </xf>
    <xf numFmtId="38" fontId="3" fillId="0" borderId="45" xfId="49" applyFont="1" applyFill="1" applyBorder="1" applyAlignment="1" quotePrefix="1">
      <alignment horizontal="center" vertical="center" wrapText="1"/>
    </xf>
    <xf numFmtId="38" fontId="3" fillId="0" borderId="3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38" fontId="3" fillId="0" borderId="57" xfId="49" applyFont="1" applyFill="1" applyBorder="1" applyAlignment="1">
      <alignment horizontal="center" vertical="center" wrapText="1"/>
    </xf>
    <xf numFmtId="38" fontId="2" fillId="0" borderId="38" xfId="49" applyFont="1" applyFill="1" applyBorder="1" applyAlignment="1" quotePrefix="1">
      <alignment vertical="top"/>
    </xf>
    <xf numFmtId="38" fontId="2" fillId="0" borderId="16" xfId="49" applyFont="1" applyFill="1" applyBorder="1" applyAlignment="1">
      <alignment horizontal="left"/>
    </xf>
    <xf numFmtId="38" fontId="2" fillId="0" borderId="16" xfId="49" applyFont="1" applyFill="1" applyBorder="1" applyAlignment="1">
      <alignment/>
    </xf>
    <xf numFmtId="38" fontId="2" fillId="0" borderId="38" xfId="49" applyFont="1" applyFill="1" applyBorder="1" applyAlignment="1">
      <alignment/>
    </xf>
    <xf numFmtId="38" fontId="2" fillId="0" borderId="23" xfId="49" applyFont="1" applyFill="1" applyBorder="1" applyAlignment="1">
      <alignment/>
    </xf>
    <xf numFmtId="38" fontId="2" fillId="0" borderId="52" xfId="49" applyFont="1" applyFill="1" applyBorder="1" applyAlignment="1">
      <alignment/>
    </xf>
    <xf numFmtId="38" fontId="2" fillId="0" borderId="51" xfId="49" applyFont="1" applyFill="1" applyBorder="1" applyAlignment="1">
      <alignment/>
    </xf>
    <xf numFmtId="38" fontId="2" fillId="0" borderId="51" xfId="49" applyFont="1" applyFill="1" applyBorder="1" applyAlignment="1">
      <alignment horizontal="center"/>
    </xf>
    <xf numFmtId="38" fontId="3" fillId="0" borderId="52" xfId="49" applyFont="1" applyFill="1" applyBorder="1" applyAlignment="1" quotePrefix="1">
      <alignment horizontal="center" vertical="distributed" textRotation="255"/>
    </xf>
    <xf numFmtId="38" fontId="3" fillId="0" borderId="49" xfId="49" applyFont="1" applyFill="1" applyBorder="1" applyAlignment="1" quotePrefix="1">
      <alignment horizontal="center" vertical="distributed" textRotation="255"/>
    </xf>
    <xf numFmtId="38" fontId="2" fillId="0" borderId="51" xfId="49" applyFont="1" applyFill="1" applyBorder="1" applyAlignment="1">
      <alignment horizontal="center" vertical="distributed" textRotation="255"/>
    </xf>
    <xf numFmtId="38" fontId="2" fillId="0" borderId="52" xfId="49" applyFont="1" applyFill="1" applyBorder="1" applyAlignment="1">
      <alignment horizontal="center" vertical="distributed" textRotation="255"/>
    </xf>
    <xf numFmtId="38" fontId="3" fillId="0" borderId="51" xfId="49" applyFont="1" applyFill="1" applyBorder="1" applyAlignment="1" quotePrefix="1">
      <alignment horizontal="center" vertical="distributed" textRotation="255"/>
    </xf>
    <xf numFmtId="38" fontId="2" fillId="0" borderId="52" xfId="49" applyFont="1" applyFill="1" applyBorder="1" applyAlignment="1">
      <alignment horizontal="center"/>
    </xf>
    <xf numFmtId="38" fontId="3" fillId="0" borderId="49" xfId="49" applyFont="1" applyFill="1" applyBorder="1" applyAlignment="1">
      <alignment horizontal="center" vertical="distributed" textRotation="255"/>
    </xf>
    <xf numFmtId="38" fontId="3" fillId="0" borderId="55" xfId="49" applyFont="1" applyFill="1" applyBorder="1" applyAlignment="1" quotePrefix="1">
      <alignment horizontal="center" vertical="distributed" textRotation="255"/>
    </xf>
    <xf numFmtId="38" fontId="3" fillId="0" borderId="30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4" fillId="0" borderId="56" xfId="49" applyFont="1" applyFill="1" applyBorder="1" applyAlignment="1">
      <alignment horizontal="right" vertical="center"/>
    </xf>
    <xf numFmtId="38" fontId="4" fillId="0" borderId="26" xfId="49" applyFont="1" applyFill="1" applyBorder="1" applyAlignment="1" quotePrefix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vertical="top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/>
    </xf>
    <xf numFmtId="38" fontId="3" fillId="0" borderId="0" xfId="49" applyFont="1" applyFill="1" applyAlignment="1">
      <alignment/>
    </xf>
    <xf numFmtId="38" fontId="2" fillId="0" borderId="0" xfId="49" applyFont="1" applyFill="1" applyAlignment="1">
      <alignment/>
    </xf>
    <xf numFmtId="38" fontId="8" fillId="0" borderId="0" xfId="49" applyFont="1" applyFill="1" applyAlignment="1">
      <alignment/>
    </xf>
    <xf numFmtId="0" fontId="0" fillId="0" borderId="0" xfId="0" applyFont="1" applyFill="1" applyAlignment="1">
      <alignment vertical="center"/>
    </xf>
    <xf numFmtId="0" fontId="13" fillId="0" borderId="11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3" fillId="0" borderId="16" xfId="49" applyFont="1" applyFill="1" applyBorder="1" applyAlignment="1">
      <alignment horizontal="center"/>
    </xf>
    <xf numFmtId="38" fontId="3" fillId="0" borderId="38" xfId="49" applyFont="1" applyFill="1" applyBorder="1" applyAlignment="1" quotePrefix="1">
      <alignment horizontal="right" vertical="top"/>
    </xf>
    <xf numFmtId="38" fontId="3" fillId="0" borderId="16" xfId="49" applyFont="1" applyFill="1" applyBorder="1" applyAlignment="1">
      <alignment horizontal="left"/>
    </xf>
    <xf numFmtId="38" fontId="3" fillId="0" borderId="38" xfId="49" applyFont="1" applyFill="1" applyBorder="1" applyAlignment="1">
      <alignment horizontal="center"/>
    </xf>
    <xf numFmtId="38" fontId="2" fillId="0" borderId="53" xfId="49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5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38" fontId="3" fillId="0" borderId="33" xfId="49" applyFont="1" applyFill="1" applyBorder="1" applyAlignment="1">
      <alignment horizontal="right" vertical="center"/>
    </xf>
    <xf numFmtId="180" fontId="3" fillId="0" borderId="33" xfId="49" applyNumberFormat="1" applyFont="1" applyFill="1" applyBorder="1" applyAlignment="1">
      <alignment horizontal="right" vertical="center"/>
    </xf>
    <xf numFmtId="38" fontId="4" fillId="0" borderId="33" xfId="49" applyFont="1" applyFill="1" applyBorder="1" applyAlignment="1" quotePrefix="1">
      <alignment horizontal="center" vertical="center"/>
    </xf>
    <xf numFmtId="0" fontId="13" fillId="0" borderId="0" xfId="0" applyFont="1" applyFill="1" applyAlignment="1">
      <alignment vertical="center"/>
    </xf>
    <xf numFmtId="38" fontId="3" fillId="0" borderId="33" xfId="49" applyFont="1" applyFill="1" applyBorder="1" applyAlignment="1">
      <alignment horizontal="distributed" vertical="center"/>
    </xf>
    <xf numFmtId="180" fontId="3" fillId="0" borderId="33" xfId="0" applyNumberFormat="1" applyFont="1" applyFill="1" applyBorder="1" applyAlignment="1" applyProtection="1">
      <alignment horizontal="right" vertical="center"/>
      <protection locked="0"/>
    </xf>
    <xf numFmtId="180" fontId="3" fillId="0" borderId="38" xfId="0" applyNumberFormat="1" applyFont="1" applyFill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34" xfId="0" applyNumberFormat="1" applyFont="1" applyFill="1" applyBorder="1" applyAlignment="1" applyProtection="1">
      <alignment horizontal="right" vertical="center"/>
      <protection locked="0"/>
    </xf>
    <xf numFmtId="38" fontId="3" fillId="0" borderId="33" xfId="49" applyFont="1" applyFill="1" applyBorder="1" applyAlignment="1" quotePrefix="1">
      <alignment horizontal="right" vertical="center"/>
    </xf>
    <xf numFmtId="38" fontId="3" fillId="0" borderId="33" xfId="49" applyFont="1" applyFill="1" applyBorder="1" applyAlignment="1">
      <alignment horizontal="right" vertical="top"/>
    </xf>
    <xf numFmtId="180" fontId="3" fillId="0" borderId="33" xfId="0" applyNumberFormat="1" applyFont="1" applyFill="1" applyBorder="1" applyAlignment="1" applyProtection="1">
      <alignment horizontal="right" vertical="top"/>
      <protection locked="0"/>
    </xf>
    <xf numFmtId="180" fontId="3" fillId="0" borderId="38" xfId="0" applyNumberFormat="1" applyFont="1" applyFill="1" applyBorder="1" applyAlignment="1" applyProtection="1">
      <alignment horizontal="right" vertical="top"/>
      <protection locked="0"/>
    </xf>
    <xf numFmtId="180" fontId="3" fillId="0" borderId="64" xfId="0" applyNumberFormat="1" applyFont="1" applyFill="1" applyBorder="1" applyAlignment="1" applyProtection="1">
      <alignment horizontal="right" vertical="top"/>
      <protection locked="0"/>
    </xf>
    <xf numFmtId="180" fontId="3" fillId="0" borderId="34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Alignment="1">
      <alignment vertical="top"/>
    </xf>
    <xf numFmtId="0" fontId="15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/>
    </xf>
    <xf numFmtId="180" fontId="3" fillId="0" borderId="26" xfId="0" applyNumberFormat="1" applyFont="1" applyFill="1" applyBorder="1" applyAlignment="1" applyProtection="1">
      <alignment horizontal="right" vertical="center"/>
      <protection locked="0"/>
    </xf>
    <xf numFmtId="180" fontId="3" fillId="0" borderId="27" xfId="0" applyNumberFormat="1" applyFont="1" applyFill="1" applyBorder="1" applyAlignment="1" applyProtection="1">
      <alignment horizontal="right" vertical="center"/>
      <protection locked="0"/>
    </xf>
    <xf numFmtId="180" fontId="3" fillId="0" borderId="27" xfId="0" applyNumberFormat="1" applyFont="1" applyFill="1" applyBorder="1" applyAlignment="1" applyProtection="1">
      <alignment horizontal="right" vertical="top"/>
      <protection locked="0"/>
    </xf>
    <xf numFmtId="180" fontId="3" fillId="0" borderId="65" xfId="0" applyNumberFormat="1" applyFont="1" applyFill="1" applyBorder="1" applyAlignment="1">
      <alignment horizontal="right" vertical="center"/>
    </xf>
    <xf numFmtId="180" fontId="3" fillId="0" borderId="66" xfId="0" applyNumberFormat="1" applyFont="1" applyFill="1" applyBorder="1" applyAlignment="1">
      <alignment horizontal="right" vertical="center"/>
    </xf>
    <xf numFmtId="180" fontId="3" fillId="0" borderId="67" xfId="0" applyNumberFormat="1" applyFont="1" applyFill="1" applyBorder="1" applyAlignment="1">
      <alignment horizontal="right" vertical="center"/>
    </xf>
    <xf numFmtId="180" fontId="3" fillId="0" borderId="68" xfId="0" applyNumberFormat="1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180" fontId="3" fillId="0" borderId="69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 applyProtection="1">
      <alignment horizontal="right" vertical="top"/>
      <protection locked="0"/>
    </xf>
    <xf numFmtId="180" fontId="2" fillId="0" borderId="17" xfId="49" applyNumberFormat="1" applyFont="1" applyFill="1" applyBorder="1" applyAlignment="1" applyProtection="1">
      <alignment horizontal="right" vertical="center"/>
      <protection/>
    </xf>
    <xf numFmtId="180" fontId="2" fillId="0" borderId="32" xfId="49" applyNumberFormat="1" applyFont="1" applyFill="1" applyBorder="1" applyAlignment="1" applyProtection="1">
      <alignment horizontal="right" vertical="center"/>
      <protection/>
    </xf>
    <xf numFmtId="180" fontId="2" fillId="0" borderId="34" xfId="49" applyNumberFormat="1" applyFont="1" applyFill="1" applyBorder="1" applyAlignment="1" applyProtection="1">
      <alignment horizontal="right" vertical="center"/>
      <protection/>
    </xf>
    <xf numFmtId="180" fontId="6" fillId="0" borderId="33" xfId="49" applyNumberFormat="1" applyFont="1" applyFill="1" applyBorder="1" applyAlignment="1">
      <alignment horizontal="right" vertical="center"/>
    </xf>
    <xf numFmtId="180" fontId="9" fillId="0" borderId="17" xfId="49" applyNumberFormat="1" applyFont="1" applyFill="1" applyBorder="1" applyAlignment="1" applyProtection="1">
      <alignment horizontal="right" vertical="center"/>
      <protection/>
    </xf>
    <xf numFmtId="180" fontId="9" fillId="0" borderId="34" xfId="49" applyNumberFormat="1" applyFont="1" applyFill="1" applyBorder="1" applyAlignment="1" applyProtection="1">
      <alignment horizontal="right" vertical="center"/>
      <protection/>
    </xf>
    <xf numFmtId="180" fontId="3" fillId="0" borderId="33" xfId="49" applyNumberFormat="1" applyFont="1" applyFill="1" applyBorder="1" applyAlignment="1" applyProtection="1">
      <alignment horizontal="right" vertical="center"/>
      <protection/>
    </xf>
    <xf numFmtId="180" fontId="3" fillId="0" borderId="33" xfId="49" applyNumberFormat="1" applyFont="1" applyFill="1" applyBorder="1" applyAlignment="1" applyProtection="1">
      <alignment horizontal="right" vertical="top"/>
      <protection/>
    </xf>
    <xf numFmtId="180" fontId="2" fillId="0" borderId="13" xfId="49" applyNumberFormat="1" applyFont="1" applyFill="1" applyBorder="1" applyAlignment="1" applyProtection="1">
      <alignment horizontal="right" vertical="center"/>
      <protection/>
    </xf>
    <xf numFmtId="180" fontId="2" fillId="0" borderId="70" xfId="49" applyNumberFormat="1" applyFont="1" applyFill="1" applyBorder="1" applyAlignment="1" applyProtection="1">
      <alignment horizontal="right" vertical="center"/>
      <protection/>
    </xf>
    <xf numFmtId="180" fontId="2" fillId="0" borderId="71" xfId="49" applyNumberFormat="1" applyFont="1" applyFill="1" applyBorder="1" applyAlignment="1" applyProtection="1">
      <alignment horizontal="right" vertical="center"/>
      <protection/>
    </xf>
    <xf numFmtId="180" fontId="2" fillId="0" borderId="72" xfId="49" applyNumberFormat="1" applyFont="1" applyFill="1" applyBorder="1" applyAlignment="1" applyProtection="1">
      <alignment horizontal="right" vertical="center"/>
      <protection/>
    </xf>
    <xf numFmtId="180" fontId="2" fillId="0" borderId="73" xfId="49" applyNumberFormat="1" applyFont="1" applyFill="1" applyBorder="1" applyAlignment="1" applyProtection="1">
      <alignment horizontal="right" vertical="center"/>
      <protection/>
    </xf>
    <xf numFmtId="180" fontId="2" fillId="0" borderId="15" xfId="49" applyNumberFormat="1" applyFont="1" applyFill="1" applyBorder="1" applyAlignment="1" applyProtection="1">
      <alignment horizontal="right" vertical="center"/>
      <protection/>
    </xf>
    <xf numFmtId="180" fontId="2" fillId="0" borderId="74" xfId="49" applyNumberFormat="1" applyFont="1" applyFill="1" applyBorder="1" applyAlignment="1" applyProtection="1">
      <alignment horizontal="right" vertical="center"/>
      <protection/>
    </xf>
    <xf numFmtId="180" fontId="2" fillId="0" borderId="75" xfId="49" applyNumberFormat="1" applyFont="1" applyFill="1" applyBorder="1" applyAlignment="1" applyProtection="1">
      <alignment horizontal="right" vertical="center"/>
      <protection/>
    </xf>
    <xf numFmtId="180" fontId="2" fillId="0" borderId="26" xfId="49" applyNumberFormat="1" applyFont="1" applyFill="1" applyBorder="1" applyAlignment="1" applyProtection="1">
      <alignment horizontal="right" vertical="center"/>
      <protection/>
    </xf>
    <xf numFmtId="180" fontId="2" fillId="0" borderId="19" xfId="49" applyNumberFormat="1" applyFont="1" applyFill="1" applyBorder="1" applyAlignment="1" applyProtection="1">
      <alignment horizontal="right" vertical="center"/>
      <protection/>
    </xf>
    <xf numFmtId="180" fontId="2" fillId="0" borderId="27" xfId="49" applyNumberFormat="1" applyFont="1" applyFill="1" applyBorder="1" applyAlignment="1" applyProtection="1">
      <alignment horizontal="right" vertical="center"/>
      <protection/>
    </xf>
    <xf numFmtId="180" fontId="2" fillId="0" borderId="22" xfId="49" applyNumberFormat="1" applyFont="1" applyFill="1" applyBorder="1" applyAlignment="1" applyProtection="1">
      <alignment horizontal="right" vertical="center"/>
      <protection/>
    </xf>
    <xf numFmtId="180" fontId="2" fillId="0" borderId="76" xfId="49" applyNumberFormat="1" applyFont="1" applyFill="1" applyBorder="1" applyAlignment="1" applyProtection="1">
      <alignment horizontal="right" vertical="center"/>
      <protection/>
    </xf>
    <xf numFmtId="180" fontId="2" fillId="0" borderId="77" xfId="49" applyNumberFormat="1" applyFont="1" applyFill="1" applyBorder="1" applyAlignment="1" applyProtection="1">
      <alignment horizontal="right" vertical="center"/>
      <protection/>
    </xf>
    <xf numFmtId="180" fontId="2" fillId="0" borderId="78" xfId="49" applyNumberFormat="1" applyFont="1" applyFill="1" applyBorder="1" applyAlignment="1" applyProtection="1">
      <alignment horizontal="right" vertical="center"/>
      <protection/>
    </xf>
    <xf numFmtId="180" fontId="2" fillId="0" borderId="25" xfId="49" applyNumberFormat="1" applyFont="1" applyFill="1" applyBorder="1" applyAlignment="1" applyProtection="1">
      <alignment horizontal="right" vertical="center"/>
      <protection/>
    </xf>
    <xf numFmtId="180" fontId="2" fillId="0" borderId="28" xfId="49" applyNumberFormat="1" applyFont="1" applyFill="1" applyBorder="1" applyAlignment="1" applyProtection="1">
      <alignment horizontal="right" vertical="center"/>
      <protection/>
    </xf>
    <xf numFmtId="180" fontId="2" fillId="0" borderId="44" xfId="49" applyNumberFormat="1" applyFont="1" applyFill="1" applyBorder="1" applyAlignment="1" applyProtection="1">
      <alignment horizontal="right" vertical="center"/>
      <protection/>
    </xf>
    <xf numFmtId="180" fontId="2" fillId="0" borderId="57" xfId="49" applyNumberFormat="1" applyFont="1" applyFill="1" applyBorder="1" applyAlignment="1" applyProtection="1">
      <alignment horizontal="right" vertical="center"/>
      <protection/>
    </xf>
    <xf numFmtId="180" fontId="2" fillId="0" borderId="41" xfId="49" applyNumberFormat="1" applyFont="1" applyFill="1" applyBorder="1" applyAlignment="1" applyProtection="1">
      <alignment horizontal="right" vertical="center"/>
      <protection/>
    </xf>
    <xf numFmtId="180" fontId="2" fillId="0" borderId="79" xfId="49" applyNumberFormat="1" applyFont="1" applyFill="1" applyBorder="1" applyAlignment="1" applyProtection="1">
      <alignment horizontal="right" vertical="center"/>
      <protection/>
    </xf>
    <xf numFmtId="180" fontId="2" fillId="0" borderId="43" xfId="49" applyNumberFormat="1" applyFont="1" applyFill="1" applyBorder="1" applyAlignment="1" applyProtection="1">
      <alignment horizontal="right" vertical="center"/>
      <protection/>
    </xf>
    <xf numFmtId="180" fontId="2" fillId="0" borderId="67" xfId="49" applyNumberFormat="1" applyFont="1" applyFill="1" applyBorder="1" applyAlignment="1" applyProtection="1">
      <alignment horizontal="right" vertical="center"/>
      <protection/>
    </xf>
    <xf numFmtId="180" fontId="2" fillId="0" borderId="68" xfId="49" applyNumberFormat="1" applyFont="1" applyFill="1" applyBorder="1" applyAlignment="1" applyProtection="1">
      <alignment horizontal="right" vertical="center"/>
      <protection/>
    </xf>
    <xf numFmtId="180" fontId="2" fillId="0" borderId="80" xfId="49" applyNumberFormat="1" applyFont="1" applyFill="1" applyBorder="1" applyAlignment="1" applyProtection="1">
      <alignment horizontal="right" vertical="center"/>
      <protection/>
    </xf>
    <xf numFmtId="180" fontId="2" fillId="0" borderId="24" xfId="49" applyNumberFormat="1" applyFont="1" applyFill="1" applyBorder="1" applyAlignment="1" applyProtection="1">
      <alignment horizontal="right" vertical="center"/>
      <protection/>
    </xf>
    <xf numFmtId="180" fontId="2" fillId="0" borderId="81" xfId="49" applyNumberFormat="1" applyFont="1" applyFill="1" applyBorder="1" applyAlignment="1" applyProtection="1">
      <alignment horizontal="right" vertical="center"/>
      <protection/>
    </xf>
    <xf numFmtId="180" fontId="2" fillId="0" borderId="55" xfId="49" applyNumberFormat="1" applyFont="1" applyFill="1" applyBorder="1" applyAlignment="1" applyProtection="1">
      <alignment horizontal="right" vertical="center"/>
      <protection/>
    </xf>
    <xf numFmtId="180" fontId="3" fillId="0" borderId="38" xfId="49" applyNumberFormat="1" applyFont="1" applyFill="1" applyBorder="1" applyAlignment="1">
      <alignment horizontal="right" vertical="center"/>
    </xf>
    <xf numFmtId="180" fontId="3" fillId="0" borderId="26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 horizontal="right" vertical="center"/>
    </xf>
    <xf numFmtId="180" fontId="3" fillId="0" borderId="34" xfId="49" applyNumberFormat="1" applyFont="1" applyFill="1" applyBorder="1" applyAlignment="1">
      <alignment horizontal="right" vertical="center"/>
    </xf>
    <xf numFmtId="180" fontId="2" fillId="0" borderId="82" xfId="49" applyNumberFormat="1" applyFont="1" applyFill="1" applyBorder="1" applyAlignment="1" applyProtection="1">
      <alignment horizontal="right" vertical="center"/>
      <protection/>
    </xf>
    <xf numFmtId="180" fontId="3" fillId="0" borderId="65" xfId="49" applyNumberFormat="1" applyFont="1" applyFill="1" applyBorder="1" applyAlignment="1">
      <alignment horizontal="right" vertical="center"/>
    </xf>
    <xf numFmtId="180" fontId="2" fillId="0" borderId="83" xfId="49" applyNumberFormat="1" applyFont="1" applyFill="1" applyBorder="1" applyAlignment="1" applyProtection="1">
      <alignment horizontal="right" vertical="center"/>
      <protection/>
    </xf>
    <xf numFmtId="180" fontId="2" fillId="0" borderId="84" xfId="49" applyNumberFormat="1" applyFont="1" applyFill="1" applyBorder="1" applyAlignment="1" applyProtection="1">
      <alignment horizontal="right" vertical="center"/>
      <protection/>
    </xf>
    <xf numFmtId="180" fontId="2" fillId="0" borderId="65" xfId="49" applyNumberFormat="1" applyFont="1" applyFill="1" applyBorder="1" applyAlignment="1" applyProtection="1">
      <alignment horizontal="right" vertical="center"/>
      <protection/>
    </xf>
    <xf numFmtId="180" fontId="2" fillId="0" borderId="85" xfId="49" applyNumberFormat="1" applyFont="1" applyFill="1" applyBorder="1" applyAlignment="1" applyProtection="1">
      <alignment horizontal="right" vertical="center"/>
      <protection/>
    </xf>
    <xf numFmtId="180" fontId="2" fillId="0" borderId="86" xfId="49" applyNumberFormat="1" applyFont="1" applyFill="1" applyBorder="1" applyAlignment="1" applyProtection="1">
      <alignment horizontal="right" vertical="center"/>
      <protection/>
    </xf>
    <xf numFmtId="180" fontId="2" fillId="0" borderId="39" xfId="49" applyNumberFormat="1" applyFont="1" applyFill="1" applyBorder="1" applyAlignment="1" applyProtection="1">
      <alignment horizontal="right" vertical="center"/>
      <protection/>
    </xf>
    <xf numFmtId="180" fontId="2" fillId="0" borderId="87" xfId="49" applyNumberFormat="1" applyFont="1" applyFill="1" applyBorder="1" applyAlignment="1" applyProtection="1">
      <alignment horizontal="right" vertical="center"/>
      <protection/>
    </xf>
    <xf numFmtId="180" fontId="2" fillId="0" borderId="88" xfId="49" applyNumberFormat="1" applyFont="1" applyFill="1" applyBorder="1" applyAlignment="1" applyProtection="1">
      <alignment horizontal="right" vertical="center"/>
      <protection/>
    </xf>
    <xf numFmtId="180" fontId="2" fillId="0" borderId="89" xfId="49" applyNumberFormat="1" applyFont="1" applyFill="1" applyBorder="1" applyAlignment="1" applyProtection="1">
      <alignment horizontal="right" vertical="center"/>
      <protection/>
    </xf>
    <xf numFmtId="180" fontId="2" fillId="0" borderId="90" xfId="49" applyNumberFormat="1" applyFont="1" applyFill="1" applyBorder="1" applyAlignment="1" applyProtection="1">
      <alignment horizontal="right" vertical="center"/>
      <protection/>
    </xf>
    <xf numFmtId="180" fontId="2" fillId="0" borderId="91" xfId="49" applyNumberFormat="1" applyFont="1" applyFill="1" applyBorder="1" applyAlignment="1" applyProtection="1">
      <alignment horizontal="right" vertical="center"/>
      <protection/>
    </xf>
    <xf numFmtId="180" fontId="2" fillId="0" borderId="92" xfId="49" applyNumberFormat="1" applyFont="1" applyFill="1" applyBorder="1" applyAlignment="1" applyProtection="1">
      <alignment horizontal="right" vertical="center"/>
      <protection/>
    </xf>
    <xf numFmtId="180" fontId="2" fillId="0" borderId="40" xfId="49" applyNumberFormat="1" applyFont="1" applyFill="1" applyBorder="1" applyAlignment="1" applyProtection="1">
      <alignment horizontal="right" vertical="center"/>
      <protection/>
    </xf>
    <xf numFmtId="180" fontId="2" fillId="0" borderId="93" xfId="49" applyNumberFormat="1" applyFont="1" applyFill="1" applyBorder="1" applyAlignment="1" applyProtection="1">
      <alignment horizontal="right" vertical="center"/>
      <protection/>
    </xf>
    <xf numFmtId="180" fontId="2" fillId="0" borderId="94" xfId="49" applyNumberFormat="1" applyFont="1" applyFill="1" applyBorder="1" applyAlignment="1" applyProtection="1">
      <alignment horizontal="right" vertical="center"/>
      <protection/>
    </xf>
    <xf numFmtId="180" fontId="2" fillId="0" borderId="95" xfId="49" applyNumberFormat="1" applyFont="1" applyFill="1" applyBorder="1" applyAlignment="1" applyProtection="1">
      <alignment horizontal="right" vertical="center"/>
      <protection/>
    </xf>
    <xf numFmtId="180" fontId="2" fillId="0" borderId="96" xfId="49" applyNumberFormat="1" applyFont="1" applyFill="1" applyBorder="1" applyAlignment="1" applyProtection="1">
      <alignment horizontal="right" vertical="center"/>
      <protection/>
    </xf>
    <xf numFmtId="180" fontId="2" fillId="0" borderId="0" xfId="49" applyNumberFormat="1" applyFont="1" applyFill="1" applyBorder="1" applyAlignment="1" applyProtection="1">
      <alignment horizontal="right" vertical="center"/>
      <protection/>
    </xf>
    <xf numFmtId="180" fontId="2" fillId="0" borderId="33" xfId="49" applyNumberFormat="1" applyFont="1" applyFill="1" applyBorder="1" applyAlignment="1" applyProtection="1">
      <alignment horizontal="right" vertical="center"/>
      <protection/>
    </xf>
    <xf numFmtId="180" fontId="2" fillId="0" borderId="97" xfId="49" applyNumberFormat="1" applyFont="1" applyFill="1" applyBorder="1" applyAlignment="1" applyProtection="1">
      <alignment horizontal="right" vertical="center"/>
      <protection/>
    </xf>
    <xf numFmtId="180" fontId="2" fillId="0" borderId="98" xfId="49" applyNumberFormat="1" applyFont="1" applyFill="1" applyBorder="1" applyAlignment="1" applyProtection="1">
      <alignment horizontal="right" vertical="center"/>
      <protection/>
    </xf>
    <xf numFmtId="180" fontId="2" fillId="0" borderId="46" xfId="49" applyNumberFormat="1" applyFont="1" applyFill="1" applyBorder="1" applyAlignment="1" applyProtection="1">
      <alignment horizontal="right" vertical="center"/>
      <protection/>
    </xf>
    <xf numFmtId="180" fontId="2" fillId="0" borderId="64" xfId="49" applyNumberFormat="1" applyFont="1" applyFill="1" applyBorder="1" applyAlignment="1" applyProtection="1">
      <alignment horizontal="right" vertical="center"/>
      <protection/>
    </xf>
    <xf numFmtId="180" fontId="2" fillId="0" borderId="99" xfId="49" applyNumberFormat="1" applyFont="1" applyFill="1" applyBorder="1" applyAlignment="1" applyProtection="1">
      <alignment horizontal="right" vertical="center"/>
      <protection/>
    </xf>
    <xf numFmtId="180" fontId="2" fillId="0" borderId="100" xfId="49" applyNumberFormat="1" applyFont="1" applyFill="1" applyBorder="1" applyAlignment="1" applyProtection="1">
      <alignment horizontal="right" vertical="center"/>
      <protection/>
    </xf>
    <xf numFmtId="180" fontId="3" fillId="0" borderId="66" xfId="49" applyNumberFormat="1" applyFont="1" applyFill="1" applyBorder="1" applyAlignment="1">
      <alignment horizontal="right" vertical="center"/>
    </xf>
    <xf numFmtId="180" fontId="2" fillId="0" borderId="45" xfId="49" applyNumberFormat="1" applyFont="1" applyFill="1" applyBorder="1" applyAlignment="1" applyProtection="1">
      <alignment horizontal="right" vertical="center"/>
      <protection/>
    </xf>
    <xf numFmtId="180" fontId="2" fillId="0" borderId="101" xfId="49" applyNumberFormat="1" applyFont="1" applyFill="1" applyBorder="1" applyAlignment="1" applyProtection="1">
      <alignment horizontal="right" vertical="center"/>
      <protection/>
    </xf>
    <xf numFmtId="180" fontId="3" fillId="0" borderId="67" xfId="49" applyNumberFormat="1" applyFont="1" applyFill="1" applyBorder="1" applyAlignment="1">
      <alignment horizontal="right" vertical="center"/>
    </xf>
    <xf numFmtId="180" fontId="3" fillId="0" borderId="68" xfId="49" applyNumberFormat="1" applyFont="1" applyFill="1" applyBorder="1" applyAlignment="1">
      <alignment horizontal="right" vertical="center"/>
    </xf>
    <xf numFmtId="180" fontId="2" fillId="0" borderId="38" xfId="49" applyNumberFormat="1" applyFont="1" applyFill="1" applyBorder="1" applyAlignment="1" applyProtection="1">
      <alignment horizontal="right" vertical="center"/>
      <protection/>
    </xf>
    <xf numFmtId="180" fontId="2" fillId="0" borderId="102" xfId="49" applyNumberFormat="1" applyFont="1" applyFill="1" applyBorder="1" applyAlignment="1" applyProtection="1">
      <alignment horizontal="right" vertical="center"/>
      <protection/>
    </xf>
    <xf numFmtId="180" fontId="3" fillId="0" borderId="25" xfId="49" applyNumberFormat="1" applyFont="1" applyFill="1" applyBorder="1" applyAlignment="1">
      <alignment horizontal="right" vertical="center"/>
    </xf>
    <xf numFmtId="180" fontId="3" fillId="0" borderId="27" xfId="49" applyNumberFormat="1" applyFont="1" applyFill="1" applyBorder="1" applyAlignment="1">
      <alignment horizontal="right" vertical="center"/>
    </xf>
    <xf numFmtId="180" fontId="2" fillId="0" borderId="52" xfId="49" applyNumberFormat="1" applyFont="1" applyFill="1" applyBorder="1" applyAlignment="1" applyProtection="1">
      <alignment horizontal="right" vertical="center"/>
      <protection/>
    </xf>
    <xf numFmtId="180" fontId="3" fillId="0" borderId="69" xfId="49" applyNumberFormat="1" applyFont="1" applyFill="1" applyBorder="1" applyAlignment="1">
      <alignment horizontal="right" vertical="center"/>
    </xf>
    <xf numFmtId="180" fontId="2" fillId="0" borderId="47" xfId="49" applyNumberFormat="1" applyFont="1" applyFill="1" applyBorder="1" applyAlignment="1" applyProtection="1">
      <alignment horizontal="right" vertical="center"/>
      <protection/>
    </xf>
    <xf numFmtId="180" fontId="2" fillId="0" borderId="49" xfId="49" applyNumberFormat="1" applyFont="1" applyFill="1" applyBorder="1" applyAlignment="1" applyProtection="1">
      <alignment horizontal="right" vertical="center"/>
      <protection/>
    </xf>
    <xf numFmtId="180" fontId="2" fillId="0" borderId="51" xfId="49" applyNumberFormat="1" applyFont="1" applyFill="1" applyBorder="1" applyAlignment="1" applyProtection="1">
      <alignment horizontal="right" vertical="center"/>
      <protection/>
    </xf>
    <xf numFmtId="180" fontId="2" fillId="0" borderId="103" xfId="49" applyNumberFormat="1" applyFont="1" applyFill="1" applyBorder="1" applyAlignment="1" applyProtection="1">
      <alignment horizontal="right" vertical="center"/>
      <protection/>
    </xf>
    <xf numFmtId="180" fontId="3" fillId="0" borderId="30" xfId="49" applyNumberFormat="1" applyFont="1" applyFill="1" applyBorder="1" applyAlignment="1">
      <alignment horizontal="right" vertical="center"/>
    </xf>
    <xf numFmtId="180" fontId="2" fillId="0" borderId="104" xfId="49" applyNumberFormat="1" applyFont="1" applyFill="1" applyBorder="1" applyAlignment="1" applyProtection="1">
      <alignment horizontal="right" vertical="center"/>
      <protection/>
    </xf>
    <xf numFmtId="180" fontId="2" fillId="0" borderId="105" xfId="49" applyNumberFormat="1" applyFont="1" applyFill="1" applyBorder="1" applyAlignment="1" applyProtection="1">
      <alignment horizontal="right" vertical="center"/>
      <protection/>
    </xf>
    <xf numFmtId="180" fontId="2" fillId="0" borderId="42" xfId="49" applyNumberFormat="1" applyFont="1" applyFill="1" applyBorder="1" applyAlignment="1" applyProtection="1">
      <alignment horizontal="right" vertical="center"/>
      <protection/>
    </xf>
    <xf numFmtId="180" fontId="2" fillId="0" borderId="106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80" fontId="18" fillId="0" borderId="26" xfId="49" applyNumberFormat="1" applyFont="1" applyFill="1" applyBorder="1" applyAlignment="1">
      <alignment horizontal="right" vertical="center"/>
    </xf>
    <xf numFmtId="38" fontId="3" fillId="0" borderId="0" xfId="49" applyFont="1" applyAlignment="1">
      <alignment horizontal="right"/>
    </xf>
    <xf numFmtId="0" fontId="19" fillId="0" borderId="0" xfId="0" applyFont="1" applyFill="1" applyAlignment="1">
      <alignment horizontal="right"/>
    </xf>
    <xf numFmtId="180" fontId="20" fillId="0" borderId="33" xfId="49" applyNumberFormat="1" applyFont="1" applyFill="1" applyBorder="1" applyAlignment="1">
      <alignment horizontal="right" vertical="center"/>
    </xf>
    <xf numFmtId="180" fontId="21" fillId="0" borderId="17" xfId="49" applyNumberFormat="1" applyFont="1" applyFill="1" applyBorder="1" applyAlignment="1" applyProtection="1">
      <alignment horizontal="right" vertical="center"/>
      <protection/>
    </xf>
    <xf numFmtId="180" fontId="21" fillId="0" borderId="34" xfId="49" applyNumberFormat="1" applyFont="1" applyFill="1" applyBorder="1" applyAlignment="1" applyProtection="1">
      <alignment horizontal="right" vertical="center"/>
      <protection/>
    </xf>
    <xf numFmtId="0" fontId="13" fillId="0" borderId="45" xfId="0" applyFont="1" applyFill="1" applyBorder="1" applyAlignment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  <protection/>
    </xf>
    <xf numFmtId="38" fontId="2" fillId="0" borderId="0" xfId="51" applyFont="1" applyFill="1" applyAlignment="1">
      <alignment/>
    </xf>
    <xf numFmtId="38" fontId="2" fillId="0" borderId="0" xfId="51" applyFont="1" applyFill="1" applyAlignment="1" applyProtection="1">
      <alignment/>
      <protection/>
    </xf>
    <xf numFmtId="38" fontId="2" fillId="0" borderId="0" xfId="51" applyFont="1" applyFill="1" applyAlignment="1">
      <alignment/>
    </xf>
    <xf numFmtId="38" fontId="2" fillId="0" borderId="0" xfId="51" applyFont="1" applyFill="1" applyAlignment="1">
      <alignment vertical="center"/>
    </xf>
    <xf numFmtId="180" fontId="2" fillId="0" borderId="103" xfId="51" applyNumberFormat="1" applyFont="1" applyFill="1" applyBorder="1" applyAlignment="1" applyProtection="1">
      <alignment vertical="center"/>
      <protection/>
    </xf>
    <xf numFmtId="180" fontId="2" fillId="0" borderId="24" xfId="51" applyNumberFormat="1" applyFont="1" applyFill="1" applyBorder="1" applyAlignment="1" applyProtection="1">
      <alignment vertical="center"/>
      <protection/>
    </xf>
    <xf numFmtId="180" fontId="3" fillId="0" borderId="51" xfId="51" applyNumberFormat="1" applyFont="1" applyFill="1" applyBorder="1" applyAlignment="1" applyProtection="1">
      <alignment vertical="center"/>
      <protection/>
    </xf>
    <xf numFmtId="180" fontId="2" fillId="0" borderId="81" xfId="51" applyNumberFormat="1" applyFont="1" applyFill="1" applyBorder="1" applyAlignment="1" applyProtection="1">
      <alignment vertical="center"/>
      <protection/>
    </xf>
    <xf numFmtId="180" fontId="2" fillId="0" borderId="97" xfId="51" applyNumberFormat="1" applyFont="1" applyFill="1" applyBorder="1" applyAlignment="1" applyProtection="1">
      <alignment vertical="center"/>
      <protection/>
    </xf>
    <xf numFmtId="180" fontId="2" fillId="0" borderId="17" xfId="51" applyNumberFormat="1" applyFont="1" applyFill="1" applyBorder="1" applyAlignment="1" applyProtection="1">
      <alignment vertical="center"/>
      <protection/>
    </xf>
    <xf numFmtId="180" fontId="3" fillId="0" borderId="33" xfId="51" applyNumberFormat="1" applyFont="1" applyFill="1" applyBorder="1" applyAlignment="1" applyProtection="1">
      <alignment vertical="center"/>
      <protection/>
    </xf>
    <xf numFmtId="180" fontId="2" fillId="0" borderId="77" xfId="51" applyNumberFormat="1" applyFont="1" applyFill="1" applyBorder="1" applyAlignment="1" applyProtection="1">
      <alignment vertical="center"/>
      <protection/>
    </xf>
    <xf numFmtId="180" fontId="2" fillId="0" borderId="99" xfId="51" applyNumberFormat="1" applyFont="1" applyFill="1" applyBorder="1" applyAlignment="1" applyProtection="1">
      <alignment vertical="center"/>
      <protection/>
    </xf>
    <xf numFmtId="180" fontId="2" fillId="0" borderId="22" xfId="51" applyNumberFormat="1" applyFont="1" applyFill="1" applyBorder="1" applyAlignment="1" applyProtection="1">
      <alignment vertical="center"/>
      <protection/>
    </xf>
    <xf numFmtId="180" fontId="2" fillId="0" borderId="64" xfId="51" applyNumberFormat="1" applyFont="1" applyFill="1" applyBorder="1" applyAlignment="1" applyProtection="1">
      <alignment vertical="center"/>
      <protection/>
    </xf>
    <xf numFmtId="180" fontId="3" fillId="0" borderId="46" xfId="51" applyNumberFormat="1" applyFont="1" applyFill="1" applyBorder="1" applyAlignment="1" applyProtection="1">
      <alignment vertical="center"/>
      <protection/>
    </xf>
    <xf numFmtId="180" fontId="2" fillId="0" borderId="80" xfId="51" applyNumberFormat="1" applyFont="1" applyFill="1" applyBorder="1" applyAlignment="1" applyProtection="1">
      <alignment vertical="center"/>
      <protection/>
    </xf>
    <xf numFmtId="180" fontId="2" fillId="0" borderId="0" xfId="51" applyNumberFormat="1" applyFont="1" applyFill="1" applyBorder="1" applyAlignment="1" applyProtection="1">
      <alignment vertical="center"/>
      <protection/>
    </xf>
    <xf numFmtId="180" fontId="2" fillId="0" borderId="101" xfId="51" applyNumberFormat="1" applyFont="1" applyFill="1" applyBorder="1" applyAlignment="1" applyProtection="1">
      <alignment vertical="center"/>
      <protection/>
    </xf>
    <xf numFmtId="180" fontId="2" fillId="0" borderId="28" xfId="51" applyNumberFormat="1" applyFont="1" applyFill="1" applyBorder="1" applyAlignment="1" applyProtection="1">
      <alignment vertical="center"/>
      <protection/>
    </xf>
    <xf numFmtId="180" fontId="2" fillId="0" borderId="100" xfId="51" applyNumberFormat="1" applyFont="1" applyFill="1" applyBorder="1" applyAlignment="1" applyProtection="1">
      <alignment vertical="center"/>
      <protection/>
    </xf>
    <xf numFmtId="180" fontId="2" fillId="0" borderId="45" xfId="51" applyNumberFormat="1" applyFont="1" applyFill="1" applyBorder="1" applyAlignment="1" applyProtection="1">
      <alignment vertical="center"/>
      <protection/>
    </xf>
    <xf numFmtId="180" fontId="2" fillId="0" borderId="27" xfId="51" applyNumberFormat="1" applyFont="1" applyFill="1" applyBorder="1" applyAlignment="1" applyProtection="1">
      <alignment vertical="center"/>
      <protection/>
    </xf>
    <xf numFmtId="180" fontId="2" fillId="0" borderId="26" xfId="51" applyNumberFormat="1" applyFont="1" applyFill="1" applyBorder="1" applyAlignment="1" applyProtection="1">
      <alignment vertical="center"/>
      <protection/>
    </xf>
    <xf numFmtId="38" fontId="3" fillId="0" borderId="0" xfId="51" applyFont="1" applyFill="1" applyAlignment="1">
      <alignment/>
    </xf>
    <xf numFmtId="180" fontId="2" fillId="0" borderId="19" xfId="51" applyNumberFormat="1" applyFont="1" applyFill="1" applyBorder="1" applyAlignment="1" applyProtection="1">
      <alignment vertical="center"/>
      <protection/>
    </xf>
    <xf numFmtId="180" fontId="2" fillId="0" borderId="68" xfId="51" applyNumberFormat="1" applyFont="1" applyFill="1" applyBorder="1" applyAlignment="1" applyProtection="1">
      <alignment vertical="center"/>
      <protection/>
    </xf>
    <xf numFmtId="180" fontId="2" fillId="0" borderId="67" xfId="51" applyNumberFormat="1" applyFont="1" applyFill="1" applyBorder="1" applyAlignment="1" applyProtection="1">
      <alignment vertical="center"/>
      <protection/>
    </xf>
    <xf numFmtId="180" fontId="2" fillId="0" borderId="79" xfId="51" applyNumberFormat="1" applyFont="1" applyFill="1" applyBorder="1" applyAlignment="1" applyProtection="1">
      <alignment vertical="center"/>
      <protection/>
    </xf>
    <xf numFmtId="38" fontId="3" fillId="0" borderId="0" xfId="51" applyFont="1" applyFill="1" applyAlignment="1">
      <alignment vertical="center"/>
    </xf>
    <xf numFmtId="180" fontId="2" fillId="0" borderId="33" xfId="51" applyNumberFormat="1" applyFont="1" applyFill="1" applyBorder="1" applyAlignment="1" applyProtection="1">
      <alignment vertical="center"/>
      <protection/>
    </xf>
    <xf numFmtId="180" fontId="2" fillId="0" borderId="86" xfId="51" applyNumberFormat="1" applyFont="1" applyFill="1" applyBorder="1" applyAlignment="1" applyProtection="1">
      <alignment vertical="center"/>
      <protection/>
    </xf>
    <xf numFmtId="180" fontId="2" fillId="0" borderId="71" xfId="51" applyNumberFormat="1" applyFont="1" applyFill="1" applyBorder="1" applyAlignment="1" applyProtection="1">
      <alignment vertical="center"/>
      <protection/>
    </xf>
    <xf numFmtId="180" fontId="2" fillId="0" borderId="73" xfId="51" applyNumberFormat="1" applyFont="1" applyFill="1" applyBorder="1" applyAlignment="1" applyProtection="1">
      <alignment vertical="center"/>
      <protection/>
    </xf>
    <xf numFmtId="180" fontId="2" fillId="0" borderId="70" xfId="51" applyNumberFormat="1" applyFont="1" applyFill="1" applyBorder="1" applyAlignment="1" applyProtection="1">
      <alignment vertical="center"/>
      <protection/>
    </xf>
    <xf numFmtId="180" fontId="2" fillId="0" borderId="13" xfId="51" applyNumberFormat="1" applyFont="1" applyFill="1" applyBorder="1" applyAlignment="1" applyProtection="1">
      <alignment vertical="center"/>
      <protection/>
    </xf>
    <xf numFmtId="180" fontId="2" fillId="0" borderId="78" xfId="51" applyNumberFormat="1" applyFont="1" applyFill="1" applyBorder="1" applyAlignment="1" applyProtection="1">
      <alignment vertical="center"/>
      <protection/>
    </xf>
    <xf numFmtId="180" fontId="2" fillId="0" borderId="95" xfId="51" applyNumberFormat="1" applyFont="1" applyFill="1" applyBorder="1" applyAlignment="1" applyProtection="1">
      <alignment vertical="center"/>
      <protection/>
    </xf>
    <xf numFmtId="180" fontId="2" fillId="0" borderId="15" xfId="51" applyNumberFormat="1" applyFont="1" applyFill="1" applyBorder="1" applyAlignment="1" applyProtection="1">
      <alignment vertical="center"/>
      <protection/>
    </xf>
    <xf numFmtId="180" fontId="2" fillId="0" borderId="65" xfId="51" applyNumberFormat="1" applyFont="1" applyFill="1" applyBorder="1" applyAlignment="1" applyProtection="1">
      <alignment vertical="center"/>
      <protection/>
    </xf>
    <xf numFmtId="180" fontId="3" fillId="0" borderId="65" xfId="51" applyNumberFormat="1" applyFont="1" applyFill="1" applyBorder="1" applyAlignment="1" applyProtection="1">
      <alignment vertical="center"/>
      <protection/>
    </xf>
    <xf numFmtId="180" fontId="2" fillId="0" borderId="74" xfId="51" applyNumberFormat="1" applyFont="1" applyFill="1" applyBorder="1" applyAlignment="1" applyProtection="1">
      <alignment vertical="center"/>
      <protection/>
    </xf>
    <xf numFmtId="180" fontId="2" fillId="0" borderId="85" xfId="51" applyNumberFormat="1" applyFont="1" applyFill="1" applyBorder="1" applyAlignment="1" applyProtection="1">
      <alignment vertical="center"/>
      <protection/>
    </xf>
    <xf numFmtId="180" fontId="3" fillId="0" borderId="107" xfId="51" applyNumberFormat="1" applyFont="1" applyFill="1" applyBorder="1" applyAlignment="1" applyProtection="1">
      <alignment vertical="center"/>
      <protection locked="0"/>
    </xf>
    <xf numFmtId="38" fontId="2" fillId="0" borderId="0" xfId="51" applyFont="1" applyFill="1" applyAlignment="1">
      <alignment vertical="top"/>
    </xf>
    <xf numFmtId="180" fontId="3" fillId="0" borderId="34" xfId="51" applyNumberFormat="1" applyFont="1" applyFill="1" applyBorder="1" applyAlignment="1" applyProtection="1">
      <alignment vertical="top"/>
      <protection locked="0"/>
    </xf>
    <xf numFmtId="180" fontId="3" fillId="0" borderId="33" xfId="51" applyNumberFormat="1" applyFont="1" applyFill="1" applyBorder="1" applyAlignment="1" applyProtection="1">
      <alignment vertical="top"/>
      <protection locked="0"/>
    </xf>
    <xf numFmtId="180" fontId="3" fillId="0" borderId="26" xfId="51" applyNumberFormat="1" applyFont="1" applyFill="1" applyBorder="1" applyAlignment="1" applyProtection="1">
      <alignment vertical="top"/>
      <protection locked="0"/>
    </xf>
    <xf numFmtId="180" fontId="3" fillId="0" borderId="0" xfId="51" applyNumberFormat="1" applyFont="1" applyFill="1" applyBorder="1" applyAlignment="1" applyProtection="1">
      <alignment vertical="top"/>
      <protection locked="0"/>
    </xf>
    <xf numFmtId="180" fontId="3" fillId="0" borderId="0" xfId="51" applyNumberFormat="1" applyFont="1" applyFill="1" applyBorder="1" applyAlignment="1" applyProtection="1">
      <alignment vertical="center"/>
      <protection/>
    </xf>
    <xf numFmtId="180" fontId="3" fillId="0" borderId="0" xfId="51" applyNumberFormat="1" applyFont="1" applyFill="1" applyBorder="1" applyAlignment="1" applyProtection="1">
      <alignment vertical="center"/>
      <protection locked="0"/>
    </xf>
    <xf numFmtId="180" fontId="3" fillId="0" borderId="33" xfId="51" applyNumberFormat="1" applyFont="1" applyFill="1" applyBorder="1" applyAlignment="1">
      <alignment vertical="center"/>
    </xf>
    <xf numFmtId="180" fontId="3" fillId="0" borderId="33" xfId="51" applyNumberFormat="1" applyFont="1" applyFill="1" applyBorder="1" applyAlignment="1">
      <alignment vertical="top"/>
    </xf>
    <xf numFmtId="38" fontId="3" fillId="0" borderId="26" xfId="51" applyFont="1" applyFill="1" applyBorder="1" applyAlignment="1">
      <alignment horizontal="right" vertical="top"/>
    </xf>
    <xf numFmtId="38" fontId="3" fillId="0" borderId="56" xfId="51" applyFont="1" applyFill="1" applyBorder="1" applyAlignment="1">
      <alignment vertical="top"/>
    </xf>
    <xf numFmtId="180" fontId="3" fillId="0" borderId="34" xfId="51" applyNumberFormat="1" applyFont="1" applyFill="1" applyBorder="1" applyAlignment="1" applyProtection="1">
      <alignment vertical="center"/>
      <protection locked="0"/>
    </xf>
    <xf numFmtId="180" fontId="3" fillId="0" borderId="33" xfId="51" applyNumberFormat="1" applyFont="1" applyFill="1" applyBorder="1" applyAlignment="1" applyProtection="1">
      <alignment vertical="center"/>
      <protection locked="0"/>
    </xf>
    <xf numFmtId="180" fontId="3" fillId="0" borderId="26" xfId="51" applyNumberFormat="1" applyFont="1" applyFill="1" applyBorder="1" applyAlignment="1" applyProtection="1">
      <alignment vertical="center"/>
      <protection locked="0"/>
    </xf>
    <xf numFmtId="38" fontId="3" fillId="0" borderId="26" xfId="51" applyFont="1" applyFill="1" applyBorder="1" applyAlignment="1">
      <alignment horizontal="right" vertical="center"/>
    </xf>
    <xf numFmtId="38" fontId="3" fillId="0" borderId="56" xfId="51" applyFont="1" applyFill="1" applyBorder="1" applyAlignment="1">
      <alignment vertical="center"/>
    </xf>
    <xf numFmtId="38" fontId="3" fillId="0" borderId="26" xfId="51" applyFont="1" applyFill="1" applyBorder="1" applyAlignment="1" quotePrefix="1">
      <alignment horizontal="right" vertical="center"/>
    </xf>
    <xf numFmtId="180" fontId="3" fillId="0" borderId="0" xfId="51" applyNumberFormat="1" applyFont="1" applyFill="1" applyBorder="1" applyAlignment="1" applyProtection="1">
      <alignment horizontal="center" vertical="center"/>
      <protection locked="0"/>
    </xf>
    <xf numFmtId="180" fontId="3" fillId="0" borderId="34" xfId="51" applyNumberFormat="1" applyFont="1" applyFill="1" applyBorder="1" applyAlignment="1">
      <alignment vertical="center"/>
    </xf>
    <xf numFmtId="180" fontId="3" fillId="0" borderId="26" xfId="51" applyNumberFormat="1" applyFont="1" applyFill="1" applyBorder="1" applyAlignment="1">
      <alignment vertical="center"/>
    </xf>
    <xf numFmtId="180" fontId="3" fillId="0" borderId="0" xfId="51" applyNumberFormat="1" applyFont="1" applyFill="1" applyBorder="1" applyAlignment="1">
      <alignment vertical="center"/>
    </xf>
    <xf numFmtId="38" fontId="3" fillId="0" borderId="26" xfId="51" applyFont="1" applyFill="1" applyBorder="1" applyAlignment="1">
      <alignment horizontal="distributed" vertical="center"/>
    </xf>
    <xf numFmtId="38" fontId="3" fillId="0" borderId="56" xfId="51" applyFont="1" applyFill="1" applyBorder="1" applyAlignment="1">
      <alignment horizontal="distributed" vertical="center"/>
    </xf>
    <xf numFmtId="38" fontId="4" fillId="0" borderId="0" xfId="51" applyFont="1" applyFill="1" applyAlignment="1">
      <alignment horizontal="right" vertical="center"/>
    </xf>
    <xf numFmtId="180" fontId="20" fillId="0" borderId="34" xfId="51" applyNumberFormat="1" applyFont="1" applyFill="1" applyBorder="1" applyAlignment="1">
      <alignment vertical="center"/>
    </xf>
    <xf numFmtId="180" fontId="20" fillId="0" borderId="33" xfId="51" applyNumberFormat="1" applyFont="1" applyFill="1" applyBorder="1" applyAlignment="1">
      <alignment vertical="center"/>
    </xf>
    <xf numFmtId="180" fontId="20" fillId="0" borderId="26" xfId="51" applyNumberFormat="1" applyFont="1" applyFill="1" applyBorder="1" applyAlignment="1">
      <alignment vertical="center"/>
    </xf>
    <xf numFmtId="180" fontId="20" fillId="0" borderId="0" xfId="51" applyNumberFormat="1" applyFont="1" applyFill="1" applyBorder="1" applyAlignment="1">
      <alignment vertical="center"/>
    </xf>
    <xf numFmtId="180" fontId="20" fillId="0" borderId="33" xfId="51" applyNumberFormat="1" applyFont="1" applyFill="1" applyBorder="1" applyAlignment="1">
      <alignment horizontal="right" vertical="center"/>
    </xf>
    <xf numFmtId="38" fontId="20" fillId="0" borderId="26" xfId="51" applyFont="1" applyFill="1" applyBorder="1" applyAlignment="1" quotePrefix="1">
      <alignment horizontal="center" vertical="center"/>
    </xf>
    <xf numFmtId="38" fontId="4" fillId="0" borderId="56" xfId="51" applyFont="1" applyFill="1" applyBorder="1" applyAlignment="1">
      <alignment horizontal="right" vertical="center"/>
    </xf>
    <xf numFmtId="180" fontId="3" fillId="0" borderId="34" xfId="51" applyNumberFormat="1" applyFont="1" applyFill="1" applyBorder="1" applyAlignment="1" quotePrefix="1">
      <alignment vertical="center"/>
    </xf>
    <xf numFmtId="38" fontId="3" fillId="0" borderId="33" xfId="51" applyFont="1" applyFill="1" applyBorder="1" applyAlignment="1">
      <alignment vertical="center"/>
    </xf>
    <xf numFmtId="38" fontId="3" fillId="0" borderId="26" xfId="51" applyFont="1" applyFill="1" applyBorder="1" applyAlignment="1" quotePrefix="1">
      <alignment vertical="center"/>
    </xf>
    <xf numFmtId="38" fontId="3" fillId="0" borderId="33" xfId="51" applyFont="1" applyFill="1" applyBorder="1" applyAlignment="1" applyProtection="1">
      <alignment vertical="center"/>
      <protection/>
    </xf>
    <xf numFmtId="180" fontId="3" fillId="0" borderId="0" xfId="51" applyNumberFormat="1" applyFont="1" applyFill="1" applyBorder="1" applyAlignment="1" quotePrefix="1">
      <alignment vertical="center"/>
    </xf>
    <xf numFmtId="38" fontId="3" fillId="0" borderId="33" xfId="51" applyFont="1" applyFill="1" applyBorder="1" applyAlignment="1" quotePrefix="1">
      <alignment vertical="center"/>
    </xf>
    <xf numFmtId="38" fontId="3" fillId="0" borderId="0" xfId="51" applyFont="1" applyFill="1" applyBorder="1" applyAlignment="1" applyProtection="1">
      <alignment vertical="center"/>
      <protection/>
    </xf>
    <xf numFmtId="180" fontId="3" fillId="0" borderId="33" xfId="0" applyNumberFormat="1" applyFont="1" applyFill="1" applyBorder="1" applyAlignment="1">
      <alignment vertical="center" wrapText="1"/>
    </xf>
    <xf numFmtId="38" fontId="3" fillId="0" borderId="0" xfId="51" applyFont="1" applyFill="1" applyBorder="1" applyAlignment="1">
      <alignment vertical="center"/>
    </xf>
    <xf numFmtId="38" fontId="3" fillId="0" borderId="33" xfId="51" applyFont="1" applyFill="1" applyBorder="1" applyAlignment="1">
      <alignment horizontal="center" vertical="center"/>
    </xf>
    <xf numFmtId="38" fontId="3" fillId="0" borderId="16" xfId="51" applyFont="1" applyFill="1" applyBorder="1" applyAlignment="1">
      <alignment/>
    </xf>
    <xf numFmtId="38" fontId="3" fillId="0" borderId="34" xfId="51" applyFont="1" applyFill="1" applyBorder="1" applyAlignment="1" quotePrefix="1">
      <alignment vertical="center"/>
    </xf>
    <xf numFmtId="38" fontId="3" fillId="0" borderId="0" xfId="51" applyFont="1" applyFill="1" applyBorder="1" applyAlignment="1" quotePrefix="1">
      <alignment vertical="center"/>
    </xf>
    <xf numFmtId="180" fontId="3" fillId="0" borderId="33" xfId="0" applyNumberFormat="1" applyFont="1" applyFill="1" applyBorder="1" applyAlignment="1">
      <alignment vertical="center"/>
    </xf>
    <xf numFmtId="38" fontId="3" fillId="0" borderId="30" xfId="51" applyFont="1" applyFill="1" applyBorder="1" applyAlignment="1">
      <alignment horizontal="center" vertical="center"/>
    </xf>
    <xf numFmtId="38" fontId="3" fillId="0" borderId="55" xfId="51" applyFont="1" applyFill="1" applyBorder="1" applyAlignment="1" quotePrefix="1">
      <alignment horizontal="center" vertical="distributed" textRotation="255"/>
    </xf>
    <xf numFmtId="38" fontId="3" fillId="0" borderId="51" xfId="51" applyFont="1" applyFill="1" applyBorder="1" applyAlignment="1">
      <alignment horizontal="center" vertical="distributed" textRotation="255"/>
    </xf>
    <xf numFmtId="38" fontId="3" fillId="0" borderId="49" xfId="51" applyFont="1" applyFill="1" applyBorder="1" applyAlignment="1" quotePrefix="1">
      <alignment horizontal="center" vertical="distributed" textRotation="255"/>
    </xf>
    <xf numFmtId="38" fontId="3" fillId="0" borderId="51" xfId="51" applyFont="1" applyFill="1" applyBorder="1" applyAlignment="1" applyProtection="1">
      <alignment horizontal="center"/>
      <protection/>
    </xf>
    <xf numFmtId="38" fontId="3" fillId="0" borderId="52" xfId="51" applyFont="1" applyFill="1" applyBorder="1" applyAlignment="1" quotePrefix="1">
      <alignment horizontal="center" vertical="distributed" textRotation="255"/>
    </xf>
    <xf numFmtId="38" fontId="3" fillId="0" borderId="51" xfId="51" applyFont="1" applyFill="1" applyBorder="1" applyAlignment="1" quotePrefix="1">
      <alignment horizontal="center" vertical="distributed" textRotation="255"/>
    </xf>
    <xf numFmtId="38" fontId="3" fillId="0" borderId="52" xfId="51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>
      <alignment horizontal="center" vertical="distributed" textRotation="255" wrapText="1"/>
    </xf>
    <xf numFmtId="38" fontId="3" fillId="0" borderId="52" xfId="51" applyFont="1" applyFill="1" applyBorder="1" applyAlignment="1">
      <alignment horizontal="center" vertical="distributed" textRotation="255"/>
    </xf>
    <xf numFmtId="38" fontId="3" fillId="0" borderId="51" xfId="51" applyFont="1" applyFill="1" applyBorder="1" applyAlignment="1">
      <alignment horizontal="center"/>
    </xf>
    <xf numFmtId="38" fontId="3" fillId="0" borderId="51" xfId="51" applyFont="1" applyFill="1" applyBorder="1" applyAlignment="1">
      <alignment/>
    </xf>
    <xf numFmtId="38" fontId="3" fillId="0" borderId="52" xfId="51" applyFont="1" applyFill="1" applyBorder="1" applyAlignment="1">
      <alignment/>
    </xf>
    <xf numFmtId="38" fontId="3" fillId="0" borderId="23" xfId="51" applyFont="1" applyFill="1" applyBorder="1" applyAlignment="1">
      <alignment/>
    </xf>
    <xf numFmtId="38" fontId="3" fillId="0" borderId="33" xfId="51" applyFont="1" applyFill="1" applyBorder="1" applyAlignment="1">
      <alignment/>
    </xf>
    <xf numFmtId="38" fontId="3" fillId="0" borderId="38" xfId="51" applyFont="1" applyFill="1" applyBorder="1" applyAlignment="1">
      <alignment/>
    </xf>
    <xf numFmtId="38" fontId="3" fillId="0" borderId="38" xfId="51" applyFont="1" applyFill="1" applyBorder="1" applyAlignment="1">
      <alignment horizontal="center"/>
    </xf>
    <xf numFmtId="38" fontId="3" fillId="0" borderId="16" xfId="51" applyFont="1" applyFill="1" applyBorder="1" applyAlignment="1" quotePrefix="1">
      <alignment horizontal="left"/>
    </xf>
    <xf numFmtId="38" fontId="3" fillId="0" borderId="45" xfId="51" applyFont="1" applyFill="1" applyBorder="1" applyAlignment="1">
      <alignment horizontal="center" vertical="center"/>
    </xf>
    <xf numFmtId="38" fontId="3" fillId="0" borderId="25" xfId="51" applyFont="1" applyFill="1" applyBorder="1" applyAlignment="1">
      <alignment horizontal="center" vertical="center"/>
    </xf>
    <xf numFmtId="38" fontId="3" fillId="0" borderId="38" xfId="51" applyFont="1" applyFill="1" applyBorder="1" applyAlignment="1" quotePrefix="1">
      <alignment horizontal="right" vertical="top"/>
    </xf>
    <xf numFmtId="38" fontId="3" fillId="0" borderId="16" xfId="51" applyFont="1" applyFill="1" applyBorder="1" applyAlignment="1">
      <alignment horizontal="center"/>
    </xf>
    <xf numFmtId="38" fontId="3" fillId="0" borderId="57" xfId="51" applyFont="1" applyFill="1" applyBorder="1" applyAlignment="1" applyProtection="1">
      <alignment horizontal="center" vertical="center" wrapText="1"/>
      <protection/>
    </xf>
    <xf numFmtId="38" fontId="3" fillId="0" borderId="25" xfId="51" applyFont="1" applyFill="1" applyBorder="1" applyAlignment="1" applyProtection="1">
      <alignment horizontal="center" vertical="center" wrapText="1"/>
      <protection/>
    </xf>
    <xf numFmtId="38" fontId="3" fillId="0" borderId="26" xfId="51" applyFont="1" applyFill="1" applyBorder="1" applyAlignment="1" applyProtection="1">
      <alignment horizontal="center" vertical="center" wrapText="1"/>
      <protection/>
    </xf>
    <xf numFmtId="38" fontId="3" fillId="0" borderId="45" xfId="51" applyFont="1" applyFill="1" applyBorder="1" applyAlignment="1" applyProtection="1" quotePrefix="1">
      <alignment horizontal="center" vertical="center" wrapText="1"/>
      <protection/>
    </xf>
    <xf numFmtId="38" fontId="3" fillId="0" borderId="25" xfId="51" applyFont="1" applyFill="1" applyBorder="1" applyAlignment="1" applyProtection="1" quotePrefix="1">
      <alignment horizontal="center" vertical="center" wrapText="1"/>
      <protection/>
    </xf>
    <xf numFmtId="38" fontId="3" fillId="0" borderId="26" xfId="51" applyFont="1" applyFill="1" applyBorder="1" applyAlignment="1" applyProtection="1" quotePrefix="1">
      <alignment horizontal="center" vertical="center" wrapText="1"/>
      <protection/>
    </xf>
    <xf numFmtId="38" fontId="3" fillId="0" borderId="26" xfId="51" applyFont="1" applyFill="1" applyBorder="1" applyAlignment="1" quotePrefix="1">
      <alignment horizontal="center" vertical="center"/>
    </xf>
    <xf numFmtId="38" fontId="3" fillId="0" borderId="30" xfId="51" applyFont="1" applyFill="1" applyBorder="1" applyAlignment="1">
      <alignment/>
    </xf>
    <xf numFmtId="38" fontId="3" fillId="0" borderId="11" xfId="51" applyFont="1" applyFill="1" applyBorder="1" applyAlignment="1">
      <alignment horizontal="center"/>
    </xf>
    <xf numFmtId="38" fontId="3" fillId="0" borderId="10" xfId="51" applyFont="1" applyFill="1" applyBorder="1" applyAlignment="1">
      <alignment horizontal="center"/>
    </xf>
    <xf numFmtId="38" fontId="2" fillId="0" borderId="0" xfId="51" applyFont="1" applyFill="1" applyBorder="1" applyAlignment="1">
      <alignment/>
    </xf>
    <xf numFmtId="38" fontId="2" fillId="0" borderId="0" xfId="51" applyFont="1" applyFill="1" applyBorder="1" applyAlignment="1" applyProtection="1">
      <alignment/>
      <protection/>
    </xf>
    <xf numFmtId="38" fontId="2" fillId="0" borderId="0" xfId="51" applyFont="1" applyFill="1" applyBorder="1" applyAlignment="1">
      <alignment/>
    </xf>
    <xf numFmtId="38" fontId="5" fillId="0" borderId="0" xfId="51" applyFont="1" applyFill="1" applyAlignment="1">
      <alignment/>
    </xf>
    <xf numFmtId="38" fontId="5" fillId="0" borderId="0" xfId="51" applyFont="1" applyFill="1" applyAlignment="1" applyProtection="1">
      <alignment/>
      <protection/>
    </xf>
    <xf numFmtId="38" fontId="5" fillId="0" borderId="0" xfId="51" applyFont="1" applyFill="1" applyAlignment="1">
      <alignment/>
    </xf>
    <xf numFmtId="38" fontId="7" fillId="0" borderId="0" xfId="51" applyFont="1" applyFill="1" applyAlignment="1">
      <alignment horizontal="left"/>
    </xf>
    <xf numFmtId="179" fontId="0" fillId="0" borderId="0" xfId="0" applyNumberFormat="1" applyFill="1" applyAlignment="1">
      <alignment/>
    </xf>
    <xf numFmtId="41" fontId="14" fillId="0" borderId="33" xfId="0" applyNumberFormat="1" applyFont="1" applyFill="1" applyBorder="1" applyAlignment="1" applyProtection="1">
      <alignment horizontal="center"/>
      <protection/>
    </xf>
    <xf numFmtId="41" fontId="14" fillId="0" borderId="57" xfId="0" applyNumberFormat="1" applyFont="1" applyFill="1" applyBorder="1" applyAlignment="1" applyProtection="1">
      <alignment/>
      <protection/>
    </xf>
    <xf numFmtId="41" fontId="14" fillId="0" borderId="25" xfId="0" applyNumberFormat="1" applyFont="1" applyFill="1" applyBorder="1" applyAlignment="1" applyProtection="1">
      <alignment/>
      <protection/>
    </xf>
    <xf numFmtId="41" fontId="14" fillId="0" borderId="45" xfId="0" applyNumberFormat="1" applyFont="1" applyFill="1" applyBorder="1" applyAlignment="1" applyProtection="1">
      <alignment/>
      <protection/>
    </xf>
    <xf numFmtId="41" fontId="14" fillId="0" borderId="45" xfId="0" applyNumberFormat="1" applyFont="1" applyFill="1" applyBorder="1" applyAlignment="1" applyProtection="1">
      <alignment horizontal="left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left" vertical="center"/>
      <protection/>
    </xf>
    <xf numFmtId="0" fontId="13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>
      <alignment vertical="center"/>
    </xf>
    <xf numFmtId="0" fontId="13" fillId="0" borderId="27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38" fontId="2" fillId="0" borderId="0" xfId="51" applyFont="1" applyAlignment="1">
      <alignment/>
    </xf>
    <xf numFmtId="38" fontId="2" fillId="0" borderId="0" xfId="51" applyFont="1" applyAlignment="1" applyProtection="1">
      <alignment/>
      <protection/>
    </xf>
    <xf numFmtId="38" fontId="2" fillId="0" borderId="0" xfId="51" applyFont="1" applyAlignment="1">
      <alignment/>
    </xf>
    <xf numFmtId="38" fontId="2" fillId="0" borderId="0" xfId="51" applyFont="1" applyAlignment="1" applyProtection="1">
      <alignment/>
      <protection/>
    </xf>
    <xf numFmtId="38" fontId="3" fillId="0" borderId="0" xfId="51" applyFont="1" applyAlignment="1">
      <alignment/>
    </xf>
    <xf numFmtId="38" fontId="3" fillId="0" borderId="0" xfId="51" applyFont="1" applyAlignment="1" applyProtection="1">
      <alignment/>
      <protection/>
    </xf>
    <xf numFmtId="38" fontId="3" fillId="0" borderId="0" xfId="51" applyFont="1" applyAlignment="1">
      <alignment/>
    </xf>
    <xf numFmtId="38" fontId="3" fillId="0" borderId="0" xfId="51" applyFont="1" applyAlignment="1" applyProtection="1">
      <alignment/>
      <protection/>
    </xf>
    <xf numFmtId="38" fontId="2" fillId="0" borderId="0" xfId="51" applyFont="1" applyAlignment="1">
      <alignment vertical="center"/>
    </xf>
    <xf numFmtId="180" fontId="2" fillId="0" borderId="103" xfId="51" applyNumberFormat="1" applyFont="1" applyFill="1" applyBorder="1" applyAlignment="1" applyProtection="1">
      <alignment horizontal="right" vertical="center"/>
      <protection/>
    </xf>
    <xf numFmtId="180" fontId="2" fillId="0" borderId="51" xfId="51" applyNumberFormat="1" applyFont="1" applyFill="1" applyBorder="1" applyAlignment="1" applyProtection="1">
      <alignment horizontal="right" vertical="center"/>
      <protection/>
    </xf>
    <xf numFmtId="180" fontId="2" fillId="0" borderId="97" xfId="51" applyNumberFormat="1" applyFont="1" applyFill="1" applyBorder="1" applyAlignment="1" applyProtection="1">
      <alignment horizontal="right" vertical="center"/>
      <protection/>
    </xf>
    <xf numFmtId="180" fontId="2" fillId="0" borderId="33" xfId="51" applyNumberFormat="1" applyFont="1" applyFill="1" applyBorder="1" applyAlignment="1" applyProtection="1">
      <alignment horizontal="right" vertical="center"/>
      <protection/>
    </xf>
    <xf numFmtId="180" fontId="2" fillId="0" borderId="99" xfId="51" applyNumberFormat="1" applyFont="1" applyFill="1" applyBorder="1" applyAlignment="1" applyProtection="1">
      <alignment horizontal="right" vertical="center"/>
      <protection/>
    </xf>
    <xf numFmtId="180" fontId="2" fillId="0" borderId="46" xfId="51" applyNumberFormat="1" applyFont="1" applyFill="1" applyBorder="1" applyAlignment="1" applyProtection="1">
      <alignment horizontal="right" vertical="center"/>
      <protection/>
    </xf>
    <xf numFmtId="38" fontId="3" fillId="0" borderId="0" xfId="51" applyFont="1" applyAlignment="1">
      <alignment vertical="center"/>
    </xf>
    <xf numFmtId="180" fontId="2" fillId="0" borderId="86" xfId="51" applyNumberFormat="1" applyFont="1" applyFill="1" applyBorder="1" applyAlignment="1" applyProtection="1">
      <alignment horizontal="right" vertical="center"/>
      <protection/>
    </xf>
    <xf numFmtId="180" fontId="2" fillId="0" borderId="65" xfId="51" applyNumberFormat="1" applyFont="1" applyFill="1" applyBorder="1" applyAlignment="1" applyProtection="1">
      <alignment horizontal="right" vertical="center"/>
      <protection/>
    </xf>
    <xf numFmtId="38" fontId="2" fillId="0" borderId="0" xfId="51" applyFont="1" applyAlignment="1">
      <alignment vertical="top"/>
    </xf>
    <xf numFmtId="180" fontId="2" fillId="0" borderId="34" xfId="51" applyNumberFormat="1" applyFont="1" applyFill="1" applyBorder="1" applyAlignment="1" applyProtection="1">
      <alignment horizontal="right" vertical="top"/>
      <protection locked="0"/>
    </xf>
    <xf numFmtId="180" fontId="2" fillId="0" borderId="26" xfId="51" applyNumberFormat="1" applyFont="1" applyFill="1" applyBorder="1" applyAlignment="1" applyProtection="1">
      <alignment horizontal="right" vertical="top"/>
      <protection locked="0"/>
    </xf>
    <xf numFmtId="180" fontId="2" fillId="0" borderId="0" xfId="51" applyNumberFormat="1" applyFont="1" applyFill="1" applyBorder="1" applyAlignment="1" applyProtection="1">
      <alignment horizontal="right" vertical="top"/>
      <protection locked="0"/>
    </xf>
    <xf numFmtId="180" fontId="2" fillId="0" borderId="33" xfId="51" applyNumberFormat="1" applyFont="1" applyFill="1" applyBorder="1" applyAlignment="1" applyProtection="1">
      <alignment horizontal="right" vertical="top"/>
      <protection locked="0"/>
    </xf>
    <xf numFmtId="180" fontId="2" fillId="0" borderId="0" xfId="51" applyNumberFormat="1" applyFont="1" applyFill="1" applyBorder="1" applyAlignment="1" applyProtection="1">
      <alignment horizontal="right" vertical="center"/>
      <protection/>
    </xf>
    <xf numFmtId="180" fontId="2" fillId="0" borderId="33" xfId="51" applyNumberFormat="1" applyFont="1" applyFill="1" applyBorder="1" applyAlignment="1" applyProtection="1">
      <alignment horizontal="right" vertical="center"/>
      <protection locked="0"/>
    </xf>
    <xf numFmtId="180" fontId="2" fillId="0" borderId="33" xfId="51" applyNumberFormat="1" applyFont="1" applyFill="1" applyBorder="1" applyAlignment="1">
      <alignment vertical="center"/>
    </xf>
    <xf numFmtId="180" fontId="2" fillId="0" borderId="33" xfId="51" applyNumberFormat="1" applyFont="1" applyFill="1" applyBorder="1" applyAlignment="1">
      <alignment vertical="top"/>
    </xf>
    <xf numFmtId="180" fontId="2" fillId="0" borderId="34" xfId="51" applyNumberFormat="1" applyFont="1" applyFill="1" applyBorder="1" applyAlignment="1" applyProtection="1">
      <alignment horizontal="right" vertical="center"/>
      <protection locked="0"/>
    </xf>
    <xf numFmtId="180" fontId="2" fillId="0" borderId="26" xfId="51" applyNumberFormat="1" applyFont="1" applyFill="1" applyBorder="1" applyAlignment="1" applyProtection="1">
      <alignment horizontal="right" vertical="center"/>
      <protection locked="0"/>
    </xf>
    <xf numFmtId="180" fontId="2" fillId="0" borderId="0" xfId="51" applyNumberFormat="1" applyFont="1" applyFill="1" applyBorder="1" applyAlignment="1" applyProtection="1">
      <alignment horizontal="right" vertical="center"/>
      <protection locked="0"/>
    </xf>
    <xf numFmtId="180" fontId="2" fillId="0" borderId="34" xfId="51" applyNumberFormat="1" applyFont="1" applyFill="1" applyBorder="1" applyAlignment="1">
      <alignment horizontal="right" vertical="center"/>
    </xf>
    <xf numFmtId="180" fontId="2" fillId="0" borderId="26" xfId="51" applyNumberFormat="1" applyFont="1" applyFill="1" applyBorder="1" applyAlignment="1">
      <alignment horizontal="right" vertical="center"/>
    </xf>
    <xf numFmtId="180" fontId="2" fillId="0" borderId="0" xfId="51" applyNumberFormat="1" applyFont="1" applyFill="1" applyBorder="1" applyAlignment="1">
      <alignment horizontal="right" vertical="center"/>
    </xf>
    <xf numFmtId="180" fontId="2" fillId="0" borderId="33" xfId="51" applyNumberFormat="1" applyFont="1" applyFill="1" applyBorder="1" applyAlignment="1">
      <alignment horizontal="right" vertical="center"/>
    </xf>
    <xf numFmtId="38" fontId="4" fillId="0" borderId="0" xfId="51" applyFont="1" applyAlignment="1">
      <alignment horizontal="right" vertical="center"/>
    </xf>
    <xf numFmtId="180" fontId="21" fillId="0" borderId="34" xfId="51" applyNumberFormat="1" applyFont="1" applyFill="1" applyBorder="1" applyAlignment="1" applyProtection="1">
      <alignment horizontal="right" vertical="center"/>
      <protection/>
    </xf>
    <xf numFmtId="180" fontId="21" fillId="0" borderId="33" xfId="51" applyNumberFormat="1" applyFont="1" applyFill="1" applyBorder="1" applyAlignment="1" applyProtection="1">
      <alignment horizontal="right" vertical="center"/>
      <protection/>
    </xf>
    <xf numFmtId="180" fontId="21" fillId="0" borderId="26" xfId="51" applyNumberFormat="1" applyFont="1" applyFill="1" applyBorder="1" applyAlignment="1" applyProtection="1">
      <alignment horizontal="right" vertical="center"/>
      <protection/>
    </xf>
    <xf numFmtId="180" fontId="21" fillId="0" borderId="38" xfId="51" applyNumberFormat="1" applyFont="1" applyFill="1" applyBorder="1" applyAlignment="1" applyProtection="1">
      <alignment horizontal="right" vertical="center"/>
      <protection/>
    </xf>
    <xf numFmtId="180" fontId="21" fillId="0" borderId="0" xfId="51" applyNumberFormat="1" applyFont="1" applyFill="1" applyBorder="1" applyAlignment="1" applyProtection="1">
      <alignment horizontal="right" vertical="center"/>
      <protection/>
    </xf>
    <xf numFmtId="38" fontId="2" fillId="0" borderId="0" xfId="51" applyFont="1" applyBorder="1" applyAlignment="1">
      <alignment/>
    </xf>
    <xf numFmtId="180" fontId="2" fillId="0" borderId="34" xfId="51" applyNumberFormat="1" applyFont="1" applyFill="1" applyBorder="1" applyAlignment="1" quotePrefix="1">
      <alignment vertical="center"/>
    </xf>
    <xf numFmtId="38" fontId="2" fillId="0" borderId="33" xfId="51" applyFont="1" applyFill="1" applyBorder="1" applyAlignment="1">
      <alignment vertical="center"/>
    </xf>
    <xf numFmtId="38" fontId="2" fillId="0" borderId="26" xfId="51" applyFont="1" applyFill="1" applyBorder="1" applyAlignment="1" quotePrefix="1">
      <alignment vertical="center"/>
    </xf>
    <xf numFmtId="38" fontId="2" fillId="0" borderId="33" xfId="51" applyFont="1" applyFill="1" applyBorder="1" applyAlignment="1" applyProtection="1">
      <alignment vertical="center"/>
      <protection/>
    </xf>
    <xf numFmtId="38" fontId="2" fillId="0" borderId="26" xfId="51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38" fontId="2" fillId="0" borderId="0" xfId="51" applyFont="1" applyFill="1" applyBorder="1" applyAlignment="1" applyProtection="1">
      <alignment vertical="center"/>
      <protection/>
    </xf>
    <xf numFmtId="38" fontId="2" fillId="0" borderId="16" xfId="51" applyFont="1" applyFill="1" applyBorder="1" applyAlignment="1">
      <alignment/>
    </xf>
    <xf numFmtId="38" fontId="2" fillId="0" borderId="34" xfId="51" applyFont="1" applyFill="1" applyBorder="1" applyAlignment="1" quotePrefix="1">
      <alignment vertical="center"/>
    </xf>
    <xf numFmtId="38" fontId="3" fillId="0" borderId="55" xfId="51" applyFont="1" applyBorder="1" applyAlignment="1" quotePrefix="1">
      <alignment horizontal="center" vertical="distributed" textRotation="255"/>
    </xf>
    <xf numFmtId="38" fontId="3" fillId="0" borderId="51" xfId="51" applyFont="1" applyBorder="1" applyAlignment="1">
      <alignment horizontal="center" vertical="distributed" textRotation="255"/>
    </xf>
    <xf numFmtId="38" fontId="3" fillId="0" borderId="49" xfId="51" applyFont="1" applyBorder="1" applyAlignment="1" quotePrefix="1">
      <alignment horizontal="center" vertical="distributed" textRotation="255"/>
    </xf>
    <xf numFmtId="38" fontId="2" fillId="0" borderId="51" xfId="51" applyFont="1" applyBorder="1" applyAlignment="1" applyProtection="1">
      <alignment horizontal="center"/>
      <protection/>
    </xf>
    <xf numFmtId="38" fontId="3" fillId="0" borderId="49" xfId="51" applyFont="1" applyBorder="1" applyAlignment="1">
      <alignment horizontal="center" vertical="distributed" textRotation="255"/>
    </xf>
    <xf numFmtId="38" fontId="2" fillId="0" borderId="49" xfId="51" applyFont="1" applyBorder="1" applyAlignment="1">
      <alignment horizontal="right" vertical="distributed" textRotation="255"/>
    </xf>
    <xf numFmtId="38" fontId="3" fillId="0" borderId="52" xfId="51" applyFont="1" applyBorder="1" applyAlignment="1">
      <alignment horizontal="center" vertical="distributed" textRotation="255"/>
    </xf>
    <xf numFmtId="38" fontId="3" fillId="0" borderId="52" xfId="51" applyFont="1" applyBorder="1" applyAlignment="1" applyProtection="1">
      <alignment horizontal="center"/>
      <protection/>
    </xf>
    <xf numFmtId="38" fontId="2" fillId="0" borderId="51" xfId="51" applyFont="1" applyBorder="1" applyAlignment="1" applyProtection="1">
      <alignment/>
      <protection/>
    </xf>
    <xf numFmtId="38" fontId="2" fillId="0" borderId="52" xfId="51" applyFont="1" applyBorder="1" applyAlignment="1">
      <alignment/>
    </xf>
    <xf numFmtId="38" fontId="2" fillId="0" borderId="23" xfId="51" applyFont="1" applyBorder="1" applyAlignment="1">
      <alignment/>
    </xf>
    <xf numFmtId="38" fontId="3" fillId="0" borderId="33" xfId="51" applyFont="1" applyBorder="1" applyAlignment="1" applyProtection="1">
      <alignment horizontal="center"/>
      <protection/>
    </xf>
    <xf numFmtId="38" fontId="3" fillId="0" borderId="33" xfId="51" applyFont="1" applyBorder="1" applyAlignment="1" applyProtection="1">
      <alignment/>
      <protection/>
    </xf>
    <xf numFmtId="38" fontId="3" fillId="0" borderId="38" xfId="51" applyFont="1" applyBorder="1" applyAlignment="1">
      <alignment/>
    </xf>
    <xf numFmtId="38" fontId="3" fillId="0" borderId="16" xfId="51" applyFont="1" applyBorder="1" applyAlignment="1">
      <alignment/>
    </xf>
    <xf numFmtId="38" fontId="3" fillId="0" borderId="38" xfId="51" applyFont="1" applyBorder="1" applyAlignment="1">
      <alignment horizontal="center"/>
    </xf>
    <xf numFmtId="38" fontId="3" fillId="0" borderId="16" xfId="51" applyFont="1" applyBorder="1" applyAlignment="1" quotePrefix="1">
      <alignment horizontal="left"/>
    </xf>
    <xf numFmtId="189" fontId="3" fillId="0" borderId="25" xfId="51" applyNumberFormat="1" applyFont="1" applyBorder="1" applyAlignment="1">
      <alignment horizontal="center" vertical="distributed"/>
    </xf>
    <xf numFmtId="189" fontId="3" fillId="0" borderId="45" xfId="51" applyNumberFormat="1" applyFont="1" applyBorder="1" applyAlignment="1">
      <alignment horizontal="center" vertical="center"/>
    </xf>
    <xf numFmtId="189" fontId="3" fillId="0" borderId="25" xfId="51" applyNumberFormat="1" applyFont="1" applyBorder="1" applyAlignment="1" quotePrefix="1">
      <alignment horizontal="center" vertical="center"/>
    </xf>
    <xf numFmtId="5" fontId="3" fillId="0" borderId="45" xfId="51" applyNumberFormat="1" applyFont="1" applyBorder="1" applyAlignment="1" quotePrefix="1">
      <alignment horizontal="center" vertical="distributed"/>
    </xf>
    <xf numFmtId="5" fontId="3" fillId="0" borderId="25" xfId="51" applyNumberFormat="1" applyFont="1" applyBorder="1" applyAlignment="1" quotePrefix="1">
      <alignment horizontal="center" vertical="distributed"/>
    </xf>
    <xf numFmtId="5" fontId="3" fillId="0" borderId="25" xfId="51" applyNumberFormat="1" applyFont="1" applyBorder="1" applyAlignment="1">
      <alignment horizontal="center" vertical="distributed"/>
    </xf>
    <xf numFmtId="49" fontId="3" fillId="0" borderId="45" xfId="51" applyNumberFormat="1" applyFont="1" applyBorder="1" applyAlignment="1">
      <alignment horizontal="center" vertical="distributed"/>
    </xf>
    <xf numFmtId="49" fontId="3" fillId="0" borderId="25" xfId="51" applyNumberFormat="1" applyFont="1" applyBorder="1" applyAlignment="1" quotePrefix="1">
      <alignment horizontal="center" vertical="distributed"/>
    </xf>
    <xf numFmtId="38" fontId="3" fillId="0" borderId="38" xfId="51" applyFont="1" applyBorder="1" applyAlignment="1" quotePrefix="1">
      <alignment horizontal="right" vertical="top"/>
    </xf>
    <xf numFmtId="38" fontId="3" fillId="0" borderId="16" xfId="51" applyFont="1" applyBorder="1" applyAlignment="1">
      <alignment horizontal="center"/>
    </xf>
    <xf numFmtId="38" fontId="3" fillId="0" borderId="57" xfId="51" applyFont="1" applyBorder="1" applyAlignment="1" applyProtection="1">
      <alignment horizontal="center" vertical="center" wrapText="1"/>
      <protection/>
    </xf>
    <xf numFmtId="38" fontId="3" fillId="0" borderId="25" xfId="51" applyFont="1" applyBorder="1" applyAlignment="1" applyProtection="1">
      <alignment horizontal="center" vertical="center" wrapText="1"/>
      <protection/>
    </xf>
    <xf numFmtId="38" fontId="3" fillId="0" borderId="33" xfId="51" applyFont="1" applyBorder="1" applyAlignment="1" applyProtection="1">
      <alignment horizontal="center" vertical="center" wrapText="1"/>
      <protection/>
    </xf>
    <xf numFmtId="38" fontId="3" fillId="0" borderId="25" xfId="51" applyFont="1" applyBorder="1" applyAlignment="1" applyProtection="1" quotePrefix="1">
      <alignment horizontal="center" vertical="center"/>
      <protection/>
    </xf>
    <xf numFmtId="38" fontId="3" fillId="0" borderId="26" xfId="51" applyFont="1" applyBorder="1" applyAlignment="1" applyProtection="1">
      <alignment horizontal="center" vertical="center"/>
      <protection/>
    </xf>
    <xf numFmtId="38" fontId="3" fillId="0" borderId="26" xfId="51" applyFont="1" applyBorder="1" applyAlignment="1" applyProtection="1" quotePrefix="1">
      <alignment horizontal="center" vertical="center"/>
      <protection/>
    </xf>
    <xf numFmtId="38" fontId="3" fillId="0" borderId="30" xfId="51" applyFont="1" applyBorder="1" applyAlignment="1" applyProtection="1">
      <alignment/>
      <protection/>
    </xf>
    <xf numFmtId="38" fontId="3" fillId="0" borderId="11" xfId="51" applyFont="1" applyBorder="1" applyAlignment="1">
      <alignment horizontal="center"/>
    </xf>
    <xf numFmtId="38" fontId="3" fillId="0" borderId="10" xfId="51" applyFont="1" applyBorder="1" applyAlignment="1">
      <alignment horizontal="center"/>
    </xf>
    <xf numFmtId="38" fontId="5" fillId="0" borderId="0" xfId="51" applyFont="1" applyAlignment="1">
      <alignment/>
    </xf>
    <xf numFmtId="38" fontId="5" fillId="0" borderId="0" xfId="51" applyFont="1" applyAlignment="1" applyProtection="1">
      <alignment/>
      <protection/>
    </xf>
    <xf numFmtId="38" fontId="5" fillId="0" borderId="0" xfId="51" applyFont="1" applyAlignment="1">
      <alignment/>
    </xf>
    <xf numFmtId="38" fontId="5" fillId="0" borderId="0" xfId="51" applyFont="1" applyAlignment="1" applyProtection="1">
      <alignment/>
      <protection/>
    </xf>
    <xf numFmtId="38" fontId="7" fillId="0" borderId="0" xfId="51" applyFont="1" applyAlignment="1">
      <alignment horizontal="lef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108" xfId="0" applyNumberFormat="1" applyFont="1" applyFill="1" applyBorder="1" applyAlignment="1" applyProtection="1">
      <alignment horizontal="right"/>
      <protection/>
    </xf>
    <xf numFmtId="179" fontId="14" fillId="0" borderId="109" xfId="0" applyNumberFormat="1" applyFont="1" applyFill="1" applyBorder="1" applyAlignment="1" applyProtection="1">
      <alignment horizontal="right"/>
      <protection/>
    </xf>
    <xf numFmtId="179" fontId="14" fillId="0" borderId="110" xfId="0" applyNumberFormat="1" applyFont="1" applyFill="1" applyBorder="1" applyAlignment="1" applyProtection="1">
      <alignment horizontal="right"/>
      <protection/>
    </xf>
    <xf numFmtId="41" fontId="14" fillId="0" borderId="109" xfId="0" applyNumberFormat="1" applyFont="1" applyFill="1" applyBorder="1" applyAlignment="1" applyProtection="1">
      <alignment horizontal="right"/>
      <protection/>
    </xf>
    <xf numFmtId="41" fontId="14" fillId="0" borderId="37" xfId="0" applyNumberFormat="1" applyFont="1" applyFill="1" applyBorder="1" applyAlignment="1" applyProtection="1">
      <alignment horizontal="right"/>
      <protection/>
    </xf>
    <xf numFmtId="41" fontId="14" fillId="0" borderId="35" xfId="0" applyNumberFormat="1" applyFont="1" applyFill="1" applyBorder="1" applyAlignment="1" applyProtection="1">
      <alignment horizontal="right"/>
      <protection/>
    </xf>
    <xf numFmtId="41" fontId="14" fillId="0" borderId="110" xfId="0" applyNumberFormat="1" applyFont="1" applyFill="1" applyBorder="1" applyAlignment="1" applyProtection="1">
      <alignment horizontal="right"/>
      <protection/>
    </xf>
    <xf numFmtId="41" fontId="14" fillId="0" borderId="111" xfId="0" applyNumberFormat="1" applyFont="1" applyFill="1" applyBorder="1" applyAlignment="1" applyProtection="1">
      <alignment horizontal="right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vertical="center"/>
    </xf>
    <xf numFmtId="0" fontId="13" fillId="0" borderId="113" xfId="0" applyFont="1" applyFill="1" applyBorder="1" applyAlignment="1">
      <alignment vertical="center"/>
    </xf>
    <xf numFmtId="0" fontId="13" fillId="0" borderId="113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right" vertical="center"/>
      <protection/>
    </xf>
    <xf numFmtId="0" fontId="13" fillId="0" borderId="114" xfId="0" applyFont="1" applyFill="1" applyBorder="1" applyAlignment="1" applyProtection="1">
      <alignment horizontal="right" vertical="center"/>
      <protection/>
    </xf>
    <xf numFmtId="0" fontId="13" fillId="0" borderId="113" xfId="0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114" xfId="0" applyFont="1" applyFill="1" applyBorder="1" applyAlignment="1">
      <alignment vertical="center"/>
    </xf>
    <xf numFmtId="0" fontId="13" fillId="0" borderId="114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 vertical="center"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38" fontId="3" fillId="0" borderId="46" xfId="49" applyFont="1" applyFill="1" applyBorder="1" applyAlignment="1" quotePrefix="1">
      <alignment horizontal="center" vertical="distributed" textRotation="255"/>
    </xf>
    <xf numFmtId="38" fontId="3" fillId="0" borderId="65" xfId="49" applyFont="1" applyFill="1" applyBorder="1" applyAlignment="1" quotePrefix="1">
      <alignment horizontal="center" vertical="distributed" textRotation="255"/>
    </xf>
    <xf numFmtId="38" fontId="3" fillId="0" borderId="45" xfId="49" applyFont="1" applyFill="1" applyBorder="1" applyAlignment="1" quotePrefix="1">
      <alignment horizontal="center" vertical="distributed" textRotation="255"/>
    </xf>
    <xf numFmtId="38" fontId="3" fillId="0" borderId="111" xfId="49" applyFont="1" applyFill="1" applyBorder="1" applyAlignment="1">
      <alignment horizontal="center" vertical="center" wrapText="1"/>
    </xf>
    <xf numFmtId="38" fontId="2" fillId="0" borderId="31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3" fillId="0" borderId="31" xfId="49" applyFont="1" applyFill="1" applyBorder="1" applyAlignment="1" quotePrefix="1">
      <alignment horizontal="center" vertical="center" wrapText="1"/>
    </xf>
    <xf numFmtId="38" fontId="3" fillId="0" borderId="58" xfId="49" applyFont="1" applyFill="1" applyBorder="1" applyAlignment="1" quotePrefix="1">
      <alignment horizontal="center" vertical="center" wrapText="1"/>
    </xf>
    <xf numFmtId="38" fontId="3" fillId="0" borderId="11" xfId="49" applyFont="1" applyFill="1" applyBorder="1" applyAlignment="1" quotePrefix="1">
      <alignment horizontal="center" vertical="center" wrapText="1"/>
    </xf>
    <xf numFmtId="38" fontId="3" fillId="0" borderId="31" xfId="49" applyFont="1" applyFill="1" applyBorder="1" applyAlignment="1">
      <alignment horizontal="center" vertical="center" wrapText="1"/>
    </xf>
    <xf numFmtId="38" fontId="3" fillId="0" borderId="58" xfId="49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center" vertical="distributed" textRotation="255"/>
    </xf>
    <xf numFmtId="38" fontId="2" fillId="0" borderId="33" xfId="49" applyFont="1" applyFill="1" applyBorder="1" applyAlignment="1">
      <alignment horizontal="center"/>
    </xf>
    <xf numFmtId="38" fontId="3" fillId="0" borderId="33" xfId="49" applyFont="1" applyFill="1" applyBorder="1" applyAlignment="1">
      <alignment horizontal="center" vertical="distributed" textRotation="255" wrapText="1"/>
    </xf>
    <xf numFmtId="38" fontId="3" fillId="0" borderId="33" xfId="49" applyFont="1" applyFill="1" applyBorder="1" applyAlignment="1" quotePrefix="1">
      <alignment horizontal="center" vertical="distributed" textRotation="255" wrapText="1"/>
    </xf>
    <xf numFmtId="38" fontId="3" fillId="0" borderId="26" xfId="49" applyFont="1" applyFill="1" applyBorder="1" applyAlignment="1">
      <alignment horizontal="center" vertical="distributed" textRotation="255"/>
    </xf>
    <xf numFmtId="38" fontId="3" fillId="0" borderId="26" xfId="49" applyFont="1" applyFill="1" applyBorder="1" applyAlignment="1" quotePrefix="1">
      <alignment horizontal="center" vertical="distributed" textRotation="255"/>
    </xf>
    <xf numFmtId="38" fontId="3" fillId="0" borderId="33" xfId="49" applyFont="1" applyFill="1" applyBorder="1" applyAlignment="1">
      <alignment horizontal="center" vertical="distributed" textRotation="255"/>
    </xf>
    <xf numFmtId="38" fontId="3" fillId="0" borderId="33" xfId="49" applyFont="1" applyFill="1" applyBorder="1" applyAlignment="1" quotePrefix="1">
      <alignment horizontal="center" vertical="distributed" textRotation="255"/>
    </xf>
    <xf numFmtId="38" fontId="2" fillId="0" borderId="25" xfId="49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38" fontId="2" fillId="0" borderId="46" xfId="49" applyFont="1" applyFill="1" applyBorder="1" applyAlignment="1">
      <alignment horizontal="center" vertical="distributed" textRotation="255"/>
    </xf>
    <xf numFmtId="38" fontId="2" fillId="0" borderId="45" xfId="49" applyFont="1" applyFill="1" applyBorder="1" applyAlignment="1">
      <alignment horizontal="center" vertical="distributed" textRotation="255"/>
    </xf>
    <xf numFmtId="38" fontId="3" fillId="0" borderId="46" xfId="49" applyFont="1" applyFill="1" applyBorder="1" applyAlignment="1">
      <alignment horizontal="center" vertical="distributed" textRotation="255"/>
    </xf>
    <xf numFmtId="38" fontId="3" fillId="0" borderId="109" xfId="49" applyFont="1" applyFill="1" applyBorder="1" applyAlignment="1">
      <alignment horizontal="center" vertical="distributed" textRotation="255"/>
    </xf>
    <xf numFmtId="38" fontId="3" fillId="0" borderId="109" xfId="49" applyFont="1" applyFill="1" applyBorder="1" applyAlignment="1" quotePrefix="1">
      <alignment horizontal="center" vertical="distributed" textRotation="255"/>
    </xf>
    <xf numFmtId="0" fontId="0" fillId="0" borderId="33" xfId="0" applyFill="1" applyBorder="1" applyAlignment="1">
      <alignment horizontal="center" vertical="distributed" textRotation="255"/>
    </xf>
    <xf numFmtId="38" fontId="3" fillId="0" borderId="27" xfId="49" applyFont="1" applyFill="1" applyBorder="1" applyAlignment="1">
      <alignment horizontal="center" vertical="distributed" textRotation="255"/>
    </xf>
    <xf numFmtId="38" fontId="3" fillId="0" borderId="0" xfId="49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115" xfId="0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>
      <alignment vertical="center" wrapText="1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111" xfId="0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right" vertical="center"/>
      <protection/>
    </xf>
    <xf numFmtId="0" fontId="0" fillId="0" borderId="49" xfId="0" applyFill="1" applyBorder="1" applyAlignment="1">
      <alignment vertical="center"/>
    </xf>
    <xf numFmtId="38" fontId="5" fillId="0" borderId="0" xfId="49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26" xfId="0" applyFont="1" applyFill="1" applyBorder="1" applyAlignment="1">
      <alignment horizontal="center" vertical="distributed" textRotation="255" wrapText="1"/>
    </xf>
    <xf numFmtId="0" fontId="3" fillId="0" borderId="26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 quotePrefix="1">
      <alignment horizontal="center" vertical="distributed" textRotation="255"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>
      <alignment horizontal="center" vertical="distributed" textRotation="255" wrapText="1"/>
    </xf>
    <xf numFmtId="0" fontId="3" fillId="0" borderId="34" xfId="0" applyFont="1" applyFill="1" applyBorder="1" applyAlignment="1">
      <alignment horizontal="center" vertical="distributed" textRotation="255"/>
    </xf>
    <xf numFmtId="0" fontId="15" fillId="0" borderId="38" xfId="0" applyFont="1" applyFill="1" applyBorder="1" applyAlignment="1" quotePrefix="1">
      <alignment horizontal="center" vertical="distributed" textRotation="255"/>
    </xf>
    <xf numFmtId="0" fontId="15" fillId="0" borderId="33" xfId="0" applyFont="1" applyFill="1" applyBorder="1" applyAlignment="1" quotePrefix="1">
      <alignment horizontal="center" vertical="distributed" textRotation="255"/>
    </xf>
    <xf numFmtId="38" fontId="5" fillId="0" borderId="0" xfId="49" applyFont="1" applyAlignment="1">
      <alignment horizontal="left"/>
    </xf>
    <xf numFmtId="38" fontId="3" fillId="0" borderId="31" xfId="51" applyFont="1" applyFill="1" applyBorder="1" applyAlignment="1" applyProtection="1">
      <alignment vertical="center" wrapText="1"/>
      <protection/>
    </xf>
    <xf numFmtId="38" fontId="3" fillId="0" borderId="58" xfId="51" applyFont="1" applyFill="1" applyBorder="1" applyAlignment="1" applyProtection="1">
      <alignment vertical="center" wrapText="1"/>
      <protection/>
    </xf>
    <xf numFmtId="38" fontId="3" fillId="0" borderId="111" xfId="51" applyFont="1" applyFill="1" applyBorder="1" applyAlignment="1" applyProtection="1">
      <alignment vertical="center" wrapText="1"/>
      <protection/>
    </xf>
    <xf numFmtId="38" fontId="3" fillId="0" borderId="25" xfId="5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/>
    </xf>
    <xf numFmtId="38" fontId="3" fillId="0" borderId="33" xfId="51" applyFont="1" applyFill="1" applyBorder="1" applyAlignment="1" applyProtection="1">
      <alignment horizontal="center"/>
      <protection/>
    </xf>
    <xf numFmtId="38" fontId="3" fillId="0" borderId="33" xfId="51" applyFont="1" applyFill="1" applyBorder="1" applyAlignment="1">
      <alignment horizontal="center" vertical="distributed" textRotation="255"/>
    </xf>
    <xf numFmtId="38" fontId="3" fillId="0" borderId="33" xfId="51" applyFont="1" applyFill="1" applyBorder="1" applyAlignment="1" quotePrefix="1">
      <alignment horizontal="center" vertical="distributed" textRotation="255"/>
    </xf>
    <xf numFmtId="38" fontId="3" fillId="0" borderId="76" xfId="51" applyFont="1" applyFill="1" applyBorder="1" applyAlignment="1">
      <alignment horizontal="center" vertical="distributed" textRotation="255"/>
    </xf>
    <xf numFmtId="38" fontId="3" fillId="0" borderId="72" xfId="51" applyFont="1" applyFill="1" applyBorder="1" applyAlignment="1" quotePrefix="1">
      <alignment horizontal="center" vertical="distributed" textRotation="255"/>
    </xf>
    <xf numFmtId="38" fontId="3" fillId="0" borderId="57" xfId="51" applyFont="1" applyFill="1" applyBorder="1" applyAlignment="1" quotePrefix="1">
      <alignment horizontal="center" vertical="distributed" textRotation="255"/>
    </xf>
    <xf numFmtId="38" fontId="3" fillId="0" borderId="26" xfId="51" applyFont="1" applyFill="1" applyBorder="1" applyAlignment="1">
      <alignment horizontal="center" vertical="distributed" textRotation="255"/>
    </xf>
    <xf numFmtId="38" fontId="3" fillId="0" borderId="26" xfId="51" applyFont="1" applyFill="1" applyBorder="1" applyAlignment="1" quotePrefix="1">
      <alignment horizontal="center" vertical="distributed" textRotation="255"/>
    </xf>
    <xf numFmtId="38" fontId="3" fillId="0" borderId="46" xfId="51" applyFont="1" applyFill="1" applyBorder="1" applyAlignment="1">
      <alignment horizontal="center" vertical="distributed" textRotation="255"/>
    </xf>
    <xf numFmtId="38" fontId="3" fillId="0" borderId="65" xfId="51" applyFont="1" applyFill="1" applyBorder="1" applyAlignment="1" quotePrefix="1">
      <alignment horizontal="center" vertical="distributed" textRotation="255"/>
    </xf>
    <xf numFmtId="38" fontId="3" fillId="0" borderId="45" xfId="51" applyFont="1" applyFill="1" applyBorder="1" applyAlignment="1" quotePrefix="1">
      <alignment horizontal="center" vertical="distributed" textRotation="255"/>
    </xf>
    <xf numFmtId="38" fontId="3" fillId="0" borderId="31" xfId="51" applyFont="1" applyFill="1" applyBorder="1" applyAlignment="1">
      <alignment horizontal="center" vertical="center"/>
    </xf>
    <xf numFmtId="38" fontId="3" fillId="0" borderId="58" xfId="51" applyFont="1" applyFill="1" applyBorder="1" applyAlignment="1">
      <alignment horizontal="center" vertical="center"/>
    </xf>
    <xf numFmtId="38" fontId="3" fillId="0" borderId="11" xfId="51" applyFont="1" applyFill="1" applyBorder="1" applyAlignment="1">
      <alignment horizontal="center" vertical="center"/>
    </xf>
    <xf numFmtId="38" fontId="3" fillId="0" borderId="30" xfId="51" applyFont="1" applyFill="1" applyBorder="1" applyAlignment="1" quotePrefix="1">
      <alignment horizontal="center" vertical="distributed" textRotation="255" wrapText="1"/>
    </xf>
    <xf numFmtId="38" fontId="3" fillId="0" borderId="33" xfId="51" applyFont="1" applyFill="1" applyBorder="1" applyAlignment="1" quotePrefix="1">
      <alignment horizontal="center" vertical="distributed" textRotation="255" wrapText="1"/>
    </xf>
    <xf numFmtId="0" fontId="18" fillId="0" borderId="33" xfId="0" applyFont="1" applyFill="1" applyBorder="1" applyAlignment="1">
      <alignment horizontal="center" vertical="distributed" textRotation="255" wrapText="1"/>
    </xf>
    <xf numFmtId="38" fontId="3" fillId="0" borderId="31" xfId="51" applyFont="1" applyFill="1" applyBorder="1" applyAlignment="1" applyProtection="1">
      <alignment horizontal="center" vertical="center" wrapText="1"/>
      <protection/>
    </xf>
    <xf numFmtId="38" fontId="3" fillId="0" borderId="58" xfId="51" applyFont="1" applyFill="1" applyBorder="1" applyAlignment="1" applyProtection="1" quotePrefix="1">
      <alignment horizontal="center" vertical="center" wrapText="1"/>
      <protection/>
    </xf>
    <xf numFmtId="38" fontId="3" fillId="0" borderId="11" xfId="51" applyFont="1" applyFill="1" applyBorder="1" applyAlignment="1" applyProtection="1" quotePrefix="1">
      <alignment horizontal="center" vertical="center" wrapText="1"/>
      <protection/>
    </xf>
    <xf numFmtId="38" fontId="3" fillId="0" borderId="33" xfId="51" applyFont="1" applyFill="1" applyBorder="1" applyAlignment="1">
      <alignment horizontal="center"/>
    </xf>
    <xf numFmtId="38" fontId="3" fillId="0" borderId="45" xfId="51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13" fillId="0" borderId="111" xfId="0" applyFont="1" applyFill="1" applyBorder="1" applyAlignment="1" applyProtection="1">
      <alignment horizontal="center" vertical="center"/>
      <protection/>
    </xf>
    <xf numFmtId="0" fontId="13" fillId="0" borderId="11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1" xfId="0" applyFill="1" applyBorder="1" applyAlignment="1">
      <alignment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 vertical="center"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/>
    </xf>
    <xf numFmtId="38" fontId="3" fillId="0" borderId="33" xfId="51" applyFont="1" applyBorder="1" applyAlignment="1">
      <alignment horizontal="center" vertical="distributed" textRotation="255"/>
    </xf>
    <xf numFmtId="38" fontId="3" fillId="0" borderId="76" xfId="51" applyFont="1" applyBorder="1" applyAlignment="1">
      <alignment horizontal="center" vertical="distributed" textRotation="255"/>
    </xf>
    <xf numFmtId="38" fontId="3" fillId="0" borderId="72" xfId="51" applyFont="1" applyBorder="1" applyAlignment="1">
      <alignment horizontal="center" vertical="distributed" textRotation="255"/>
    </xf>
    <xf numFmtId="38" fontId="3" fillId="0" borderId="72" xfId="51" applyFont="1" applyBorder="1" applyAlignment="1" quotePrefix="1">
      <alignment horizontal="center" vertical="distributed" textRotation="255"/>
    </xf>
    <xf numFmtId="38" fontId="3" fillId="0" borderId="57" xfId="51" applyFont="1" applyBorder="1" applyAlignment="1" quotePrefix="1">
      <alignment horizontal="center" vertical="distributed" textRotation="255"/>
    </xf>
    <xf numFmtId="38" fontId="3" fillId="0" borderId="33" xfId="51" applyFont="1" applyBorder="1" applyAlignment="1" applyProtection="1">
      <alignment horizontal="center" vertical="distributed" textRotation="255"/>
      <protection/>
    </xf>
    <xf numFmtId="38" fontId="3" fillId="0" borderId="33" xfId="51" applyFont="1" applyBorder="1" applyAlignment="1" applyProtection="1">
      <alignment horizontal="center"/>
      <protection/>
    </xf>
    <xf numFmtId="38" fontId="3" fillId="0" borderId="26" xfId="51" applyFont="1" applyBorder="1" applyAlignment="1">
      <alignment horizontal="center" vertical="distributed" textRotation="255"/>
    </xf>
    <xf numFmtId="38" fontId="3" fillId="0" borderId="26" xfId="51" applyFont="1" applyBorder="1" applyAlignment="1" quotePrefix="1">
      <alignment horizontal="center" vertical="distributed" textRotation="255"/>
    </xf>
    <xf numFmtId="38" fontId="22" fillId="0" borderId="33" xfId="51" applyFont="1" applyBorder="1" applyAlignment="1">
      <alignment horizontal="center" vertical="distributed" textRotation="255" wrapText="1"/>
    </xf>
    <xf numFmtId="38" fontId="3" fillId="0" borderId="31" xfId="51" applyFont="1" applyBorder="1" applyAlignment="1" applyProtection="1">
      <alignment horizontal="center" vertical="center"/>
      <protection/>
    </xf>
    <xf numFmtId="38" fontId="3" fillId="0" borderId="58" xfId="51" applyFont="1" applyBorder="1" applyAlignment="1" applyProtection="1" quotePrefix="1">
      <alignment horizontal="center" vertical="center"/>
      <protection/>
    </xf>
    <xf numFmtId="38" fontId="3" fillId="0" borderId="11" xfId="51" applyFont="1" applyBorder="1" applyAlignment="1" applyProtection="1" quotePrefix="1">
      <alignment horizontal="center" vertical="center"/>
      <protection/>
    </xf>
    <xf numFmtId="38" fontId="3" fillId="0" borderId="58" xfId="51" applyFont="1" applyBorder="1" applyAlignment="1" applyProtection="1">
      <alignment horizontal="center" vertical="center"/>
      <protection/>
    </xf>
    <xf numFmtId="38" fontId="3" fillId="0" borderId="11" xfId="51" applyFont="1" applyBorder="1" applyAlignment="1" applyProtection="1">
      <alignment horizontal="center" vertical="center"/>
      <protection/>
    </xf>
    <xf numFmtId="38" fontId="3" fillId="0" borderId="31" xfId="51" applyFont="1" applyBorder="1" applyAlignment="1" applyProtection="1">
      <alignment vertical="center" wrapText="1"/>
      <protection/>
    </xf>
    <xf numFmtId="38" fontId="3" fillId="0" borderId="58" xfId="51" applyFont="1" applyBorder="1" applyAlignment="1" applyProtection="1">
      <alignment vertical="center" wrapText="1"/>
      <protection/>
    </xf>
    <xf numFmtId="38" fontId="3" fillId="0" borderId="111" xfId="51" applyFont="1" applyBorder="1" applyAlignment="1" applyProtection="1">
      <alignment vertical="center" wrapText="1"/>
      <protection/>
    </xf>
    <xf numFmtId="49" fontId="3" fillId="0" borderId="25" xfId="51" applyNumberFormat="1" applyFont="1" applyBorder="1" applyAlignment="1" quotePrefix="1">
      <alignment horizontal="center" vertical="distributed"/>
    </xf>
    <xf numFmtId="0" fontId="18" fillId="0" borderId="4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5" fontId="3" fillId="0" borderId="25" xfId="51" applyNumberFormat="1" applyFont="1" applyBorder="1" applyAlignment="1">
      <alignment horizontal="center" vertical="distributed"/>
    </xf>
    <xf numFmtId="0" fontId="18" fillId="0" borderId="100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189" fontId="3" fillId="0" borderId="25" xfId="51" applyNumberFormat="1" applyFont="1" applyBorder="1" applyAlignment="1" quotePrefix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189" fontId="15" fillId="0" borderId="25" xfId="51" applyNumberFormat="1" applyFont="1" applyBorder="1" applyAlignment="1">
      <alignment horizontal="center" vertical="distributed"/>
    </xf>
    <xf numFmtId="0" fontId="23" fillId="0" borderId="10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13" fillId="0" borderId="117" xfId="0" applyFont="1" applyFill="1" applyBorder="1" applyAlignment="1" applyProtection="1">
      <alignment horizontal="center" vertical="center"/>
      <protection/>
    </xf>
    <xf numFmtId="0" fontId="0" fillId="0" borderId="108" xfId="0" applyFill="1" applyBorder="1" applyAlignment="1">
      <alignment vertical="center"/>
    </xf>
    <xf numFmtId="0" fontId="13" fillId="0" borderId="8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120</xdr:row>
      <xdr:rowOff>19050</xdr:rowOff>
    </xdr:from>
    <xdr:to>
      <xdr:col>8</xdr:col>
      <xdr:colOff>609600</xdr:colOff>
      <xdr:row>172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93050"/>
          <a:ext cx="5391150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590550</xdr:colOff>
      <xdr:row>51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1450"/>
          <a:ext cx="53911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59</xdr:row>
      <xdr:rowOff>47625</xdr:rowOff>
    </xdr:from>
    <xdr:to>
      <xdr:col>8</xdr:col>
      <xdr:colOff>600075</xdr:colOff>
      <xdr:row>113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163175"/>
          <a:ext cx="5391150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1" name="Line 8"/>
        <xdr:cNvSpPr>
          <a:spLocks/>
        </xdr:cNvSpPr>
      </xdr:nvSpPr>
      <xdr:spPr>
        <a:xfrm>
          <a:off x="19050" y="514350"/>
          <a:ext cx="11715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514350"/>
          <a:ext cx="12573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12763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0" y="514350"/>
          <a:ext cx="12573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504825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>
      <xdr:nvSpPr>
        <xdr:cNvPr id="1" name="Line 9"/>
        <xdr:cNvSpPr>
          <a:spLocks/>
        </xdr:cNvSpPr>
      </xdr:nvSpPr>
      <xdr:spPr>
        <a:xfrm>
          <a:off x="19050" y="533400"/>
          <a:ext cx="12763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00390625" style="0" customWidth="1"/>
    <col min="2" max="2" width="9.625" style="0" bestFit="1" customWidth="1"/>
    <col min="3" max="3" width="59.50390625" style="0" bestFit="1" customWidth="1"/>
  </cols>
  <sheetData>
    <row r="2" spans="2:3" s="29" customFormat="1" ht="20.25" customHeight="1">
      <c r="B2" s="580" t="s">
        <v>386</v>
      </c>
      <c r="C2" s="580"/>
    </row>
    <row r="3" s="29" customFormat="1" ht="20.25" customHeight="1">
      <c r="B3" s="29" t="s">
        <v>369</v>
      </c>
    </row>
    <row r="4" spans="2:3" s="29" customFormat="1" ht="20.25" customHeight="1">
      <c r="B4" s="29" t="s">
        <v>370</v>
      </c>
      <c r="C4" s="29" t="s">
        <v>371</v>
      </c>
    </row>
    <row r="5" spans="2:3" s="29" customFormat="1" ht="20.25" customHeight="1">
      <c r="B5" s="29" t="s">
        <v>372</v>
      </c>
      <c r="C5" s="29" t="s">
        <v>373</v>
      </c>
    </row>
    <row r="6" spans="2:3" s="29" customFormat="1" ht="20.25" customHeight="1">
      <c r="B6" s="29" t="s">
        <v>374</v>
      </c>
      <c r="C6" s="29" t="s">
        <v>375</v>
      </c>
    </row>
    <row r="7" spans="2:3" s="29" customFormat="1" ht="20.25" customHeight="1">
      <c r="B7" s="29" t="s">
        <v>376</v>
      </c>
      <c r="C7" s="29" t="s">
        <v>377</v>
      </c>
    </row>
    <row r="8" spans="2:3" s="29" customFormat="1" ht="20.25" customHeight="1">
      <c r="B8" s="29" t="s">
        <v>378</v>
      </c>
      <c r="C8" s="29" t="s">
        <v>379</v>
      </c>
    </row>
    <row r="9" spans="2:3" s="29" customFormat="1" ht="20.25" customHeight="1">
      <c r="B9" s="29" t="s">
        <v>380</v>
      </c>
      <c r="C9" s="29" t="s">
        <v>381</v>
      </c>
    </row>
    <row r="10" spans="2:3" s="29" customFormat="1" ht="20.25" customHeight="1">
      <c r="B10" s="29" t="s">
        <v>382</v>
      </c>
      <c r="C10" s="29" t="s">
        <v>383</v>
      </c>
    </row>
    <row r="11" spans="2:3" s="29" customFormat="1" ht="20.25" customHeight="1">
      <c r="B11" s="29" t="s">
        <v>384</v>
      </c>
      <c r="C11" s="29" t="s">
        <v>385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1"/>
  <sheetViews>
    <sheetView zoomScale="80" zoomScaleNormal="80" workbookViewId="0" topLeftCell="A1">
      <pane xSplit="2" ySplit="5" topLeftCell="C6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C6" sqref="C6"/>
    </sheetView>
  </sheetViews>
  <sheetFormatPr defaultColWidth="13.375" defaultRowHeight="13.5"/>
  <cols>
    <col min="1" max="1" width="14.625" style="0" customWidth="1"/>
    <col min="2" max="2" width="10.875" style="0" customWidth="1"/>
    <col min="3" max="3" width="17.125" style="0" customWidth="1"/>
    <col min="4" max="9" width="14.625" style="0" customWidth="1"/>
    <col min="10" max="10" width="13.25390625" style="0" customWidth="1"/>
    <col min="11" max="15" width="12.625" style="0" customWidth="1"/>
    <col min="16" max="16" width="13.25390625" style="0" customWidth="1"/>
    <col min="17" max="17" width="12.625" style="0" customWidth="1"/>
    <col min="18" max="18" width="12.625" style="554" customWidth="1"/>
    <col min="19" max="19" width="12.625" style="0" customWidth="1"/>
    <col min="20" max="20" width="13.375" style="0" customWidth="1"/>
  </cols>
  <sheetData>
    <row r="1" s="585" customFormat="1" ht="41.25" customHeight="1">
      <c r="A1" s="584" t="s">
        <v>391</v>
      </c>
    </row>
    <row r="2" spans="1:19" ht="15" customHeight="1" thickBot="1">
      <c r="A2" s="579"/>
      <c r="R2"/>
      <c r="S2" s="578" t="s">
        <v>368</v>
      </c>
    </row>
    <row r="3" spans="1:20" ht="20.25" customHeight="1">
      <c r="A3" s="618" t="s">
        <v>43</v>
      </c>
      <c r="B3" s="619"/>
      <c r="C3" s="572"/>
      <c r="D3" s="575"/>
      <c r="E3" s="577" t="s">
        <v>367</v>
      </c>
      <c r="F3" s="570"/>
      <c r="G3" s="570"/>
      <c r="H3" s="570"/>
      <c r="I3" s="576"/>
      <c r="J3" s="575"/>
      <c r="K3" s="571" t="s">
        <v>366</v>
      </c>
      <c r="L3" s="570"/>
      <c r="M3" s="574"/>
      <c r="N3" s="570"/>
      <c r="O3" s="573"/>
      <c r="P3" s="572"/>
      <c r="Q3" s="571" t="s">
        <v>365</v>
      </c>
      <c r="R3" s="570"/>
      <c r="S3" s="569"/>
      <c r="T3" s="25"/>
    </row>
    <row r="4" spans="1:20" ht="20.25" customHeight="1">
      <c r="A4" s="620"/>
      <c r="B4" s="621"/>
      <c r="C4" s="568" t="s">
        <v>364</v>
      </c>
      <c r="D4" s="86"/>
      <c r="E4" s="627" t="s">
        <v>363</v>
      </c>
      <c r="F4" s="628"/>
      <c r="G4" s="627" t="s">
        <v>362</v>
      </c>
      <c r="H4" s="730"/>
      <c r="I4" s="628"/>
      <c r="J4" s="86"/>
      <c r="K4" s="627" t="s">
        <v>361</v>
      </c>
      <c r="L4" s="628"/>
      <c r="M4" s="627" t="s">
        <v>360</v>
      </c>
      <c r="N4" s="628"/>
      <c r="O4" s="85" t="s">
        <v>359</v>
      </c>
      <c r="P4" s="86"/>
      <c r="Q4" s="85" t="s">
        <v>325</v>
      </c>
      <c r="R4" s="637" t="s">
        <v>358</v>
      </c>
      <c r="S4" s="728" t="s">
        <v>357</v>
      </c>
      <c r="T4" s="25"/>
    </row>
    <row r="5" spans="1:20" ht="20.25" customHeight="1" thickBot="1">
      <c r="A5" s="622"/>
      <c r="B5" s="623"/>
      <c r="C5" s="90"/>
      <c r="D5" s="90"/>
      <c r="E5" s="567" t="s">
        <v>56</v>
      </c>
      <c r="F5" s="95" t="s">
        <v>319</v>
      </c>
      <c r="G5" s="565" t="s">
        <v>356</v>
      </c>
      <c r="H5" s="565" t="s">
        <v>355</v>
      </c>
      <c r="I5" s="566" t="s">
        <v>321</v>
      </c>
      <c r="J5" s="90"/>
      <c r="K5" s="95" t="s">
        <v>49</v>
      </c>
      <c r="L5" s="95" t="s">
        <v>354</v>
      </c>
      <c r="M5" s="95" t="s">
        <v>353</v>
      </c>
      <c r="N5" s="95" t="s">
        <v>352</v>
      </c>
      <c r="O5" s="566" t="s">
        <v>351</v>
      </c>
      <c r="P5" s="90"/>
      <c r="Q5" s="565" t="s">
        <v>350</v>
      </c>
      <c r="R5" s="636"/>
      <c r="S5" s="729"/>
      <c r="T5" s="25"/>
    </row>
    <row r="6" spans="1:20" ht="31.5" customHeight="1">
      <c r="A6" s="98" t="s">
        <v>181</v>
      </c>
      <c r="B6" s="99" t="s">
        <v>61</v>
      </c>
      <c r="C6" s="31">
        <f aca="true" t="shared" si="0" ref="C6:S6">SUM(C7:C8)</f>
        <v>13372</v>
      </c>
      <c r="D6" s="31">
        <f t="shared" si="0"/>
        <v>9975</v>
      </c>
      <c r="E6" s="31">
        <f t="shared" si="0"/>
        <v>656</v>
      </c>
      <c r="F6" s="31">
        <f t="shared" si="0"/>
        <v>6875</v>
      </c>
      <c r="G6" s="31">
        <f t="shared" si="0"/>
        <v>2298</v>
      </c>
      <c r="H6" s="31">
        <f t="shared" si="0"/>
        <v>11</v>
      </c>
      <c r="I6" s="31">
        <f t="shared" si="0"/>
        <v>135</v>
      </c>
      <c r="J6" s="31">
        <f t="shared" si="0"/>
        <v>2320</v>
      </c>
      <c r="K6" s="31">
        <f t="shared" si="0"/>
        <v>246</v>
      </c>
      <c r="L6" s="31">
        <f t="shared" si="0"/>
        <v>72</v>
      </c>
      <c r="M6" s="31">
        <f t="shared" si="0"/>
        <v>1129</v>
      </c>
      <c r="N6" s="31">
        <f t="shared" si="0"/>
        <v>700</v>
      </c>
      <c r="O6" s="31">
        <f t="shared" si="0"/>
        <v>173</v>
      </c>
      <c r="P6" s="31">
        <f t="shared" si="0"/>
        <v>1077</v>
      </c>
      <c r="Q6" s="31">
        <f t="shared" si="0"/>
        <v>278</v>
      </c>
      <c r="R6" s="31">
        <f t="shared" si="0"/>
        <v>798</v>
      </c>
      <c r="S6" s="564">
        <f t="shared" si="0"/>
        <v>1</v>
      </c>
      <c r="T6" s="25"/>
    </row>
    <row r="7" spans="1:20" ht="20.25" customHeight="1">
      <c r="A7" s="100"/>
      <c r="B7" s="99" t="s">
        <v>62</v>
      </c>
      <c r="C7" s="34">
        <f aca="true" t="shared" si="1" ref="C7:S7">SUM(C10,C13,C16,C19,C22,C25,C28,C31,C34,C37,C40,C43,C46,C49)</f>
        <v>3559</v>
      </c>
      <c r="D7" s="34">
        <f t="shared" si="1"/>
        <v>2119</v>
      </c>
      <c r="E7" s="34">
        <f t="shared" si="1"/>
        <v>384</v>
      </c>
      <c r="F7" s="34">
        <f t="shared" si="1"/>
        <v>1148</v>
      </c>
      <c r="G7" s="34">
        <f t="shared" si="1"/>
        <v>558</v>
      </c>
      <c r="H7" s="34">
        <f t="shared" si="1"/>
        <v>2</v>
      </c>
      <c r="I7" s="34">
        <f t="shared" si="1"/>
        <v>27</v>
      </c>
      <c r="J7" s="34">
        <f t="shared" si="1"/>
        <v>1218</v>
      </c>
      <c r="K7" s="34">
        <f t="shared" si="1"/>
        <v>132</v>
      </c>
      <c r="L7" s="34">
        <f t="shared" si="1"/>
        <v>33</v>
      </c>
      <c r="M7" s="34">
        <f t="shared" si="1"/>
        <v>721</v>
      </c>
      <c r="N7" s="34">
        <f t="shared" si="1"/>
        <v>237</v>
      </c>
      <c r="O7" s="34">
        <f t="shared" si="1"/>
        <v>95</v>
      </c>
      <c r="P7" s="34">
        <f t="shared" si="1"/>
        <v>222</v>
      </c>
      <c r="Q7" s="34">
        <f t="shared" si="1"/>
        <v>128</v>
      </c>
      <c r="R7" s="34">
        <f t="shared" si="1"/>
        <v>94</v>
      </c>
      <c r="S7" s="560">
        <f t="shared" si="1"/>
        <v>0</v>
      </c>
      <c r="T7" s="25"/>
    </row>
    <row r="8" spans="1:20" ht="20.25" customHeight="1">
      <c r="A8" s="100"/>
      <c r="B8" s="99" t="s">
        <v>63</v>
      </c>
      <c r="C8" s="34">
        <f aca="true" t="shared" si="2" ref="C8:S8">SUM(C11,C14,C17,C20,C23,C26,C29,C32,C35,C38,C41,C44,C47,C50)</f>
        <v>9813</v>
      </c>
      <c r="D8" s="34">
        <f t="shared" si="2"/>
        <v>7856</v>
      </c>
      <c r="E8" s="34">
        <f t="shared" si="2"/>
        <v>272</v>
      </c>
      <c r="F8" s="34">
        <f t="shared" si="2"/>
        <v>5727</v>
      </c>
      <c r="G8" s="34">
        <f t="shared" si="2"/>
        <v>1740</v>
      </c>
      <c r="H8" s="34">
        <f t="shared" si="2"/>
        <v>9</v>
      </c>
      <c r="I8" s="34">
        <f t="shared" si="2"/>
        <v>108</v>
      </c>
      <c r="J8" s="34">
        <f t="shared" si="2"/>
        <v>1102</v>
      </c>
      <c r="K8" s="34">
        <f t="shared" si="2"/>
        <v>114</v>
      </c>
      <c r="L8" s="34">
        <f t="shared" si="2"/>
        <v>39</v>
      </c>
      <c r="M8" s="34">
        <f t="shared" si="2"/>
        <v>408</v>
      </c>
      <c r="N8" s="34">
        <f t="shared" si="2"/>
        <v>463</v>
      </c>
      <c r="O8" s="34">
        <f t="shared" si="2"/>
        <v>78</v>
      </c>
      <c r="P8" s="34">
        <f t="shared" si="2"/>
        <v>855</v>
      </c>
      <c r="Q8" s="34">
        <f t="shared" si="2"/>
        <v>150</v>
      </c>
      <c r="R8" s="34">
        <f t="shared" si="2"/>
        <v>704</v>
      </c>
      <c r="S8" s="560">
        <f t="shared" si="2"/>
        <v>1</v>
      </c>
      <c r="T8" s="25"/>
    </row>
    <row r="9" spans="1:20" ht="31.5" customHeight="1">
      <c r="A9" s="101" t="s">
        <v>64</v>
      </c>
      <c r="B9" s="102" t="s">
        <v>61</v>
      </c>
      <c r="C9" s="562">
        <f aca="true" t="shared" si="3" ref="C9:S9">SUM(C10:C11)</f>
        <v>390</v>
      </c>
      <c r="D9" s="562">
        <f t="shared" si="3"/>
        <v>289</v>
      </c>
      <c r="E9" s="562">
        <f t="shared" si="3"/>
        <v>0</v>
      </c>
      <c r="F9" s="562">
        <f t="shared" si="3"/>
        <v>192</v>
      </c>
      <c r="G9" s="562">
        <f t="shared" si="3"/>
        <v>97</v>
      </c>
      <c r="H9" s="562">
        <f t="shared" si="3"/>
        <v>0</v>
      </c>
      <c r="I9" s="562">
        <f t="shared" si="3"/>
        <v>0</v>
      </c>
      <c r="J9" s="562">
        <f t="shared" si="3"/>
        <v>99</v>
      </c>
      <c r="K9" s="562">
        <f t="shared" si="3"/>
        <v>2</v>
      </c>
      <c r="L9" s="562">
        <f t="shared" si="3"/>
        <v>45</v>
      </c>
      <c r="M9" s="562">
        <f t="shared" si="3"/>
        <v>30</v>
      </c>
      <c r="N9" s="562">
        <f t="shared" si="3"/>
        <v>18</v>
      </c>
      <c r="O9" s="562">
        <f t="shared" si="3"/>
        <v>4</v>
      </c>
      <c r="P9" s="562">
        <f t="shared" si="3"/>
        <v>2</v>
      </c>
      <c r="Q9" s="562">
        <f t="shared" si="3"/>
        <v>0</v>
      </c>
      <c r="R9" s="562">
        <f t="shared" si="3"/>
        <v>2</v>
      </c>
      <c r="S9" s="563">
        <f t="shared" si="3"/>
        <v>0</v>
      </c>
      <c r="T9" s="25"/>
    </row>
    <row r="10" spans="1:20" ht="20.25" customHeight="1">
      <c r="A10" s="100"/>
      <c r="B10" s="99" t="s">
        <v>62</v>
      </c>
      <c r="C10" s="40">
        <f>SUM(D10,J10,P10)</f>
        <v>84</v>
      </c>
      <c r="D10" s="40">
        <f>SUM(E10:I10)</f>
        <v>47</v>
      </c>
      <c r="E10" s="40">
        <v>0</v>
      </c>
      <c r="F10" s="40">
        <v>31</v>
      </c>
      <c r="G10" s="40">
        <v>16</v>
      </c>
      <c r="H10" s="40">
        <v>0</v>
      </c>
      <c r="I10" s="40">
        <v>0</v>
      </c>
      <c r="J10" s="40">
        <f>SUM(K10:O10)</f>
        <v>37</v>
      </c>
      <c r="K10" s="40">
        <v>0</v>
      </c>
      <c r="L10" s="40">
        <v>18</v>
      </c>
      <c r="M10" s="40">
        <v>12</v>
      </c>
      <c r="N10" s="40">
        <v>7</v>
      </c>
      <c r="O10" s="40">
        <v>0</v>
      </c>
      <c r="P10" s="40">
        <f>SUM(Q10:S10)</f>
        <v>0</v>
      </c>
      <c r="Q10" s="40">
        <v>0</v>
      </c>
      <c r="R10" s="40">
        <v>0</v>
      </c>
      <c r="S10" s="560">
        <v>0</v>
      </c>
      <c r="T10" s="25"/>
    </row>
    <row r="11" spans="1:20" ht="20.25" customHeight="1">
      <c r="A11" s="100"/>
      <c r="B11" s="99" t="s">
        <v>63</v>
      </c>
      <c r="C11" s="40">
        <f>SUM(D11,J11,P11)</f>
        <v>306</v>
      </c>
      <c r="D11" s="40">
        <f>SUM(E11:I11)</f>
        <v>242</v>
      </c>
      <c r="E11" s="40">
        <v>0</v>
      </c>
      <c r="F11" s="40">
        <v>161</v>
      </c>
      <c r="G11" s="40">
        <v>81</v>
      </c>
      <c r="H11" s="40">
        <v>0</v>
      </c>
      <c r="I11" s="40">
        <v>0</v>
      </c>
      <c r="J11" s="40">
        <f>SUM(K11:O11)</f>
        <v>62</v>
      </c>
      <c r="K11" s="40">
        <v>2</v>
      </c>
      <c r="L11" s="40">
        <v>27</v>
      </c>
      <c r="M11" s="40">
        <v>18</v>
      </c>
      <c r="N11" s="40">
        <v>11</v>
      </c>
      <c r="O11" s="40">
        <v>4</v>
      </c>
      <c r="P11" s="40">
        <f>SUM(Q11:S11)</f>
        <v>2</v>
      </c>
      <c r="Q11" s="40">
        <v>0</v>
      </c>
      <c r="R11" s="40">
        <v>2</v>
      </c>
      <c r="S11" s="560">
        <v>0</v>
      </c>
      <c r="T11" s="25"/>
    </row>
    <row r="12" spans="1:20" ht="31.5" customHeight="1">
      <c r="A12" s="98" t="s">
        <v>65</v>
      </c>
      <c r="B12" s="99" t="s">
        <v>61</v>
      </c>
      <c r="C12" s="40">
        <f aca="true" t="shared" si="4" ref="C12:S12">SUM(C13:C14)</f>
        <v>1703</v>
      </c>
      <c r="D12" s="40">
        <f t="shared" si="4"/>
        <v>1307</v>
      </c>
      <c r="E12" s="40">
        <f t="shared" si="4"/>
        <v>0</v>
      </c>
      <c r="F12" s="40">
        <f t="shared" si="4"/>
        <v>838</v>
      </c>
      <c r="G12" s="40">
        <f t="shared" si="4"/>
        <v>465</v>
      </c>
      <c r="H12" s="40">
        <f t="shared" si="4"/>
        <v>0</v>
      </c>
      <c r="I12" s="40">
        <f t="shared" si="4"/>
        <v>4</v>
      </c>
      <c r="J12" s="40">
        <f t="shared" si="4"/>
        <v>321</v>
      </c>
      <c r="K12" s="40">
        <f t="shared" si="4"/>
        <v>27</v>
      </c>
      <c r="L12" s="40">
        <f t="shared" si="4"/>
        <v>22</v>
      </c>
      <c r="M12" s="40">
        <f t="shared" si="4"/>
        <v>188</v>
      </c>
      <c r="N12" s="40">
        <f t="shared" si="4"/>
        <v>50</v>
      </c>
      <c r="O12" s="40">
        <f t="shared" si="4"/>
        <v>34</v>
      </c>
      <c r="P12" s="40">
        <f t="shared" si="4"/>
        <v>75</v>
      </c>
      <c r="Q12" s="40">
        <f t="shared" si="4"/>
        <v>33</v>
      </c>
      <c r="R12" s="40">
        <f t="shared" si="4"/>
        <v>42</v>
      </c>
      <c r="S12" s="104">
        <f t="shared" si="4"/>
        <v>0</v>
      </c>
      <c r="T12" s="25"/>
    </row>
    <row r="13" spans="1:20" ht="20.25" customHeight="1">
      <c r="A13" s="100"/>
      <c r="B13" s="99" t="s">
        <v>62</v>
      </c>
      <c r="C13" s="40">
        <f>SUM(D13,J13,P13)</f>
        <v>477</v>
      </c>
      <c r="D13" s="40">
        <f>SUM(E13:I13)</f>
        <v>316</v>
      </c>
      <c r="E13" s="40">
        <v>0</v>
      </c>
      <c r="F13" s="40">
        <v>195</v>
      </c>
      <c r="G13" s="40">
        <v>120</v>
      </c>
      <c r="H13" s="40">
        <v>0</v>
      </c>
      <c r="I13" s="40">
        <v>1</v>
      </c>
      <c r="J13" s="40">
        <f>SUM(K13:O13)</f>
        <v>142</v>
      </c>
      <c r="K13" s="40">
        <v>8</v>
      </c>
      <c r="L13" s="40">
        <v>14</v>
      </c>
      <c r="M13" s="40">
        <v>96</v>
      </c>
      <c r="N13" s="40">
        <v>12</v>
      </c>
      <c r="O13" s="40">
        <v>12</v>
      </c>
      <c r="P13" s="40">
        <f>SUM(Q13:S13)</f>
        <v>19</v>
      </c>
      <c r="Q13" s="40">
        <v>13</v>
      </c>
      <c r="R13" s="40">
        <v>6</v>
      </c>
      <c r="S13" s="560">
        <v>0</v>
      </c>
      <c r="T13" s="25"/>
    </row>
    <row r="14" spans="1:20" ht="20.25" customHeight="1">
      <c r="A14" s="100"/>
      <c r="B14" s="99" t="s">
        <v>63</v>
      </c>
      <c r="C14" s="40">
        <f>SUM(D14,J14,P14)</f>
        <v>1226</v>
      </c>
      <c r="D14" s="40">
        <f>SUM(E14:I14)</f>
        <v>991</v>
      </c>
      <c r="E14" s="40">
        <v>0</v>
      </c>
      <c r="F14" s="40">
        <v>643</v>
      </c>
      <c r="G14" s="40">
        <v>345</v>
      </c>
      <c r="H14" s="40">
        <v>0</v>
      </c>
      <c r="I14" s="40">
        <v>3</v>
      </c>
      <c r="J14" s="40">
        <f>SUM(K14:O14)</f>
        <v>179</v>
      </c>
      <c r="K14" s="40">
        <v>19</v>
      </c>
      <c r="L14" s="40">
        <v>8</v>
      </c>
      <c r="M14" s="40">
        <v>92</v>
      </c>
      <c r="N14" s="40">
        <v>38</v>
      </c>
      <c r="O14" s="40">
        <v>22</v>
      </c>
      <c r="P14" s="40">
        <f>SUM(Q14:S14)</f>
        <v>56</v>
      </c>
      <c r="Q14" s="40">
        <v>20</v>
      </c>
      <c r="R14" s="40">
        <v>36</v>
      </c>
      <c r="S14" s="560">
        <v>0</v>
      </c>
      <c r="T14" s="25"/>
    </row>
    <row r="15" spans="1:20" ht="31.5" customHeight="1">
      <c r="A15" s="101" t="s">
        <v>66</v>
      </c>
      <c r="B15" s="102" t="s">
        <v>61</v>
      </c>
      <c r="C15" s="562">
        <f aca="true" t="shared" si="5" ref="C15:S15">SUM(C16:C17)</f>
        <v>1695</v>
      </c>
      <c r="D15" s="562">
        <f t="shared" si="5"/>
        <v>1253</v>
      </c>
      <c r="E15" s="562">
        <f t="shared" si="5"/>
        <v>14</v>
      </c>
      <c r="F15" s="562">
        <f t="shared" si="5"/>
        <v>903</v>
      </c>
      <c r="G15" s="562">
        <f t="shared" si="5"/>
        <v>325</v>
      </c>
      <c r="H15" s="562">
        <f t="shared" si="5"/>
        <v>0</v>
      </c>
      <c r="I15" s="562">
        <f t="shared" si="5"/>
        <v>11</v>
      </c>
      <c r="J15" s="562">
        <f t="shared" si="5"/>
        <v>291</v>
      </c>
      <c r="K15" s="562">
        <f t="shared" si="5"/>
        <v>36</v>
      </c>
      <c r="L15" s="562">
        <f t="shared" si="5"/>
        <v>5</v>
      </c>
      <c r="M15" s="562">
        <f t="shared" si="5"/>
        <v>183</v>
      </c>
      <c r="N15" s="562">
        <f t="shared" si="5"/>
        <v>37</v>
      </c>
      <c r="O15" s="562">
        <f t="shared" si="5"/>
        <v>30</v>
      </c>
      <c r="P15" s="562">
        <f t="shared" si="5"/>
        <v>151</v>
      </c>
      <c r="Q15" s="562">
        <f t="shared" si="5"/>
        <v>35</v>
      </c>
      <c r="R15" s="562">
        <f t="shared" si="5"/>
        <v>115</v>
      </c>
      <c r="S15" s="561">
        <f t="shared" si="5"/>
        <v>1</v>
      </c>
      <c r="T15" s="25"/>
    </row>
    <row r="16" spans="1:20" ht="20.25" customHeight="1">
      <c r="A16" s="100"/>
      <c r="B16" s="99" t="s">
        <v>62</v>
      </c>
      <c r="C16" s="40">
        <f>SUM(D16,J16,P16)</f>
        <v>486</v>
      </c>
      <c r="D16" s="40">
        <f>SUM(E16:I16)</f>
        <v>303</v>
      </c>
      <c r="E16" s="40">
        <v>10</v>
      </c>
      <c r="F16" s="40">
        <v>209</v>
      </c>
      <c r="G16" s="40">
        <v>82</v>
      </c>
      <c r="H16" s="40">
        <v>0</v>
      </c>
      <c r="I16" s="40">
        <v>2</v>
      </c>
      <c r="J16" s="40">
        <f>SUM(K16:O16)</f>
        <v>162</v>
      </c>
      <c r="K16" s="40">
        <v>22</v>
      </c>
      <c r="L16" s="40">
        <v>1</v>
      </c>
      <c r="M16" s="40">
        <v>107</v>
      </c>
      <c r="N16" s="40">
        <v>14</v>
      </c>
      <c r="O16" s="40">
        <v>18</v>
      </c>
      <c r="P16" s="40">
        <f>SUM(Q16:S16)</f>
        <v>21</v>
      </c>
      <c r="Q16" s="40">
        <v>18</v>
      </c>
      <c r="R16" s="40">
        <v>3</v>
      </c>
      <c r="S16" s="560">
        <v>0</v>
      </c>
      <c r="T16" s="25"/>
    </row>
    <row r="17" spans="1:20" ht="20.25" customHeight="1">
      <c r="A17" s="100"/>
      <c r="B17" s="99" t="s">
        <v>63</v>
      </c>
      <c r="C17" s="40">
        <f>SUM(D17,J17,P17)</f>
        <v>1209</v>
      </c>
      <c r="D17" s="40">
        <f>SUM(E17:I17)</f>
        <v>950</v>
      </c>
      <c r="E17" s="40">
        <v>4</v>
      </c>
      <c r="F17" s="40">
        <v>694</v>
      </c>
      <c r="G17" s="40">
        <v>243</v>
      </c>
      <c r="H17" s="40">
        <v>0</v>
      </c>
      <c r="I17" s="40">
        <v>9</v>
      </c>
      <c r="J17" s="40">
        <f>SUM(K17:O17)</f>
        <v>129</v>
      </c>
      <c r="K17" s="40">
        <v>14</v>
      </c>
      <c r="L17" s="40">
        <v>4</v>
      </c>
      <c r="M17" s="40">
        <v>76</v>
      </c>
      <c r="N17" s="40">
        <v>23</v>
      </c>
      <c r="O17" s="40">
        <v>12</v>
      </c>
      <c r="P17" s="40">
        <f>SUM(Q17:S17)</f>
        <v>130</v>
      </c>
      <c r="Q17" s="40">
        <v>17</v>
      </c>
      <c r="R17" s="40">
        <v>112</v>
      </c>
      <c r="S17" s="560">
        <v>1</v>
      </c>
      <c r="T17" s="25"/>
    </row>
    <row r="18" spans="1:20" ht="31.5" customHeight="1">
      <c r="A18" s="98" t="s">
        <v>67</v>
      </c>
      <c r="B18" s="99" t="s">
        <v>61</v>
      </c>
      <c r="C18" s="40">
        <f aca="true" t="shared" si="6" ref="C18:S18">SUM(C19:C20)</f>
        <v>1793</v>
      </c>
      <c r="D18" s="40">
        <f t="shared" si="6"/>
        <v>1345</v>
      </c>
      <c r="E18" s="40">
        <f t="shared" si="6"/>
        <v>33</v>
      </c>
      <c r="F18" s="40">
        <f t="shared" si="6"/>
        <v>1006</v>
      </c>
      <c r="G18" s="40">
        <f t="shared" si="6"/>
        <v>293</v>
      </c>
      <c r="H18" s="40">
        <f t="shared" si="6"/>
        <v>0</v>
      </c>
      <c r="I18" s="40">
        <f t="shared" si="6"/>
        <v>13</v>
      </c>
      <c r="J18" s="40">
        <f t="shared" si="6"/>
        <v>280</v>
      </c>
      <c r="K18" s="40">
        <f t="shared" si="6"/>
        <v>35</v>
      </c>
      <c r="L18" s="40">
        <f t="shared" si="6"/>
        <v>0</v>
      </c>
      <c r="M18" s="40">
        <f t="shared" si="6"/>
        <v>176</v>
      </c>
      <c r="N18" s="40">
        <f t="shared" si="6"/>
        <v>50</v>
      </c>
      <c r="O18" s="40">
        <f t="shared" si="6"/>
        <v>19</v>
      </c>
      <c r="P18" s="40">
        <f t="shared" si="6"/>
        <v>168</v>
      </c>
      <c r="Q18" s="40">
        <f t="shared" si="6"/>
        <v>35</v>
      </c>
      <c r="R18" s="40">
        <f t="shared" si="6"/>
        <v>133</v>
      </c>
      <c r="S18" s="104">
        <f t="shared" si="6"/>
        <v>0</v>
      </c>
      <c r="T18" s="25"/>
    </row>
    <row r="19" spans="1:20" ht="20.25" customHeight="1">
      <c r="A19" s="100"/>
      <c r="B19" s="99" t="s">
        <v>62</v>
      </c>
      <c r="C19" s="40">
        <f>SUM(D19,J19,P19)</f>
        <v>468</v>
      </c>
      <c r="D19" s="40">
        <f>SUM(E19:I19)</f>
        <v>301</v>
      </c>
      <c r="E19" s="40">
        <v>28</v>
      </c>
      <c r="F19" s="40">
        <v>198</v>
      </c>
      <c r="G19" s="40">
        <v>72</v>
      </c>
      <c r="H19" s="40">
        <v>0</v>
      </c>
      <c r="I19" s="40">
        <v>3</v>
      </c>
      <c r="J19" s="40">
        <f>SUM(K19:O19)</f>
        <v>147</v>
      </c>
      <c r="K19" s="40">
        <v>14</v>
      </c>
      <c r="L19" s="40">
        <v>0</v>
      </c>
      <c r="M19" s="40">
        <v>110</v>
      </c>
      <c r="N19" s="40">
        <v>13</v>
      </c>
      <c r="O19" s="40">
        <v>10</v>
      </c>
      <c r="P19" s="40">
        <f>SUM(Q19:S19)</f>
        <v>20</v>
      </c>
      <c r="Q19" s="40">
        <v>17</v>
      </c>
      <c r="R19" s="40">
        <v>3</v>
      </c>
      <c r="S19" s="560">
        <v>0</v>
      </c>
      <c r="T19" s="25"/>
    </row>
    <row r="20" spans="1:20" ht="20.25" customHeight="1">
      <c r="A20" s="100"/>
      <c r="B20" s="99" t="s">
        <v>63</v>
      </c>
      <c r="C20" s="40">
        <f>SUM(D20,J20,P20)</f>
        <v>1325</v>
      </c>
      <c r="D20" s="40">
        <f>SUM(E20:I20)</f>
        <v>1044</v>
      </c>
      <c r="E20" s="40">
        <v>5</v>
      </c>
      <c r="F20" s="40">
        <v>808</v>
      </c>
      <c r="G20" s="40">
        <v>221</v>
      </c>
      <c r="H20" s="40">
        <v>0</v>
      </c>
      <c r="I20" s="40">
        <v>10</v>
      </c>
      <c r="J20" s="40">
        <f>SUM(K20:O20)</f>
        <v>133</v>
      </c>
      <c r="K20" s="40">
        <v>21</v>
      </c>
      <c r="L20" s="40">
        <v>0</v>
      </c>
      <c r="M20" s="40">
        <v>66</v>
      </c>
      <c r="N20" s="40">
        <v>37</v>
      </c>
      <c r="O20" s="40">
        <v>9</v>
      </c>
      <c r="P20" s="40">
        <f>SUM(Q20:S20)</f>
        <v>148</v>
      </c>
      <c r="Q20" s="40">
        <v>18</v>
      </c>
      <c r="R20" s="40">
        <v>130</v>
      </c>
      <c r="S20" s="560">
        <v>0</v>
      </c>
      <c r="T20" s="25"/>
    </row>
    <row r="21" spans="1:20" ht="31.5" customHeight="1">
      <c r="A21" s="101" t="s">
        <v>68</v>
      </c>
      <c r="B21" s="102" t="s">
        <v>61</v>
      </c>
      <c r="C21" s="562">
        <f aca="true" t="shared" si="7" ref="C21:S21">SUM(C22:C23)</f>
        <v>1692</v>
      </c>
      <c r="D21" s="562">
        <f t="shared" si="7"/>
        <v>1277</v>
      </c>
      <c r="E21" s="562">
        <f t="shared" si="7"/>
        <v>57</v>
      </c>
      <c r="F21" s="562">
        <f t="shared" si="7"/>
        <v>943</v>
      </c>
      <c r="G21" s="562">
        <f t="shared" si="7"/>
        <v>267</v>
      </c>
      <c r="H21" s="562">
        <f t="shared" si="7"/>
        <v>0</v>
      </c>
      <c r="I21" s="562">
        <f t="shared" si="7"/>
        <v>10</v>
      </c>
      <c r="J21" s="562">
        <f t="shared" si="7"/>
        <v>290</v>
      </c>
      <c r="K21" s="562">
        <f t="shared" si="7"/>
        <v>20</v>
      </c>
      <c r="L21" s="562">
        <f t="shared" si="7"/>
        <v>0</v>
      </c>
      <c r="M21" s="562">
        <f t="shared" si="7"/>
        <v>196</v>
      </c>
      <c r="N21" s="562">
        <f t="shared" si="7"/>
        <v>43</v>
      </c>
      <c r="O21" s="562">
        <f t="shared" si="7"/>
        <v>31</v>
      </c>
      <c r="P21" s="562">
        <f t="shared" si="7"/>
        <v>125</v>
      </c>
      <c r="Q21" s="562">
        <f t="shared" si="7"/>
        <v>45</v>
      </c>
      <c r="R21" s="562">
        <f t="shared" si="7"/>
        <v>80</v>
      </c>
      <c r="S21" s="561">
        <f t="shared" si="7"/>
        <v>0</v>
      </c>
      <c r="T21" s="25"/>
    </row>
    <row r="22" spans="1:20" ht="20.25" customHeight="1">
      <c r="A22" s="100"/>
      <c r="B22" s="99" t="s">
        <v>62</v>
      </c>
      <c r="C22" s="40">
        <f>SUM(D22,J22,P22)</f>
        <v>435</v>
      </c>
      <c r="D22" s="40">
        <f>SUM(E22:I22)</f>
        <v>254</v>
      </c>
      <c r="E22" s="40">
        <v>44</v>
      </c>
      <c r="F22" s="40">
        <v>146</v>
      </c>
      <c r="G22" s="40">
        <v>60</v>
      </c>
      <c r="H22" s="40">
        <v>0</v>
      </c>
      <c r="I22" s="40">
        <v>4</v>
      </c>
      <c r="J22" s="40">
        <f>SUM(K22:O22)</f>
        <v>158</v>
      </c>
      <c r="K22" s="40">
        <v>11</v>
      </c>
      <c r="L22" s="40">
        <v>0</v>
      </c>
      <c r="M22" s="40">
        <v>121</v>
      </c>
      <c r="N22" s="40">
        <v>16</v>
      </c>
      <c r="O22" s="40">
        <v>10</v>
      </c>
      <c r="P22" s="40">
        <f>SUM(Q22:S22)</f>
        <v>23</v>
      </c>
      <c r="Q22" s="40">
        <v>20</v>
      </c>
      <c r="R22" s="40">
        <v>3</v>
      </c>
      <c r="S22" s="560">
        <v>0</v>
      </c>
      <c r="T22" s="25"/>
    </row>
    <row r="23" spans="1:20" ht="20.25" customHeight="1">
      <c r="A23" s="100"/>
      <c r="B23" s="99" t="s">
        <v>63</v>
      </c>
      <c r="C23" s="40">
        <f>SUM(D23,J23,P23)</f>
        <v>1257</v>
      </c>
      <c r="D23" s="40">
        <f>SUM(E23:I23)</f>
        <v>1023</v>
      </c>
      <c r="E23" s="40">
        <v>13</v>
      </c>
      <c r="F23" s="40">
        <v>797</v>
      </c>
      <c r="G23" s="40">
        <v>207</v>
      </c>
      <c r="H23" s="40">
        <v>0</v>
      </c>
      <c r="I23" s="40">
        <v>6</v>
      </c>
      <c r="J23" s="40">
        <f>SUM(K23:O23)</f>
        <v>132</v>
      </c>
      <c r="K23" s="40">
        <v>9</v>
      </c>
      <c r="L23" s="40">
        <v>0</v>
      </c>
      <c r="M23" s="40">
        <v>75</v>
      </c>
      <c r="N23" s="40">
        <v>27</v>
      </c>
      <c r="O23" s="40">
        <v>21</v>
      </c>
      <c r="P23" s="40">
        <f>SUM(Q23:S23)</f>
        <v>102</v>
      </c>
      <c r="Q23" s="40">
        <v>25</v>
      </c>
      <c r="R23" s="40">
        <v>77</v>
      </c>
      <c r="S23" s="560">
        <v>0</v>
      </c>
      <c r="T23" s="25"/>
    </row>
    <row r="24" spans="1:20" ht="31.5" customHeight="1">
      <c r="A24" s="98" t="s">
        <v>69</v>
      </c>
      <c r="B24" s="99" t="s">
        <v>61</v>
      </c>
      <c r="C24" s="40">
        <f aca="true" t="shared" si="8" ref="C24:S24">SUM(C25:C26)</f>
        <v>1605</v>
      </c>
      <c r="D24" s="40">
        <f t="shared" si="8"/>
        <v>1240</v>
      </c>
      <c r="E24" s="40">
        <f t="shared" si="8"/>
        <v>79</v>
      </c>
      <c r="F24" s="40">
        <f t="shared" si="8"/>
        <v>898</v>
      </c>
      <c r="G24" s="40">
        <f t="shared" si="8"/>
        <v>241</v>
      </c>
      <c r="H24" s="40">
        <f t="shared" si="8"/>
        <v>3</v>
      </c>
      <c r="I24" s="40">
        <f t="shared" si="8"/>
        <v>19</v>
      </c>
      <c r="J24" s="40">
        <f t="shared" si="8"/>
        <v>289</v>
      </c>
      <c r="K24" s="40">
        <f t="shared" si="8"/>
        <v>33</v>
      </c>
      <c r="L24" s="40">
        <f t="shared" si="8"/>
        <v>0</v>
      </c>
      <c r="M24" s="40">
        <f t="shared" si="8"/>
        <v>159</v>
      </c>
      <c r="N24" s="40">
        <f t="shared" si="8"/>
        <v>83</v>
      </c>
      <c r="O24" s="40">
        <f t="shared" si="8"/>
        <v>14</v>
      </c>
      <c r="P24" s="40">
        <f t="shared" si="8"/>
        <v>76</v>
      </c>
      <c r="Q24" s="40">
        <f t="shared" si="8"/>
        <v>29</v>
      </c>
      <c r="R24" s="40">
        <f t="shared" si="8"/>
        <v>47</v>
      </c>
      <c r="S24" s="104">
        <f t="shared" si="8"/>
        <v>0</v>
      </c>
      <c r="T24" s="25"/>
    </row>
    <row r="25" spans="1:20" ht="20.25" customHeight="1">
      <c r="A25" s="100"/>
      <c r="B25" s="99" t="s">
        <v>62</v>
      </c>
      <c r="C25" s="40">
        <f>SUM(D25,J25,P25)</f>
        <v>383</v>
      </c>
      <c r="D25" s="40">
        <f>SUM(E25:I25)</f>
        <v>204</v>
      </c>
      <c r="E25" s="40">
        <v>48</v>
      </c>
      <c r="F25" s="40">
        <v>103</v>
      </c>
      <c r="G25" s="40">
        <v>51</v>
      </c>
      <c r="H25" s="40">
        <v>0</v>
      </c>
      <c r="I25" s="40">
        <v>2</v>
      </c>
      <c r="J25" s="40">
        <f>SUM(K25:O25)</f>
        <v>166</v>
      </c>
      <c r="K25" s="40">
        <v>18</v>
      </c>
      <c r="L25" s="40">
        <v>0</v>
      </c>
      <c r="M25" s="40">
        <v>119</v>
      </c>
      <c r="N25" s="40">
        <v>19</v>
      </c>
      <c r="O25" s="40">
        <v>10</v>
      </c>
      <c r="P25" s="40">
        <f>SUM(Q25:S25)</f>
        <v>13</v>
      </c>
      <c r="Q25" s="40">
        <v>12</v>
      </c>
      <c r="R25" s="40">
        <v>1</v>
      </c>
      <c r="S25" s="560">
        <v>0</v>
      </c>
      <c r="T25" s="25"/>
    </row>
    <row r="26" spans="1:20" ht="20.25" customHeight="1">
      <c r="A26" s="100"/>
      <c r="B26" s="99" t="s">
        <v>63</v>
      </c>
      <c r="C26" s="40">
        <f>SUM(D26,J26,P26)</f>
        <v>1222</v>
      </c>
      <c r="D26" s="40">
        <f>SUM(E26:I26)</f>
        <v>1036</v>
      </c>
      <c r="E26" s="40">
        <v>31</v>
      </c>
      <c r="F26" s="40">
        <v>795</v>
      </c>
      <c r="G26" s="40">
        <v>190</v>
      </c>
      <c r="H26" s="40">
        <v>3</v>
      </c>
      <c r="I26" s="40">
        <v>17</v>
      </c>
      <c r="J26" s="40">
        <f>SUM(K26:O26)</f>
        <v>123</v>
      </c>
      <c r="K26" s="40">
        <v>15</v>
      </c>
      <c r="L26" s="40">
        <v>0</v>
      </c>
      <c r="M26" s="40">
        <v>40</v>
      </c>
      <c r="N26" s="40">
        <v>64</v>
      </c>
      <c r="O26" s="40">
        <v>4</v>
      </c>
      <c r="P26" s="40">
        <f>SUM(Q26:S26)</f>
        <v>63</v>
      </c>
      <c r="Q26" s="40">
        <v>17</v>
      </c>
      <c r="R26" s="40">
        <v>46</v>
      </c>
      <c r="S26" s="560">
        <v>0</v>
      </c>
      <c r="T26" s="25"/>
    </row>
    <row r="27" spans="1:20" ht="31.5" customHeight="1">
      <c r="A27" s="101" t="s">
        <v>70</v>
      </c>
      <c r="B27" s="102" t="s">
        <v>61</v>
      </c>
      <c r="C27" s="562">
        <f aca="true" t="shared" si="9" ref="C27:S27">SUM(C28:C29)</f>
        <v>1536</v>
      </c>
      <c r="D27" s="562">
        <f t="shared" si="9"/>
        <v>1214</v>
      </c>
      <c r="E27" s="562">
        <f t="shared" si="9"/>
        <v>95</v>
      </c>
      <c r="F27" s="562">
        <f t="shared" si="9"/>
        <v>846</v>
      </c>
      <c r="G27" s="562">
        <f t="shared" si="9"/>
        <v>239</v>
      </c>
      <c r="H27" s="562">
        <f t="shared" si="9"/>
        <v>3</v>
      </c>
      <c r="I27" s="562">
        <f t="shared" si="9"/>
        <v>31</v>
      </c>
      <c r="J27" s="562">
        <f t="shared" si="9"/>
        <v>240</v>
      </c>
      <c r="K27" s="562">
        <f t="shared" si="9"/>
        <v>28</v>
      </c>
      <c r="L27" s="562">
        <f t="shared" si="9"/>
        <v>0</v>
      </c>
      <c r="M27" s="562">
        <f t="shared" si="9"/>
        <v>108</v>
      </c>
      <c r="N27" s="562">
        <f t="shared" si="9"/>
        <v>83</v>
      </c>
      <c r="O27" s="562">
        <f t="shared" si="9"/>
        <v>21</v>
      </c>
      <c r="P27" s="562">
        <f t="shared" si="9"/>
        <v>82</v>
      </c>
      <c r="Q27" s="562">
        <f t="shared" si="9"/>
        <v>32</v>
      </c>
      <c r="R27" s="562">
        <f t="shared" si="9"/>
        <v>50</v>
      </c>
      <c r="S27" s="561">
        <f t="shared" si="9"/>
        <v>0</v>
      </c>
      <c r="T27" s="25"/>
    </row>
    <row r="28" spans="1:20" ht="20.25" customHeight="1">
      <c r="A28" s="100"/>
      <c r="B28" s="99" t="s">
        <v>62</v>
      </c>
      <c r="C28" s="40">
        <f>SUM(D28,J28,P28)</f>
        <v>367</v>
      </c>
      <c r="D28" s="40">
        <f>SUM(E28:I28)</f>
        <v>207</v>
      </c>
      <c r="E28" s="40">
        <v>55</v>
      </c>
      <c r="F28" s="40">
        <v>71</v>
      </c>
      <c r="G28" s="40">
        <v>70</v>
      </c>
      <c r="H28" s="40">
        <v>1</v>
      </c>
      <c r="I28" s="40">
        <v>10</v>
      </c>
      <c r="J28" s="40">
        <f>SUM(K28:O28)</f>
        <v>144</v>
      </c>
      <c r="K28" s="40">
        <v>16</v>
      </c>
      <c r="L28" s="40">
        <v>0</v>
      </c>
      <c r="M28" s="40">
        <v>87</v>
      </c>
      <c r="N28" s="40">
        <v>24</v>
      </c>
      <c r="O28" s="40">
        <v>17</v>
      </c>
      <c r="P28" s="40">
        <f>SUM(Q28:S28)</f>
        <v>16</v>
      </c>
      <c r="Q28" s="40">
        <v>16</v>
      </c>
      <c r="R28" s="40">
        <v>0</v>
      </c>
      <c r="S28" s="560">
        <v>0</v>
      </c>
      <c r="T28" s="25"/>
    </row>
    <row r="29" spans="1:20" ht="20.25" customHeight="1">
      <c r="A29" s="100"/>
      <c r="B29" s="99" t="s">
        <v>63</v>
      </c>
      <c r="C29" s="40">
        <f>SUM(D29,J29,P29)</f>
        <v>1169</v>
      </c>
      <c r="D29" s="40">
        <f>SUM(E29:I29)</f>
        <v>1007</v>
      </c>
      <c r="E29" s="40">
        <v>40</v>
      </c>
      <c r="F29" s="40">
        <v>775</v>
      </c>
      <c r="G29" s="40">
        <v>169</v>
      </c>
      <c r="H29" s="40">
        <v>2</v>
      </c>
      <c r="I29" s="40">
        <v>21</v>
      </c>
      <c r="J29" s="40">
        <f>SUM(K29:O29)</f>
        <v>96</v>
      </c>
      <c r="K29" s="40">
        <v>12</v>
      </c>
      <c r="L29" s="40">
        <v>0</v>
      </c>
      <c r="M29" s="40">
        <v>21</v>
      </c>
      <c r="N29" s="40">
        <v>59</v>
      </c>
      <c r="O29" s="40">
        <v>4</v>
      </c>
      <c r="P29" s="40">
        <f>SUM(Q29:S29)</f>
        <v>66</v>
      </c>
      <c r="Q29" s="40">
        <v>16</v>
      </c>
      <c r="R29" s="40">
        <v>50</v>
      </c>
      <c r="S29" s="560">
        <v>0</v>
      </c>
      <c r="T29" s="25"/>
    </row>
    <row r="30" spans="1:20" ht="31.5" customHeight="1">
      <c r="A30" s="98" t="s">
        <v>71</v>
      </c>
      <c r="B30" s="99" t="s">
        <v>61</v>
      </c>
      <c r="C30" s="40">
        <f aca="true" t="shared" si="10" ref="C30:S30">SUM(C31:C32)</f>
        <v>1135</v>
      </c>
      <c r="D30" s="40">
        <f t="shared" si="10"/>
        <v>892</v>
      </c>
      <c r="E30" s="40">
        <f t="shared" si="10"/>
        <v>106</v>
      </c>
      <c r="F30" s="40">
        <f t="shared" si="10"/>
        <v>582</v>
      </c>
      <c r="G30" s="40">
        <f t="shared" si="10"/>
        <v>175</v>
      </c>
      <c r="H30" s="40">
        <f t="shared" si="10"/>
        <v>3</v>
      </c>
      <c r="I30" s="40">
        <f t="shared" si="10"/>
        <v>26</v>
      </c>
      <c r="J30" s="40">
        <f t="shared" si="10"/>
        <v>182</v>
      </c>
      <c r="K30" s="40">
        <f t="shared" si="10"/>
        <v>28</v>
      </c>
      <c r="L30" s="40">
        <f t="shared" si="10"/>
        <v>0</v>
      </c>
      <c r="M30" s="40">
        <f t="shared" si="10"/>
        <v>58</v>
      </c>
      <c r="N30" s="40">
        <f t="shared" si="10"/>
        <v>86</v>
      </c>
      <c r="O30" s="40">
        <f t="shared" si="10"/>
        <v>10</v>
      </c>
      <c r="P30" s="40">
        <f t="shared" si="10"/>
        <v>61</v>
      </c>
      <c r="Q30" s="40">
        <f t="shared" si="10"/>
        <v>20</v>
      </c>
      <c r="R30" s="40">
        <f t="shared" si="10"/>
        <v>41</v>
      </c>
      <c r="S30" s="104">
        <f t="shared" si="10"/>
        <v>0</v>
      </c>
      <c r="T30" s="25"/>
    </row>
    <row r="31" spans="1:20" ht="20.25" customHeight="1">
      <c r="A31" s="100"/>
      <c r="B31" s="99" t="s">
        <v>62</v>
      </c>
      <c r="C31" s="40">
        <f>SUM(D31,J31,P31)</f>
        <v>269</v>
      </c>
      <c r="D31" s="40">
        <f>SUM(E31:I31)</f>
        <v>167</v>
      </c>
      <c r="E31" s="40">
        <v>56</v>
      </c>
      <c r="F31" s="40">
        <v>56</v>
      </c>
      <c r="G31" s="40">
        <v>51</v>
      </c>
      <c r="H31" s="40">
        <v>1</v>
      </c>
      <c r="I31" s="40">
        <v>3</v>
      </c>
      <c r="J31" s="40">
        <f>SUM(K31:O31)</f>
        <v>89</v>
      </c>
      <c r="K31" s="40">
        <v>15</v>
      </c>
      <c r="L31" s="40">
        <v>0</v>
      </c>
      <c r="M31" s="40">
        <v>46</v>
      </c>
      <c r="N31" s="40">
        <v>19</v>
      </c>
      <c r="O31" s="40">
        <v>9</v>
      </c>
      <c r="P31" s="40">
        <f>SUM(Q31:S31)</f>
        <v>13</v>
      </c>
      <c r="Q31" s="40">
        <v>8</v>
      </c>
      <c r="R31" s="40">
        <v>5</v>
      </c>
      <c r="S31" s="560">
        <v>0</v>
      </c>
      <c r="T31" s="25"/>
    </row>
    <row r="32" spans="1:20" ht="20.25" customHeight="1">
      <c r="A32" s="100"/>
      <c r="B32" s="99" t="s">
        <v>63</v>
      </c>
      <c r="C32" s="40">
        <f>SUM(D32,J32,P32)</f>
        <v>866</v>
      </c>
      <c r="D32" s="40">
        <f>SUM(E32:I32)</f>
        <v>725</v>
      </c>
      <c r="E32" s="40">
        <v>50</v>
      </c>
      <c r="F32" s="40">
        <v>526</v>
      </c>
      <c r="G32" s="40">
        <v>124</v>
      </c>
      <c r="H32" s="40">
        <v>2</v>
      </c>
      <c r="I32" s="40">
        <v>23</v>
      </c>
      <c r="J32" s="40">
        <f>SUM(K32:O32)</f>
        <v>93</v>
      </c>
      <c r="K32" s="40">
        <v>13</v>
      </c>
      <c r="L32" s="40">
        <v>0</v>
      </c>
      <c r="M32" s="40">
        <v>12</v>
      </c>
      <c r="N32" s="40">
        <v>67</v>
      </c>
      <c r="O32" s="40">
        <v>1</v>
      </c>
      <c r="P32" s="40">
        <f>SUM(Q32:S32)</f>
        <v>48</v>
      </c>
      <c r="Q32" s="40">
        <v>12</v>
      </c>
      <c r="R32" s="40">
        <v>36</v>
      </c>
      <c r="S32" s="560">
        <v>0</v>
      </c>
      <c r="T32" s="25"/>
    </row>
    <row r="33" spans="1:20" ht="31.5" customHeight="1">
      <c r="A33" s="101" t="s">
        <v>72</v>
      </c>
      <c r="B33" s="102" t="s">
        <v>61</v>
      </c>
      <c r="C33" s="562">
        <f aca="true" t="shared" si="11" ref="C33:S33">SUM(C34:C35)</f>
        <v>831</v>
      </c>
      <c r="D33" s="562">
        <f t="shared" si="11"/>
        <v>589</v>
      </c>
      <c r="E33" s="562">
        <f t="shared" si="11"/>
        <v>98</v>
      </c>
      <c r="F33" s="562">
        <f t="shared" si="11"/>
        <v>383</v>
      </c>
      <c r="G33" s="562">
        <f t="shared" si="11"/>
        <v>96</v>
      </c>
      <c r="H33" s="562">
        <f t="shared" si="11"/>
        <v>2</v>
      </c>
      <c r="I33" s="562">
        <f t="shared" si="11"/>
        <v>10</v>
      </c>
      <c r="J33" s="562">
        <f t="shared" si="11"/>
        <v>161</v>
      </c>
      <c r="K33" s="562">
        <f t="shared" si="11"/>
        <v>16</v>
      </c>
      <c r="L33" s="562">
        <f t="shared" si="11"/>
        <v>0</v>
      </c>
      <c r="M33" s="562">
        <f t="shared" si="11"/>
        <v>20</v>
      </c>
      <c r="N33" s="562">
        <f t="shared" si="11"/>
        <v>115</v>
      </c>
      <c r="O33" s="562">
        <f t="shared" si="11"/>
        <v>10</v>
      </c>
      <c r="P33" s="562">
        <f t="shared" si="11"/>
        <v>81</v>
      </c>
      <c r="Q33" s="562">
        <f t="shared" si="11"/>
        <v>18</v>
      </c>
      <c r="R33" s="562">
        <f t="shared" si="11"/>
        <v>63</v>
      </c>
      <c r="S33" s="561">
        <f t="shared" si="11"/>
        <v>0</v>
      </c>
      <c r="T33" s="25"/>
    </row>
    <row r="34" spans="1:20" ht="20.25" customHeight="1">
      <c r="A34" s="100"/>
      <c r="B34" s="99" t="s">
        <v>62</v>
      </c>
      <c r="C34" s="40">
        <f>SUM(D34,J34,P34)</f>
        <v>233</v>
      </c>
      <c r="D34" s="40">
        <f>SUM(E34:I34)</f>
        <v>135</v>
      </c>
      <c r="E34" s="40">
        <v>57</v>
      </c>
      <c r="F34" s="40">
        <v>58</v>
      </c>
      <c r="G34" s="40">
        <v>18</v>
      </c>
      <c r="H34" s="40">
        <v>0</v>
      </c>
      <c r="I34" s="40">
        <v>2</v>
      </c>
      <c r="J34" s="40">
        <f>SUM(K34:O34)</f>
        <v>80</v>
      </c>
      <c r="K34" s="40">
        <v>11</v>
      </c>
      <c r="L34" s="40">
        <v>0</v>
      </c>
      <c r="M34" s="40">
        <v>16</v>
      </c>
      <c r="N34" s="40">
        <v>44</v>
      </c>
      <c r="O34" s="40">
        <v>9</v>
      </c>
      <c r="P34" s="40">
        <f>SUM(Q34:S34)</f>
        <v>18</v>
      </c>
      <c r="Q34" s="40">
        <v>9</v>
      </c>
      <c r="R34" s="40">
        <v>9</v>
      </c>
      <c r="S34" s="560">
        <v>0</v>
      </c>
      <c r="T34" s="25"/>
    </row>
    <row r="35" spans="1:20" ht="20.25" customHeight="1">
      <c r="A35" s="100"/>
      <c r="B35" s="99" t="s">
        <v>63</v>
      </c>
      <c r="C35" s="40">
        <f>SUM(D35,J35,P35)</f>
        <v>598</v>
      </c>
      <c r="D35" s="40">
        <f>SUM(E35:I35)</f>
        <v>454</v>
      </c>
      <c r="E35" s="40">
        <v>41</v>
      </c>
      <c r="F35" s="40">
        <v>325</v>
      </c>
      <c r="G35" s="40">
        <v>78</v>
      </c>
      <c r="H35" s="40">
        <v>2</v>
      </c>
      <c r="I35" s="40">
        <v>8</v>
      </c>
      <c r="J35" s="40">
        <f>SUM(K35:O35)</f>
        <v>81</v>
      </c>
      <c r="K35" s="40">
        <v>5</v>
      </c>
      <c r="L35" s="40">
        <v>0</v>
      </c>
      <c r="M35" s="40">
        <v>4</v>
      </c>
      <c r="N35" s="40">
        <v>71</v>
      </c>
      <c r="O35" s="40">
        <v>1</v>
      </c>
      <c r="P35" s="40">
        <f>SUM(Q35:S35)</f>
        <v>63</v>
      </c>
      <c r="Q35" s="40">
        <v>9</v>
      </c>
      <c r="R35" s="40">
        <v>54</v>
      </c>
      <c r="S35" s="560">
        <v>0</v>
      </c>
      <c r="T35" s="25"/>
    </row>
    <row r="36" spans="1:20" ht="31.5" customHeight="1">
      <c r="A36" s="98" t="s">
        <v>73</v>
      </c>
      <c r="B36" s="99" t="s">
        <v>61</v>
      </c>
      <c r="C36" s="40">
        <f aca="true" t="shared" si="12" ref="C36:S36">SUM(C37:C38)</f>
        <v>422</v>
      </c>
      <c r="D36" s="40">
        <f t="shared" si="12"/>
        <v>265</v>
      </c>
      <c r="E36" s="40">
        <f t="shared" si="12"/>
        <v>58</v>
      </c>
      <c r="F36" s="40">
        <f t="shared" si="12"/>
        <v>148</v>
      </c>
      <c r="G36" s="40">
        <f t="shared" si="12"/>
        <v>53</v>
      </c>
      <c r="H36" s="40">
        <f t="shared" si="12"/>
        <v>0</v>
      </c>
      <c r="I36" s="40">
        <f t="shared" si="12"/>
        <v>6</v>
      </c>
      <c r="J36" s="40">
        <f t="shared" si="12"/>
        <v>89</v>
      </c>
      <c r="K36" s="40">
        <f t="shared" si="12"/>
        <v>17</v>
      </c>
      <c r="L36" s="40">
        <f t="shared" si="12"/>
        <v>0</v>
      </c>
      <c r="M36" s="40">
        <f t="shared" si="12"/>
        <v>5</v>
      </c>
      <c r="N36" s="40">
        <f t="shared" si="12"/>
        <v>67</v>
      </c>
      <c r="O36" s="40">
        <f t="shared" si="12"/>
        <v>0</v>
      </c>
      <c r="P36" s="40">
        <f t="shared" si="12"/>
        <v>68</v>
      </c>
      <c r="Q36" s="40">
        <f t="shared" si="12"/>
        <v>12</v>
      </c>
      <c r="R36" s="40">
        <f t="shared" si="12"/>
        <v>56</v>
      </c>
      <c r="S36" s="104">
        <f t="shared" si="12"/>
        <v>0</v>
      </c>
      <c r="T36" s="25"/>
    </row>
    <row r="37" spans="1:20" ht="20.25" customHeight="1">
      <c r="A37" s="100"/>
      <c r="B37" s="99" t="s">
        <v>62</v>
      </c>
      <c r="C37" s="40">
        <f>SUM(D37,J37,P37)</f>
        <v>135</v>
      </c>
      <c r="D37" s="40">
        <f>SUM(E37:I37)</f>
        <v>75</v>
      </c>
      <c r="E37" s="40">
        <v>30</v>
      </c>
      <c r="F37" s="40">
        <v>35</v>
      </c>
      <c r="G37" s="40">
        <v>10</v>
      </c>
      <c r="H37" s="40">
        <v>0</v>
      </c>
      <c r="I37" s="40">
        <v>0</v>
      </c>
      <c r="J37" s="40">
        <f>SUM(K37:O37)</f>
        <v>43</v>
      </c>
      <c r="K37" s="40">
        <v>13</v>
      </c>
      <c r="L37" s="40">
        <v>0</v>
      </c>
      <c r="M37" s="40">
        <v>3</v>
      </c>
      <c r="N37" s="40">
        <v>27</v>
      </c>
      <c r="O37" s="40">
        <v>0</v>
      </c>
      <c r="P37" s="40">
        <f>SUM(Q37:S37)</f>
        <v>17</v>
      </c>
      <c r="Q37" s="40">
        <v>4</v>
      </c>
      <c r="R37" s="40">
        <v>13</v>
      </c>
      <c r="S37" s="560">
        <v>0</v>
      </c>
      <c r="T37" s="25"/>
    </row>
    <row r="38" spans="1:20" ht="20.25" customHeight="1">
      <c r="A38" s="100"/>
      <c r="B38" s="99" t="s">
        <v>63</v>
      </c>
      <c r="C38" s="40">
        <f>SUM(D38,J38,P38)</f>
        <v>287</v>
      </c>
      <c r="D38" s="40">
        <f>SUM(E38:I38)</f>
        <v>190</v>
      </c>
      <c r="E38" s="40">
        <v>28</v>
      </c>
      <c r="F38" s="40">
        <v>113</v>
      </c>
      <c r="G38" s="40">
        <v>43</v>
      </c>
      <c r="H38" s="40">
        <v>0</v>
      </c>
      <c r="I38" s="40">
        <v>6</v>
      </c>
      <c r="J38" s="40">
        <f>SUM(K38:O38)</f>
        <v>46</v>
      </c>
      <c r="K38" s="40">
        <v>4</v>
      </c>
      <c r="L38" s="40">
        <v>0</v>
      </c>
      <c r="M38" s="40">
        <v>2</v>
      </c>
      <c r="N38" s="40">
        <v>40</v>
      </c>
      <c r="O38" s="40">
        <v>0</v>
      </c>
      <c r="P38" s="40">
        <f>SUM(Q38:S38)</f>
        <v>51</v>
      </c>
      <c r="Q38" s="40">
        <v>8</v>
      </c>
      <c r="R38" s="40">
        <v>43</v>
      </c>
      <c r="S38" s="560">
        <v>0</v>
      </c>
      <c r="T38" s="25"/>
    </row>
    <row r="39" spans="1:20" ht="31.5" customHeight="1">
      <c r="A39" s="101" t="s">
        <v>74</v>
      </c>
      <c r="B39" s="102" t="s">
        <v>61</v>
      </c>
      <c r="C39" s="562">
        <f aca="true" t="shared" si="13" ref="C39:S39">SUM(C40:C41)</f>
        <v>250</v>
      </c>
      <c r="D39" s="562">
        <f t="shared" si="13"/>
        <v>141</v>
      </c>
      <c r="E39" s="562">
        <f t="shared" si="13"/>
        <v>43</v>
      </c>
      <c r="F39" s="562">
        <f t="shared" si="13"/>
        <v>75</v>
      </c>
      <c r="G39" s="562">
        <f t="shared" si="13"/>
        <v>19</v>
      </c>
      <c r="H39" s="562">
        <f t="shared" si="13"/>
        <v>0</v>
      </c>
      <c r="I39" s="562">
        <f t="shared" si="13"/>
        <v>4</v>
      </c>
      <c r="J39" s="562">
        <f t="shared" si="13"/>
        <v>47</v>
      </c>
      <c r="K39" s="562">
        <f t="shared" si="13"/>
        <v>4</v>
      </c>
      <c r="L39" s="562">
        <f t="shared" si="13"/>
        <v>0</v>
      </c>
      <c r="M39" s="562">
        <f t="shared" si="13"/>
        <v>3</v>
      </c>
      <c r="N39" s="562">
        <f t="shared" si="13"/>
        <v>40</v>
      </c>
      <c r="O39" s="562">
        <f t="shared" si="13"/>
        <v>0</v>
      </c>
      <c r="P39" s="562">
        <f t="shared" si="13"/>
        <v>62</v>
      </c>
      <c r="Q39" s="562">
        <f t="shared" si="13"/>
        <v>12</v>
      </c>
      <c r="R39" s="562">
        <f t="shared" si="13"/>
        <v>50</v>
      </c>
      <c r="S39" s="561">
        <f t="shared" si="13"/>
        <v>0</v>
      </c>
      <c r="T39" s="25"/>
    </row>
    <row r="40" spans="1:20" ht="20.25" customHeight="1">
      <c r="A40" s="100"/>
      <c r="B40" s="99" t="s">
        <v>62</v>
      </c>
      <c r="C40" s="40">
        <f>SUM(D40,J40,P40)</f>
        <v>100</v>
      </c>
      <c r="D40" s="40">
        <f>SUM(E40:I40)</f>
        <v>52</v>
      </c>
      <c r="E40" s="40">
        <v>21</v>
      </c>
      <c r="F40" s="40">
        <v>26</v>
      </c>
      <c r="G40" s="40">
        <v>5</v>
      </c>
      <c r="H40" s="40">
        <v>0</v>
      </c>
      <c r="I40" s="40">
        <v>0</v>
      </c>
      <c r="J40" s="40">
        <f>SUM(K40:O40)</f>
        <v>30</v>
      </c>
      <c r="K40" s="40">
        <v>4</v>
      </c>
      <c r="L40" s="40">
        <v>0</v>
      </c>
      <c r="M40" s="40">
        <v>3</v>
      </c>
      <c r="N40" s="40">
        <v>23</v>
      </c>
      <c r="O40" s="40">
        <v>0</v>
      </c>
      <c r="P40" s="40">
        <f>SUM(Q40:S40)</f>
        <v>18</v>
      </c>
      <c r="Q40" s="40">
        <v>7</v>
      </c>
      <c r="R40" s="40">
        <v>11</v>
      </c>
      <c r="S40" s="560">
        <v>0</v>
      </c>
      <c r="T40" s="25"/>
    </row>
    <row r="41" spans="1:20" ht="20.25" customHeight="1">
      <c r="A41" s="100"/>
      <c r="B41" s="99" t="s">
        <v>63</v>
      </c>
      <c r="C41" s="40">
        <f>SUM(D41,J41,P41)</f>
        <v>150</v>
      </c>
      <c r="D41" s="40">
        <f>SUM(E41:I41)</f>
        <v>89</v>
      </c>
      <c r="E41" s="40">
        <v>22</v>
      </c>
      <c r="F41" s="40">
        <v>49</v>
      </c>
      <c r="G41" s="40">
        <v>14</v>
      </c>
      <c r="H41" s="40">
        <v>0</v>
      </c>
      <c r="I41" s="40">
        <v>4</v>
      </c>
      <c r="J41" s="40">
        <f>SUM(K41:O41)</f>
        <v>17</v>
      </c>
      <c r="K41" s="40">
        <v>0</v>
      </c>
      <c r="L41" s="40">
        <v>0</v>
      </c>
      <c r="M41" s="40">
        <v>0</v>
      </c>
      <c r="N41" s="40">
        <v>17</v>
      </c>
      <c r="O41" s="40">
        <v>0</v>
      </c>
      <c r="P41" s="40">
        <f>SUM(Q41:S41)</f>
        <v>44</v>
      </c>
      <c r="Q41" s="40">
        <v>5</v>
      </c>
      <c r="R41" s="40">
        <v>39</v>
      </c>
      <c r="S41" s="560">
        <v>0</v>
      </c>
      <c r="T41" s="25"/>
    </row>
    <row r="42" spans="1:20" ht="31.5" customHeight="1">
      <c r="A42" s="98" t="s">
        <v>75</v>
      </c>
      <c r="B42" s="99" t="s">
        <v>61</v>
      </c>
      <c r="C42" s="40">
        <f aca="true" t="shared" si="14" ref="C42:S42">SUM(C43:C44)</f>
        <v>157</v>
      </c>
      <c r="D42" s="40">
        <f t="shared" si="14"/>
        <v>87</v>
      </c>
      <c r="E42" s="40">
        <f t="shared" si="14"/>
        <v>33</v>
      </c>
      <c r="F42" s="40">
        <f t="shared" si="14"/>
        <v>35</v>
      </c>
      <c r="G42" s="40">
        <f t="shared" si="14"/>
        <v>18</v>
      </c>
      <c r="H42" s="40">
        <f t="shared" si="14"/>
        <v>0</v>
      </c>
      <c r="I42" s="40">
        <f t="shared" si="14"/>
        <v>1</v>
      </c>
      <c r="J42" s="40">
        <f t="shared" si="14"/>
        <v>18</v>
      </c>
      <c r="K42" s="40">
        <f t="shared" si="14"/>
        <v>0</v>
      </c>
      <c r="L42" s="40">
        <f t="shared" si="14"/>
        <v>0</v>
      </c>
      <c r="M42" s="40">
        <f t="shared" si="14"/>
        <v>2</v>
      </c>
      <c r="N42" s="40">
        <f t="shared" si="14"/>
        <v>16</v>
      </c>
      <c r="O42" s="40">
        <f t="shared" si="14"/>
        <v>0</v>
      </c>
      <c r="P42" s="40">
        <f t="shared" si="14"/>
        <v>52</v>
      </c>
      <c r="Q42" s="40">
        <f t="shared" si="14"/>
        <v>3</v>
      </c>
      <c r="R42" s="40">
        <f t="shared" si="14"/>
        <v>49</v>
      </c>
      <c r="S42" s="104">
        <f t="shared" si="14"/>
        <v>0</v>
      </c>
      <c r="T42" s="25"/>
    </row>
    <row r="43" spans="1:20" ht="20.25" customHeight="1">
      <c r="A43" s="100"/>
      <c r="B43" s="99" t="s">
        <v>62</v>
      </c>
      <c r="C43" s="40">
        <f>SUM(D43,J43,P43)</f>
        <v>59</v>
      </c>
      <c r="D43" s="40">
        <f>SUM(E43:I43)</f>
        <v>31</v>
      </c>
      <c r="E43" s="40">
        <v>18</v>
      </c>
      <c r="F43" s="40">
        <v>12</v>
      </c>
      <c r="G43" s="40">
        <v>1</v>
      </c>
      <c r="H43" s="40">
        <v>0</v>
      </c>
      <c r="I43" s="40">
        <v>0</v>
      </c>
      <c r="J43" s="40">
        <f>SUM(K43:O43)</f>
        <v>12</v>
      </c>
      <c r="K43" s="40">
        <v>0</v>
      </c>
      <c r="L43" s="40">
        <v>0</v>
      </c>
      <c r="M43" s="40">
        <v>0</v>
      </c>
      <c r="N43" s="40">
        <v>12</v>
      </c>
      <c r="O43" s="40">
        <v>0</v>
      </c>
      <c r="P43" s="40">
        <f>SUM(Q43:S43)</f>
        <v>16</v>
      </c>
      <c r="Q43" s="40">
        <v>2</v>
      </c>
      <c r="R43" s="40">
        <v>14</v>
      </c>
      <c r="S43" s="560">
        <v>0</v>
      </c>
      <c r="T43" s="25"/>
    </row>
    <row r="44" spans="1:20" ht="20.25" customHeight="1">
      <c r="A44" s="100"/>
      <c r="B44" s="99" t="s">
        <v>63</v>
      </c>
      <c r="C44" s="40">
        <f>SUM(D44,J44,P44)</f>
        <v>98</v>
      </c>
      <c r="D44" s="40">
        <f>SUM(E44:I44)</f>
        <v>56</v>
      </c>
      <c r="E44" s="40">
        <v>15</v>
      </c>
      <c r="F44" s="40">
        <v>23</v>
      </c>
      <c r="G44" s="40">
        <v>17</v>
      </c>
      <c r="H44" s="40">
        <v>0</v>
      </c>
      <c r="I44" s="40">
        <v>1</v>
      </c>
      <c r="J44" s="40">
        <f>SUM(K44:O44)</f>
        <v>6</v>
      </c>
      <c r="K44" s="40">
        <v>0</v>
      </c>
      <c r="L44" s="40">
        <v>0</v>
      </c>
      <c r="M44" s="40">
        <v>2</v>
      </c>
      <c r="N44" s="40">
        <v>4</v>
      </c>
      <c r="O44" s="40">
        <v>0</v>
      </c>
      <c r="P44" s="40">
        <f>SUM(Q44:S44)</f>
        <v>36</v>
      </c>
      <c r="Q44" s="40">
        <v>1</v>
      </c>
      <c r="R44" s="40">
        <v>35</v>
      </c>
      <c r="S44" s="560">
        <v>0</v>
      </c>
      <c r="T44" s="25"/>
    </row>
    <row r="45" spans="1:20" ht="31.5" customHeight="1">
      <c r="A45" s="98" t="s">
        <v>76</v>
      </c>
      <c r="B45" s="99" t="s">
        <v>61</v>
      </c>
      <c r="C45" s="40">
        <f aca="true" t="shared" si="15" ref="C45:S45">SUM(C46:C47)</f>
        <v>113</v>
      </c>
      <c r="D45" s="40">
        <f t="shared" si="15"/>
        <v>49</v>
      </c>
      <c r="E45" s="40">
        <f t="shared" si="15"/>
        <v>22</v>
      </c>
      <c r="F45" s="40">
        <f t="shared" si="15"/>
        <v>17</v>
      </c>
      <c r="G45" s="40">
        <f t="shared" si="15"/>
        <v>10</v>
      </c>
      <c r="H45" s="40">
        <f t="shared" si="15"/>
        <v>0</v>
      </c>
      <c r="I45" s="40">
        <f t="shared" si="15"/>
        <v>0</v>
      </c>
      <c r="J45" s="40">
        <f t="shared" si="15"/>
        <v>10</v>
      </c>
      <c r="K45" s="40">
        <f t="shared" si="15"/>
        <v>0</v>
      </c>
      <c r="L45" s="40">
        <f t="shared" si="15"/>
        <v>0</v>
      </c>
      <c r="M45" s="40">
        <f t="shared" si="15"/>
        <v>1</v>
      </c>
      <c r="N45" s="40">
        <f t="shared" si="15"/>
        <v>9</v>
      </c>
      <c r="O45" s="40">
        <f t="shared" si="15"/>
        <v>0</v>
      </c>
      <c r="P45" s="40">
        <f t="shared" si="15"/>
        <v>54</v>
      </c>
      <c r="Q45" s="40">
        <f t="shared" si="15"/>
        <v>4</v>
      </c>
      <c r="R45" s="40">
        <f t="shared" si="15"/>
        <v>50</v>
      </c>
      <c r="S45" s="104">
        <f t="shared" si="15"/>
        <v>0</v>
      </c>
      <c r="T45" s="25"/>
    </row>
    <row r="46" spans="1:20" ht="20.25" customHeight="1">
      <c r="A46" s="100"/>
      <c r="B46" s="99" t="s">
        <v>62</v>
      </c>
      <c r="C46" s="40">
        <f>SUM(D46,J46,P46)</f>
        <v>45</v>
      </c>
      <c r="D46" s="40">
        <f>SUM(E46:I46)</f>
        <v>19</v>
      </c>
      <c r="E46" s="40">
        <v>11</v>
      </c>
      <c r="F46" s="40">
        <v>6</v>
      </c>
      <c r="G46" s="40">
        <v>2</v>
      </c>
      <c r="H46" s="40">
        <v>0</v>
      </c>
      <c r="I46" s="40">
        <v>0</v>
      </c>
      <c r="J46" s="40">
        <f>SUM(K46:O46)</f>
        <v>7</v>
      </c>
      <c r="K46" s="40">
        <v>0</v>
      </c>
      <c r="L46" s="40">
        <v>0</v>
      </c>
      <c r="M46" s="40">
        <v>1</v>
      </c>
      <c r="N46" s="40">
        <v>6</v>
      </c>
      <c r="O46" s="40">
        <v>0</v>
      </c>
      <c r="P46" s="40">
        <f>SUM(Q46:S46)</f>
        <v>19</v>
      </c>
      <c r="Q46" s="40">
        <v>2</v>
      </c>
      <c r="R46" s="40">
        <v>17</v>
      </c>
      <c r="S46" s="560">
        <v>0</v>
      </c>
      <c r="T46" s="25"/>
    </row>
    <row r="47" spans="1:20" ht="20.25" customHeight="1">
      <c r="A47" s="100"/>
      <c r="B47" s="99" t="s">
        <v>63</v>
      </c>
      <c r="C47" s="40">
        <f>SUM(D47,J47,P47)</f>
        <v>68</v>
      </c>
      <c r="D47" s="40">
        <f>SUM(E47:I47)</f>
        <v>30</v>
      </c>
      <c r="E47" s="40">
        <v>11</v>
      </c>
      <c r="F47" s="40">
        <v>11</v>
      </c>
      <c r="G47" s="40">
        <v>8</v>
      </c>
      <c r="H47" s="40">
        <v>0</v>
      </c>
      <c r="I47" s="40">
        <v>0</v>
      </c>
      <c r="J47" s="40">
        <f>SUM(K47:O47)</f>
        <v>3</v>
      </c>
      <c r="K47" s="40">
        <v>0</v>
      </c>
      <c r="L47" s="40">
        <v>0</v>
      </c>
      <c r="M47" s="40">
        <v>0</v>
      </c>
      <c r="N47" s="40">
        <v>3</v>
      </c>
      <c r="O47" s="40">
        <v>0</v>
      </c>
      <c r="P47" s="40">
        <f>SUM(Q47:S47)</f>
        <v>35</v>
      </c>
      <c r="Q47" s="40">
        <v>2</v>
      </c>
      <c r="R47" s="40">
        <v>33</v>
      </c>
      <c r="S47" s="560">
        <v>0</v>
      </c>
      <c r="T47" s="25"/>
    </row>
    <row r="48" spans="1:20" ht="31.5" customHeight="1">
      <c r="A48" s="98" t="s">
        <v>77</v>
      </c>
      <c r="B48" s="99" t="s">
        <v>61</v>
      </c>
      <c r="C48" s="40">
        <f aca="true" t="shared" si="16" ref="C48:S48">SUM(C49:C50)</f>
        <v>50</v>
      </c>
      <c r="D48" s="40">
        <f t="shared" si="16"/>
        <v>27</v>
      </c>
      <c r="E48" s="40">
        <f t="shared" si="16"/>
        <v>18</v>
      </c>
      <c r="F48" s="40">
        <f t="shared" si="16"/>
        <v>9</v>
      </c>
      <c r="G48" s="40">
        <f t="shared" si="16"/>
        <v>0</v>
      </c>
      <c r="H48" s="40">
        <f t="shared" si="16"/>
        <v>0</v>
      </c>
      <c r="I48" s="40">
        <f t="shared" si="16"/>
        <v>0</v>
      </c>
      <c r="J48" s="40">
        <f t="shared" si="16"/>
        <v>3</v>
      </c>
      <c r="K48" s="40">
        <f t="shared" si="16"/>
        <v>0</v>
      </c>
      <c r="L48" s="40">
        <f t="shared" si="16"/>
        <v>0</v>
      </c>
      <c r="M48" s="40">
        <f t="shared" si="16"/>
        <v>0</v>
      </c>
      <c r="N48" s="40">
        <f t="shared" si="16"/>
        <v>3</v>
      </c>
      <c r="O48" s="40">
        <f t="shared" si="16"/>
        <v>0</v>
      </c>
      <c r="P48" s="40">
        <f t="shared" si="16"/>
        <v>20</v>
      </c>
      <c r="Q48" s="40">
        <f t="shared" si="16"/>
        <v>0</v>
      </c>
      <c r="R48" s="40">
        <f t="shared" si="16"/>
        <v>20</v>
      </c>
      <c r="S48" s="104">
        <f t="shared" si="16"/>
        <v>0</v>
      </c>
      <c r="T48" s="25"/>
    </row>
    <row r="49" spans="1:20" ht="20.25" customHeight="1">
      <c r="A49" s="100"/>
      <c r="B49" s="99" t="s">
        <v>62</v>
      </c>
      <c r="C49" s="40">
        <f>SUM(D49,J49,P49)</f>
        <v>18</v>
      </c>
      <c r="D49" s="40">
        <f>SUM(E49:I49)</f>
        <v>8</v>
      </c>
      <c r="E49" s="40">
        <v>6</v>
      </c>
      <c r="F49" s="40">
        <v>2</v>
      </c>
      <c r="G49" s="40">
        <v>0</v>
      </c>
      <c r="H49" s="40">
        <v>0</v>
      </c>
      <c r="I49" s="40">
        <v>0</v>
      </c>
      <c r="J49" s="40">
        <f>SUM(K49:O49)</f>
        <v>1</v>
      </c>
      <c r="K49" s="40">
        <v>0</v>
      </c>
      <c r="L49" s="40">
        <v>0</v>
      </c>
      <c r="M49" s="40">
        <v>0</v>
      </c>
      <c r="N49" s="40">
        <v>1</v>
      </c>
      <c r="O49" s="40">
        <v>0</v>
      </c>
      <c r="P49" s="40">
        <f>SUM(Q49:S49)</f>
        <v>9</v>
      </c>
      <c r="Q49" s="40">
        <v>0</v>
      </c>
      <c r="R49" s="40">
        <v>9</v>
      </c>
      <c r="S49" s="560">
        <v>0</v>
      </c>
      <c r="T49" s="25"/>
    </row>
    <row r="50" spans="1:20" ht="20.25" customHeight="1">
      <c r="A50" s="100"/>
      <c r="B50" s="99" t="s">
        <v>63</v>
      </c>
      <c r="C50" s="40">
        <f>SUM(D50,J50,P50)</f>
        <v>32</v>
      </c>
      <c r="D50" s="40">
        <f>SUM(E50:I50)</f>
        <v>19</v>
      </c>
      <c r="E50" s="40">
        <v>12</v>
      </c>
      <c r="F50" s="40">
        <v>7</v>
      </c>
      <c r="G50" s="40">
        <v>0</v>
      </c>
      <c r="H50" s="40">
        <v>0</v>
      </c>
      <c r="I50" s="40">
        <v>0</v>
      </c>
      <c r="J50" s="40">
        <f>SUM(K50:O50)</f>
        <v>2</v>
      </c>
      <c r="K50" s="40">
        <v>0</v>
      </c>
      <c r="L50" s="40">
        <v>0</v>
      </c>
      <c r="M50" s="40">
        <v>0</v>
      </c>
      <c r="N50" s="40">
        <v>2</v>
      </c>
      <c r="O50" s="40">
        <v>0</v>
      </c>
      <c r="P50" s="40">
        <f>SUM(Q50:S50)</f>
        <v>11</v>
      </c>
      <c r="Q50" s="40">
        <v>0</v>
      </c>
      <c r="R50" s="40">
        <v>11</v>
      </c>
      <c r="S50" s="560">
        <v>0</v>
      </c>
      <c r="T50" s="25"/>
    </row>
    <row r="51" spans="1:20" ht="31.5" customHeight="1">
      <c r="A51" s="101" t="s">
        <v>78</v>
      </c>
      <c r="B51" s="102" t="s">
        <v>61</v>
      </c>
      <c r="C51" s="105">
        <v>44.6</v>
      </c>
      <c r="D51" s="106" t="s">
        <v>270</v>
      </c>
      <c r="E51" s="105">
        <v>58.1</v>
      </c>
      <c r="F51" s="105">
        <v>43.5</v>
      </c>
      <c r="G51" s="105">
        <v>41.3</v>
      </c>
      <c r="H51" s="105">
        <v>54.4</v>
      </c>
      <c r="I51" s="105">
        <v>50.5</v>
      </c>
      <c r="J51" s="106" t="s">
        <v>270</v>
      </c>
      <c r="K51" s="105">
        <v>45.4</v>
      </c>
      <c r="L51" s="105">
        <v>25.3</v>
      </c>
      <c r="M51" s="105">
        <v>40.1</v>
      </c>
      <c r="N51" s="105">
        <v>52.6</v>
      </c>
      <c r="O51" s="105">
        <v>40.3</v>
      </c>
      <c r="P51" s="106" t="s">
        <v>270</v>
      </c>
      <c r="Q51" s="105">
        <v>46</v>
      </c>
      <c r="R51" s="105">
        <v>52.1</v>
      </c>
      <c r="S51" s="559">
        <v>34.9</v>
      </c>
      <c r="T51" s="25"/>
    </row>
    <row r="52" spans="1:20" ht="20.25" customHeight="1">
      <c r="A52" s="98" t="s">
        <v>79</v>
      </c>
      <c r="B52" s="99" t="s">
        <v>62</v>
      </c>
      <c r="C52" s="109">
        <v>45.1</v>
      </c>
      <c r="D52" s="110" t="s">
        <v>270</v>
      </c>
      <c r="E52" s="109">
        <v>56.2</v>
      </c>
      <c r="F52" s="109">
        <v>41.5</v>
      </c>
      <c r="G52" s="109">
        <v>41.2</v>
      </c>
      <c r="H52" s="110">
        <v>55.2</v>
      </c>
      <c r="I52" s="109">
        <v>48.2</v>
      </c>
      <c r="J52" s="110" t="s">
        <v>270</v>
      </c>
      <c r="K52" s="109">
        <v>48</v>
      </c>
      <c r="L52" s="109">
        <v>25.2</v>
      </c>
      <c r="M52" s="109">
        <v>41.5</v>
      </c>
      <c r="N52" s="109">
        <v>55.5</v>
      </c>
      <c r="O52" s="109">
        <v>43.6</v>
      </c>
      <c r="P52" s="110" t="s">
        <v>270</v>
      </c>
      <c r="Q52" s="109">
        <v>46.3</v>
      </c>
      <c r="R52" s="109">
        <v>67.8</v>
      </c>
      <c r="S52" s="558">
        <v>0</v>
      </c>
      <c r="T52" s="25"/>
    </row>
    <row r="53" spans="1:20" ht="20.25" customHeight="1" thickBot="1">
      <c r="A53" s="113" t="s">
        <v>79</v>
      </c>
      <c r="B53" s="114" t="s">
        <v>63</v>
      </c>
      <c r="C53" s="115">
        <v>44.4</v>
      </c>
      <c r="D53" s="116" t="s">
        <v>270</v>
      </c>
      <c r="E53" s="115">
        <v>60.8</v>
      </c>
      <c r="F53" s="115">
        <v>43.9</v>
      </c>
      <c r="G53" s="115">
        <v>41.4</v>
      </c>
      <c r="H53" s="115">
        <v>54.3</v>
      </c>
      <c r="I53" s="115">
        <v>51.1</v>
      </c>
      <c r="J53" s="116" t="s">
        <v>270</v>
      </c>
      <c r="K53" s="115">
        <v>42.5</v>
      </c>
      <c r="L53" s="115">
        <v>25.5</v>
      </c>
      <c r="M53" s="115">
        <v>37.6</v>
      </c>
      <c r="N53" s="115">
        <v>51.2</v>
      </c>
      <c r="O53" s="115">
        <v>36.1</v>
      </c>
      <c r="P53" s="116" t="s">
        <v>270</v>
      </c>
      <c r="Q53" s="115">
        <v>45.8</v>
      </c>
      <c r="R53" s="115">
        <v>50</v>
      </c>
      <c r="S53" s="557">
        <v>34.9</v>
      </c>
      <c r="T53" s="25"/>
    </row>
    <row r="54" spans="1:20" ht="13.5">
      <c r="A54" s="25"/>
      <c r="B54" s="25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556"/>
      <c r="S54" s="556"/>
      <c r="T54" s="25"/>
    </row>
    <row r="55" spans="1:20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555"/>
      <c r="S55" s="555"/>
      <c r="T55" s="25"/>
    </row>
    <row r="56" spans="1:20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555"/>
      <c r="S56" s="25"/>
      <c r="T56" s="25"/>
    </row>
    <row r="57" spans="1:20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555"/>
      <c r="S57" s="25"/>
      <c r="T57" s="25"/>
    </row>
    <row r="58" spans="1:20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555"/>
      <c r="S58" s="25"/>
      <c r="T58" s="25"/>
    </row>
    <row r="59" spans="1:20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555"/>
      <c r="S59" s="25"/>
      <c r="T59" s="25"/>
    </row>
    <row r="60" spans="1:20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555"/>
      <c r="S60" s="25"/>
      <c r="T60" s="25"/>
    </row>
    <row r="61" spans="1:20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555"/>
      <c r="S61" s="25"/>
      <c r="T61" s="25"/>
    </row>
    <row r="62" spans="1:20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555"/>
      <c r="S62" s="25"/>
      <c r="T62" s="25"/>
    </row>
    <row r="63" spans="1:20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555"/>
      <c r="S63" s="25"/>
      <c r="T63" s="25"/>
    </row>
    <row r="64" spans="1:20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55"/>
      <c r="S64" s="25"/>
      <c r="T64" s="25"/>
    </row>
    <row r="65" spans="1:20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555"/>
      <c r="S65" s="25"/>
      <c r="T65" s="25"/>
    </row>
    <row r="66" spans="1:20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555"/>
      <c r="S66" s="25"/>
      <c r="T66" s="25"/>
    </row>
    <row r="67" spans="1:20" ht="13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555"/>
      <c r="S67" s="25"/>
      <c r="T67" s="25"/>
    </row>
    <row r="68" spans="1:20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555"/>
      <c r="S68" s="25"/>
      <c r="T68" s="25"/>
    </row>
    <row r="69" spans="1:20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555"/>
      <c r="S69" s="25"/>
      <c r="T69" s="25"/>
    </row>
    <row r="70" spans="1:20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555"/>
      <c r="S70" s="25"/>
      <c r="T70" s="25"/>
    </row>
    <row r="71" spans="1:20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555"/>
      <c r="S71" s="25"/>
      <c r="T71" s="25"/>
    </row>
    <row r="72" spans="1:20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555"/>
      <c r="S72" s="25"/>
      <c r="T72" s="25"/>
    </row>
    <row r="73" spans="1:20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555"/>
      <c r="S73" s="25"/>
      <c r="T73" s="25"/>
    </row>
    <row r="74" spans="1:20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555"/>
      <c r="S74" s="25"/>
      <c r="T74" s="25"/>
    </row>
    <row r="75" spans="1:20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555"/>
      <c r="S75" s="25"/>
      <c r="T75" s="25"/>
    </row>
    <row r="76" spans="1:20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555"/>
      <c r="S76" s="25"/>
      <c r="T76" s="25"/>
    </row>
    <row r="77" spans="1:20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555"/>
      <c r="S77" s="25"/>
      <c r="T77" s="25"/>
    </row>
    <row r="78" spans="1:20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555"/>
      <c r="S78" s="25"/>
      <c r="T78" s="25"/>
    </row>
    <row r="79" spans="1:20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555"/>
      <c r="S79" s="25"/>
      <c r="T79" s="25"/>
    </row>
    <row r="80" spans="1:20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555"/>
      <c r="S80" s="25"/>
      <c r="T80" s="25"/>
    </row>
    <row r="81" spans="1:20" ht="13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555"/>
      <c r="S81" s="25"/>
      <c r="T81" s="25"/>
    </row>
  </sheetData>
  <sheetProtection/>
  <mergeCells count="7">
    <mergeCell ref="S4:S5"/>
    <mergeCell ref="A3:B5"/>
    <mergeCell ref="E4:F4"/>
    <mergeCell ref="G4:I4"/>
    <mergeCell ref="K4:L4"/>
    <mergeCell ref="M4:N4"/>
    <mergeCell ref="R4:R5"/>
  </mergeCells>
  <printOptions horizontalCentered="1"/>
  <pageMargins left="0.5118110236220472" right="0.5905511811023623" top="0.7480314960629921" bottom="0.5511811023622047" header="0.5118110236220472" footer="0.2362204724409449"/>
  <pageSetup firstPageNumber="17" useFirstPageNumber="1" horizontalDpi="600" verticalDpi="600" orientation="portrait" paperSize="9" scale="62" r:id="rId1"/>
  <colBreaks count="1" manualBreakCount="1">
    <brk id="9" max="65535" man="1"/>
  </colBreaks>
  <ignoredErrors>
    <ignoredError sqref="C12:C48 D12:D48 J12:J47 P12:P47" formula="1"/>
    <ignoredError sqref="E48:I48 K48:O48 Q48:S48" formulaRange="1"/>
    <ignoredError sqref="J48 P4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45" zoomScalePageLayoutView="0" workbookViewId="0" topLeftCell="A2">
      <selection activeCell="K129" sqref="K129"/>
    </sheetView>
  </sheetViews>
  <sheetFormatPr defaultColWidth="9.00390625" defaultRowHeight="13.5"/>
  <cols>
    <col min="1" max="1" width="4.25390625" style="0" customWidth="1"/>
    <col min="9" max="9" width="13.75390625" style="0" customWidth="1"/>
  </cols>
  <sheetData/>
  <sheetProtection sheet="1" objects="1" scenarios="1"/>
  <printOptions/>
  <pageMargins left="0.7" right="0.7" top="0.75" bottom="0.75" header="0.3" footer="0.3"/>
  <pageSetup horizontalDpi="600" verticalDpi="600" orientation="portrait" paperSize="9" scale="95" r:id="rId2"/>
  <rowBreaks count="2" manualBreakCount="2">
    <brk id="58" max="8" man="1"/>
    <brk id="119" max="8" man="1"/>
  </rowBreaks>
  <colBreaks count="1" manualBreakCount="1">
    <brk id="9" max="17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0"/>
  <sheetViews>
    <sheetView zoomScalePageLayoutView="0" workbookViewId="0" topLeftCell="A1">
      <pane xSplit="2" ySplit="9" topLeftCell="C10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C13" sqref="C13"/>
    </sheetView>
  </sheetViews>
  <sheetFormatPr defaultColWidth="9.00390625" defaultRowHeight="13.5"/>
  <cols>
    <col min="1" max="1" width="6.125" style="30" customWidth="1"/>
    <col min="2" max="2" width="9.50390625" style="30" customWidth="1"/>
    <col min="3" max="4" width="6.75390625" style="30" customWidth="1"/>
    <col min="5" max="5" width="6.375" style="30" customWidth="1"/>
    <col min="6" max="6" width="6.625" style="30" customWidth="1"/>
    <col min="7" max="8" width="4.625" style="30" customWidth="1"/>
    <col min="9" max="9" width="6.625" style="30" customWidth="1"/>
    <col min="10" max="10" width="7.25390625" style="30" customWidth="1"/>
    <col min="11" max="11" width="4.625" style="30" customWidth="1"/>
    <col min="12" max="12" width="6.25390625" style="30" customWidth="1"/>
    <col min="13" max="13" width="4.75390625" style="30" customWidth="1"/>
    <col min="14" max="14" width="4.625" style="30" customWidth="1"/>
    <col min="15" max="16" width="6.25390625" style="30" customWidth="1"/>
    <col min="17" max="19" width="4.125" style="30" customWidth="1"/>
    <col min="20" max="20" width="4.625" style="30" customWidth="1"/>
    <col min="21" max="21" width="5.25390625" style="173" customWidth="1"/>
    <col min="22" max="22" width="4.75390625" style="173" customWidth="1"/>
    <col min="23" max="23" width="4.625" style="30" customWidth="1"/>
    <col min="24" max="16384" width="9.00390625" style="30" customWidth="1"/>
  </cols>
  <sheetData>
    <row r="1" spans="1:22" s="127" customFormat="1" ht="24.75" customHeight="1">
      <c r="A1" s="126" t="s">
        <v>259</v>
      </c>
      <c r="U1" s="128"/>
      <c r="V1" s="128"/>
    </row>
    <row r="2" spans="11:23" ht="15.75" customHeight="1" thickBot="1">
      <c r="K2" s="129"/>
      <c r="L2" s="129"/>
      <c r="M2" s="129"/>
      <c r="U2" s="130"/>
      <c r="V2" s="130"/>
      <c r="W2" s="131" t="s">
        <v>263</v>
      </c>
    </row>
    <row r="3" spans="1:23" ht="27" customHeight="1">
      <c r="A3" s="132"/>
      <c r="B3" s="133"/>
      <c r="C3" s="134"/>
      <c r="D3" s="590" t="s">
        <v>135</v>
      </c>
      <c r="E3" s="591"/>
      <c r="F3" s="591"/>
      <c r="G3" s="591"/>
      <c r="H3" s="591"/>
      <c r="I3" s="591"/>
      <c r="J3" s="592"/>
      <c r="K3" s="593" t="s">
        <v>393</v>
      </c>
      <c r="L3" s="594"/>
      <c r="M3" s="594"/>
      <c r="N3" s="593" t="s">
        <v>394</v>
      </c>
      <c r="O3" s="594"/>
      <c r="P3" s="594"/>
      <c r="Q3" s="594"/>
      <c r="R3" s="594"/>
      <c r="S3" s="595"/>
      <c r="T3" s="596" t="s">
        <v>395</v>
      </c>
      <c r="U3" s="597"/>
      <c r="V3" s="597"/>
      <c r="W3" s="589"/>
    </row>
    <row r="4" spans="1:23" ht="4.5" customHeight="1">
      <c r="A4" s="135"/>
      <c r="B4" s="136"/>
      <c r="C4" s="137"/>
      <c r="D4" s="138"/>
      <c r="E4" s="139"/>
      <c r="F4" s="139"/>
      <c r="G4" s="606" t="s">
        <v>136</v>
      </c>
      <c r="H4" s="607"/>
      <c r="I4" s="139"/>
      <c r="J4" s="140"/>
      <c r="K4" s="141"/>
      <c r="L4" s="142"/>
      <c r="M4" s="143"/>
      <c r="N4" s="141"/>
      <c r="O4" s="142"/>
      <c r="P4" s="142"/>
      <c r="Q4" s="142"/>
      <c r="R4" s="142"/>
      <c r="S4" s="143"/>
      <c r="T4" s="144"/>
      <c r="U4" s="145"/>
      <c r="V4" s="145"/>
      <c r="W4" s="146"/>
    </row>
    <row r="5" spans="1:23" ht="15.75" customHeight="1">
      <c r="A5" s="135" t="s">
        <v>0</v>
      </c>
      <c r="B5" s="147" t="s">
        <v>137</v>
      </c>
      <c r="C5" s="598" t="s">
        <v>121</v>
      </c>
      <c r="D5" s="599"/>
      <c r="E5" s="600" t="s">
        <v>8</v>
      </c>
      <c r="F5" s="602" t="s">
        <v>9</v>
      </c>
      <c r="G5" s="608"/>
      <c r="H5" s="609"/>
      <c r="I5" s="602" t="s">
        <v>10</v>
      </c>
      <c r="J5" s="612" t="s">
        <v>138</v>
      </c>
      <c r="K5" s="599"/>
      <c r="L5" s="602" t="s">
        <v>11</v>
      </c>
      <c r="M5" s="586" t="s">
        <v>139</v>
      </c>
      <c r="N5" s="599"/>
      <c r="O5" s="602" t="s">
        <v>12</v>
      </c>
      <c r="P5" s="604" t="s">
        <v>13</v>
      </c>
      <c r="Q5" s="612" t="s">
        <v>140</v>
      </c>
      <c r="R5" s="604" t="s">
        <v>7</v>
      </c>
      <c r="S5" s="616" t="s">
        <v>32</v>
      </c>
      <c r="T5" s="604"/>
      <c r="U5" s="617" t="s">
        <v>14</v>
      </c>
      <c r="V5" s="604" t="s">
        <v>30</v>
      </c>
      <c r="W5" s="613" t="s">
        <v>31</v>
      </c>
    </row>
    <row r="6" spans="1:23" ht="4.5" customHeight="1">
      <c r="A6" s="135"/>
      <c r="B6" s="147"/>
      <c r="C6" s="598"/>
      <c r="D6" s="599"/>
      <c r="E6" s="601"/>
      <c r="F6" s="603"/>
      <c r="G6" s="139"/>
      <c r="H6" s="140"/>
      <c r="I6" s="603"/>
      <c r="J6" s="612"/>
      <c r="K6" s="599"/>
      <c r="L6" s="603"/>
      <c r="M6" s="586"/>
      <c r="N6" s="599"/>
      <c r="O6" s="603"/>
      <c r="P6" s="605"/>
      <c r="Q6" s="612"/>
      <c r="R6" s="615"/>
      <c r="S6" s="616"/>
      <c r="T6" s="604"/>
      <c r="U6" s="617"/>
      <c r="V6" s="604"/>
      <c r="W6" s="613"/>
    </row>
    <row r="7" spans="1:23" ht="111.75" customHeight="1">
      <c r="A7" s="148" t="s">
        <v>141</v>
      </c>
      <c r="B7" s="136"/>
      <c r="C7" s="598"/>
      <c r="D7" s="599"/>
      <c r="E7" s="601"/>
      <c r="F7" s="603"/>
      <c r="G7" s="610" t="s">
        <v>142</v>
      </c>
      <c r="H7" s="610" t="s">
        <v>143</v>
      </c>
      <c r="I7" s="603"/>
      <c r="J7" s="587"/>
      <c r="K7" s="599"/>
      <c r="L7" s="603"/>
      <c r="M7" s="587"/>
      <c r="N7" s="599"/>
      <c r="O7" s="603"/>
      <c r="P7" s="605"/>
      <c r="Q7" s="587"/>
      <c r="R7" s="615"/>
      <c r="S7" s="587"/>
      <c r="T7" s="604"/>
      <c r="U7" s="602"/>
      <c r="V7" s="605"/>
      <c r="W7" s="614"/>
    </row>
    <row r="8" spans="1:23" ht="24" customHeight="1">
      <c r="A8" s="149"/>
      <c r="B8" s="150"/>
      <c r="C8" s="137"/>
      <c r="D8" s="599"/>
      <c r="E8" s="601"/>
      <c r="F8" s="603"/>
      <c r="G8" s="611"/>
      <c r="H8" s="611"/>
      <c r="I8" s="603"/>
      <c r="J8" s="588"/>
      <c r="K8" s="599"/>
      <c r="L8" s="603"/>
      <c r="M8" s="588"/>
      <c r="N8" s="599"/>
      <c r="O8" s="603"/>
      <c r="P8" s="605"/>
      <c r="Q8" s="588"/>
      <c r="R8" s="615"/>
      <c r="S8" s="588"/>
      <c r="T8" s="604"/>
      <c r="U8" s="602"/>
      <c r="V8" s="605"/>
      <c r="W8" s="614"/>
    </row>
    <row r="9" spans="1:23" ht="4.5" customHeight="1" thickBot="1">
      <c r="A9" s="151"/>
      <c r="B9" s="152"/>
      <c r="C9" s="153"/>
      <c r="D9" s="154"/>
      <c r="E9" s="155"/>
      <c r="F9" s="156"/>
      <c r="G9" s="157"/>
      <c r="H9" s="158"/>
      <c r="I9" s="156"/>
      <c r="J9" s="159"/>
      <c r="K9" s="154"/>
      <c r="L9" s="155"/>
      <c r="M9" s="159"/>
      <c r="N9" s="160"/>
      <c r="O9" s="156"/>
      <c r="P9" s="159"/>
      <c r="Q9" s="159"/>
      <c r="R9" s="159"/>
      <c r="S9" s="159"/>
      <c r="T9" s="161"/>
      <c r="U9" s="161"/>
      <c r="V9" s="161"/>
      <c r="W9" s="162"/>
    </row>
    <row r="10" spans="1:23" ht="18" customHeight="1">
      <c r="A10" s="149"/>
      <c r="B10" s="163" t="s">
        <v>264</v>
      </c>
      <c r="C10" s="193">
        <v>11953</v>
      </c>
      <c r="D10" s="193">
        <v>11371</v>
      </c>
      <c r="E10" s="221">
        <v>214</v>
      </c>
      <c r="F10" s="221">
        <v>5266</v>
      </c>
      <c r="G10" s="221">
        <v>495</v>
      </c>
      <c r="H10" s="221">
        <v>716</v>
      </c>
      <c r="I10" s="221">
        <v>3738</v>
      </c>
      <c r="J10" s="221">
        <v>942</v>
      </c>
      <c r="K10" s="221">
        <v>111</v>
      </c>
      <c r="L10" s="221">
        <v>9</v>
      </c>
      <c r="M10" s="221">
        <v>102</v>
      </c>
      <c r="N10" s="221">
        <v>318</v>
      </c>
      <c r="O10" s="221">
        <v>123</v>
      </c>
      <c r="P10" s="221">
        <v>54</v>
      </c>
      <c r="Q10" s="221">
        <v>66</v>
      </c>
      <c r="R10" s="221">
        <v>27</v>
      </c>
      <c r="S10" s="221">
        <v>48</v>
      </c>
      <c r="T10" s="221">
        <v>153</v>
      </c>
      <c r="U10" s="221">
        <v>23</v>
      </c>
      <c r="V10" s="221">
        <v>130</v>
      </c>
      <c r="W10" s="222">
        <v>0</v>
      </c>
    </row>
    <row r="11" spans="1:23" ht="18" customHeight="1">
      <c r="A11" s="149"/>
      <c r="B11" s="164">
        <v>20</v>
      </c>
      <c r="C11" s="193">
        <v>12313</v>
      </c>
      <c r="D11" s="193">
        <v>11688</v>
      </c>
      <c r="E11" s="221">
        <v>218</v>
      </c>
      <c r="F11" s="221">
        <v>5422</v>
      </c>
      <c r="G11" s="221">
        <v>560</v>
      </c>
      <c r="H11" s="221">
        <v>706</v>
      </c>
      <c r="I11" s="221">
        <v>3742</v>
      </c>
      <c r="J11" s="221">
        <v>1040</v>
      </c>
      <c r="K11" s="221">
        <v>137</v>
      </c>
      <c r="L11" s="221">
        <v>11</v>
      </c>
      <c r="M11" s="221">
        <v>126</v>
      </c>
      <c r="N11" s="221">
        <v>323</v>
      </c>
      <c r="O11" s="221">
        <v>95</v>
      </c>
      <c r="P11" s="221">
        <v>70</v>
      </c>
      <c r="Q11" s="221">
        <v>65</v>
      </c>
      <c r="R11" s="221">
        <v>26</v>
      </c>
      <c r="S11" s="221">
        <v>67</v>
      </c>
      <c r="T11" s="221">
        <v>165</v>
      </c>
      <c r="U11" s="221">
        <v>41</v>
      </c>
      <c r="V11" s="221">
        <v>123</v>
      </c>
      <c r="W11" s="223">
        <v>1</v>
      </c>
    </row>
    <row r="12" spans="1:23" s="167" customFormat="1" ht="22.5" customHeight="1">
      <c r="A12" s="165"/>
      <c r="B12" s="166">
        <v>22</v>
      </c>
      <c r="C12" s="312">
        <f aca="true" t="shared" si="0" ref="C12:W12">SUM(C14,C24,C25,C26,C27,C28,C32,C35,C36,C41,C48,C53,C57,C61,C65,C68,C71)</f>
        <v>12641</v>
      </c>
      <c r="D12" s="312">
        <f t="shared" si="0"/>
        <v>12027</v>
      </c>
      <c r="E12" s="313">
        <f t="shared" si="0"/>
        <v>221</v>
      </c>
      <c r="F12" s="313">
        <f t="shared" si="0"/>
        <v>5700</v>
      </c>
      <c r="G12" s="313">
        <f t="shared" si="0"/>
        <v>597</v>
      </c>
      <c r="H12" s="313">
        <f t="shared" si="0"/>
        <v>667</v>
      </c>
      <c r="I12" s="313">
        <f t="shared" si="0"/>
        <v>3810</v>
      </c>
      <c r="J12" s="313">
        <f t="shared" si="0"/>
        <v>1032</v>
      </c>
      <c r="K12" s="313">
        <f t="shared" si="0"/>
        <v>137</v>
      </c>
      <c r="L12" s="313">
        <f t="shared" si="0"/>
        <v>15</v>
      </c>
      <c r="M12" s="313">
        <f t="shared" si="0"/>
        <v>122</v>
      </c>
      <c r="N12" s="313">
        <f t="shared" si="0"/>
        <v>323</v>
      </c>
      <c r="O12" s="313">
        <f t="shared" si="0"/>
        <v>86</v>
      </c>
      <c r="P12" s="313">
        <f t="shared" si="0"/>
        <v>86</v>
      </c>
      <c r="Q12" s="313">
        <f t="shared" si="0"/>
        <v>61</v>
      </c>
      <c r="R12" s="313">
        <f t="shared" si="0"/>
        <v>28</v>
      </c>
      <c r="S12" s="313">
        <f t="shared" si="0"/>
        <v>62</v>
      </c>
      <c r="T12" s="313">
        <f t="shared" si="0"/>
        <v>154</v>
      </c>
      <c r="U12" s="313">
        <f t="shared" si="0"/>
        <v>41</v>
      </c>
      <c r="V12" s="313">
        <f t="shared" si="0"/>
        <v>113</v>
      </c>
      <c r="W12" s="314">
        <f t="shared" si="0"/>
        <v>0</v>
      </c>
    </row>
    <row r="13" spans="1:23" s="167" customFormat="1" ht="11.25" customHeight="1">
      <c r="A13" s="165"/>
      <c r="B13" s="166"/>
      <c r="C13" s="224"/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6"/>
    </row>
    <row r="14" spans="1:23" s="168" customFormat="1" ht="14.25" customHeight="1">
      <c r="A14" s="119" t="s">
        <v>33</v>
      </c>
      <c r="B14" s="120" t="s">
        <v>33</v>
      </c>
      <c r="C14" s="227">
        <f aca="true" t="shared" si="1" ref="C14:S14">SUM(C15:C23)</f>
        <v>4599</v>
      </c>
      <c r="D14" s="227">
        <f t="shared" si="1"/>
        <v>4293</v>
      </c>
      <c r="E14" s="221">
        <f>SUM(E15:E23)</f>
        <v>78</v>
      </c>
      <c r="F14" s="221">
        <f t="shared" si="1"/>
        <v>1985</v>
      </c>
      <c r="G14" s="221">
        <f t="shared" si="1"/>
        <v>265</v>
      </c>
      <c r="H14" s="221">
        <f t="shared" si="1"/>
        <v>394</v>
      </c>
      <c r="I14" s="221">
        <f t="shared" si="1"/>
        <v>1253</v>
      </c>
      <c r="J14" s="221">
        <f t="shared" si="1"/>
        <v>318</v>
      </c>
      <c r="K14" s="221">
        <f t="shared" si="1"/>
        <v>43</v>
      </c>
      <c r="L14" s="221">
        <f t="shared" si="1"/>
        <v>5</v>
      </c>
      <c r="M14" s="221">
        <f t="shared" si="1"/>
        <v>38</v>
      </c>
      <c r="N14" s="221">
        <f t="shared" si="1"/>
        <v>196</v>
      </c>
      <c r="O14" s="221">
        <f t="shared" si="1"/>
        <v>54</v>
      </c>
      <c r="P14" s="221">
        <f t="shared" si="1"/>
        <v>57</v>
      </c>
      <c r="Q14" s="221">
        <f t="shared" si="1"/>
        <v>31</v>
      </c>
      <c r="R14" s="221">
        <f t="shared" si="1"/>
        <v>16</v>
      </c>
      <c r="S14" s="221">
        <f t="shared" si="1"/>
        <v>38</v>
      </c>
      <c r="T14" s="221">
        <f aca="true" t="shared" si="2" ref="T14:T27">SUM(U14:W14)</f>
        <v>67</v>
      </c>
      <c r="U14" s="221">
        <f>SUM(U15:U23)</f>
        <v>19</v>
      </c>
      <c r="V14" s="221">
        <f>SUM(V15:V23)</f>
        <v>48</v>
      </c>
      <c r="W14" s="223">
        <f>SUM(W15:W23)</f>
        <v>0</v>
      </c>
    </row>
    <row r="15" spans="1:23" s="168" customFormat="1" ht="14.25" customHeight="1">
      <c r="A15" s="121"/>
      <c r="B15" s="122" t="s">
        <v>34</v>
      </c>
      <c r="C15" s="227">
        <f aca="true" t="shared" si="3" ref="C15:C27">D15+K15+N15+T15</f>
        <v>435</v>
      </c>
      <c r="D15" s="227">
        <f aca="true" t="shared" si="4" ref="D15:D27">SUM(E15:J15)</f>
        <v>395</v>
      </c>
      <c r="E15" s="221">
        <v>3</v>
      </c>
      <c r="F15" s="221">
        <v>156</v>
      </c>
      <c r="G15" s="221">
        <v>1</v>
      </c>
      <c r="H15" s="221">
        <v>1</v>
      </c>
      <c r="I15" s="221">
        <v>190</v>
      </c>
      <c r="J15" s="221">
        <v>44</v>
      </c>
      <c r="K15" s="221">
        <f aca="true" t="shared" si="5" ref="K15:K27">SUM(L15:M15)</f>
        <v>4</v>
      </c>
      <c r="L15" s="221">
        <v>0</v>
      </c>
      <c r="M15" s="221">
        <v>4</v>
      </c>
      <c r="N15" s="221">
        <f aca="true" t="shared" si="6" ref="N15:N27">SUM(O15:S15)</f>
        <v>13</v>
      </c>
      <c r="O15" s="221">
        <v>1</v>
      </c>
      <c r="P15" s="221">
        <v>7</v>
      </c>
      <c r="Q15" s="221">
        <v>2</v>
      </c>
      <c r="R15" s="221">
        <v>2</v>
      </c>
      <c r="S15" s="221">
        <v>1</v>
      </c>
      <c r="T15" s="221">
        <f t="shared" si="2"/>
        <v>23</v>
      </c>
      <c r="U15" s="221">
        <v>4</v>
      </c>
      <c r="V15" s="221">
        <v>19</v>
      </c>
      <c r="W15" s="223">
        <v>0</v>
      </c>
    </row>
    <row r="16" spans="1:23" s="168" customFormat="1" ht="14.25" customHeight="1">
      <c r="A16" s="121"/>
      <c r="B16" s="122" t="s">
        <v>35</v>
      </c>
      <c r="C16" s="227">
        <f t="shared" si="3"/>
        <v>273</v>
      </c>
      <c r="D16" s="227">
        <f t="shared" si="4"/>
        <v>250</v>
      </c>
      <c r="E16" s="221">
        <v>8</v>
      </c>
      <c r="F16" s="221">
        <v>64</v>
      </c>
      <c r="G16" s="221">
        <v>8</v>
      </c>
      <c r="H16" s="221">
        <v>1</v>
      </c>
      <c r="I16" s="221">
        <v>147</v>
      </c>
      <c r="J16" s="221">
        <v>22</v>
      </c>
      <c r="K16" s="221">
        <f t="shared" si="5"/>
        <v>4</v>
      </c>
      <c r="L16" s="221">
        <v>0</v>
      </c>
      <c r="M16" s="221">
        <v>4</v>
      </c>
      <c r="N16" s="221">
        <f t="shared" si="6"/>
        <v>7</v>
      </c>
      <c r="O16" s="221">
        <v>0</v>
      </c>
      <c r="P16" s="221">
        <v>5</v>
      </c>
      <c r="Q16" s="221">
        <v>1</v>
      </c>
      <c r="R16" s="221">
        <v>1</v>
      </c>
      <c r="S16" s="221">
        <v>0</v>
      </c>
      <c r="T16" s="221">
        <f t="shared" si="2"/>
        <v>12</v>
      </c>
      <c r="U16" s="221">
        <v>3</v>
      </c>
      <c r="V16" s="221">
        <v>9</v>
      </c>
      <c r="W16" s="223">
        <v>0</v>
      </c>
    </row>
    <row r="17" spans="1:23" s="168" customFormat="1" ht="14.25" customHeight="1">
      <c r="A17" s="121"/>
      <c r="B17" s="123" t="s">
        <v>36</v>
      </c>
      <c r="C17" s="227">
        <f t="shared" si="3"/>
        <v>321</v>
      </c>
      <c r="D17" s="227">
        <f t="shared" si="4"/>
        <v>303</v>
      </c>
      <c r="E17" s="221">
        <v>10</v>
      </c>
      <c r="F17" s="221">
        <v>163</v>
      </c>
      <c r="G17" s="221">
        <v>0</v>
      </c>
      <c r="H17" s="221">
        <v>0</v>
      </c>
      <c r="I17" s="221">
        <v>101</v>
      </c>
      <c r="J17" s="221">
        <v>29</v>
      </c>
      <c r="K17" s="221">
        <f t="shared" si="5"/>
        <v>5</v>
      </c>
      <c r="L17" s="221">
        <v>2</v>
      </c>
      <c r="M17" s="221">
        <v>3</v>
      </c>
      <c r="N17" s="221">
        <f t="shared" si="6"/>
        <v>12</v>
      </c>
      <c r="O17" s="221">
        <v>0</v>
      </c>
      <c r="P17" s="221">
        <v>0</v>
      </c>
      <c r="Q17" s="221">
        <v>6</v>
      </c>
      <c r="R17" s="221">
        <v>6</v>
      </c>
      <c r="S17" s="221">
        <v>0</v>
      </c>
      <c r="T17" s="221">
        <f t="shared" si="2"/>
        <v>1</v>
      </c>
      <c r="U17" s="221">
        <v>0</v>
      </c>
      <c r="V17" s="221">
        <v>1</v>
      </c>
      <c r="W17" s="223">
        <v>0</v>
      </c>
    </row>
    <row r="18" spans="1:23" s="168" customFormat="1" ht="14.25" customHeight="1">
      <c r="A18" s="121"/>
      <c r="B18" s="122" t="s">
        <v>37</v>
      </c>
      <c r="C18" s="227">
        <f t="shared" si="3"/>
        <v>244</v>
      </c>
      <c r="D18" s="227">
        <f t="shared" si="4"/>
        <v>233</v>
      </c>
      <c r="E18" s="221">
        <v>6</v>
      </c>
      <c r="F18" s="221">
        <v>98</v>
      </c>
      <c r="G18" s="221">
        <v>0</v>
      </c>
      <c r="H18" s="221">
        <v>2</v>
      </c>
      <c r="I18" s="221">
        <v>97</v>
      </c>
      <c r="J18" s="221">
        <v>30</v>
      </c>
      <c r="K18" s="221">
        <f t="shared" si="5"/>
        <v>3</v>
      </c>
      <c r="L18" s="221">
        <v>0</v>
      </c>
      <c r="M18" s="221">
        <v>3</v>
      </c>
      <c r="N18" s="221">
        <f t="shared" si="6"/>
        <v>6</v>
      </c>
      <c r="O18" s="221">
        <v>2</v>
      </c>
      <c r="P18" s="221">
        <v>3</v>
      </c>
      <c r="Q18" s="221">
        <v>0</v>
      </c>
      <c r="R18" s="221">
        <v>0</v>
      </c>
      <c r="S18" s="221">
        <v>1</v>
      </c>
      <c r="T18" s="221">
        <f t="shared" si="2"/>
        <v>2</v>
      </c>
      <c r="U18" s="221">
        <v>0</v>
      </c>
      <c r="V18" s="221">
        <v>2</v>
      </c>
      <c r="W18" s="223">
        <v>0</v>
      </c>
    </row>
    <row r="19" spans="1:23" s="168" customFormat="1" ht="14.25" customHeight="1">
      <c r="A19" s="121"/>
      <c r="B19" s="122" t="s">
        <v>38</v>
      </c>
      <c r="C19" s="227">
        <f t="shared" si="3"/>
        <v>416</v>
      </c>
      <c r="D19" s="227">
        <f t="shared" si="4"/>
        <v>403</v>
      </c>
      <c r="E19" s="221">
        <v>7</v>
      </c>
      <c r="F19" s="221">
        <v>251</v>
      </c>
      <c r="G19" s="221">
        <v>0</v>
      </c>
      <c r="H19" s="221">
        <v>0</v>
      </c>
      <c r="I19" s="221">
        <v>125</v>
      </c>
      <c r="J19" s="221">
        <v>20</v>
      </c>
      <c r="K19" s="221">
        <f t="shared" si="5"/>
        <v>3</v>
      </c>
      <c r="L19" s="221">
        <v>1</v>
      </c>
      <c r="M19" s="221">
        <v>2</v>
      </c>
      <c r="N19" s="221">
        <f t="shared" si="6"/>
        <v>10</v>
      </c>
      <c r="O19" s="221">
        <v>0</v>
      </c>
      <c r="P19" s="221">
        <v>8</v>
      </c>
      <c r="Q19" s="221">
        <v>1</v>
      </c>
      <c r="R19" s="221">
        <v>0</v>
      </c>
      <c r="S19" s="221">
        <v>1</v>
      </c>
      <c r="T19" s="221">
        <f t="shared" si="2"/>
        <v>0</v>
      </c>
      <c r="U19" s="221">
        <v>0</v>
      </c>
      <c r="V19" s="221">
        <v>0</v>
      </c>
      <c r="W19" s="223">
        <v>0</v>
      </c>
    </row>
    <row r="20" spans="1:23" s="168" customFormat="1" ht="14.25" customHeight="1">
      <c r="A20" s="121"/>
      <c r="B20" s="122" t="s">
        <v>39</v>
      </c>
      <c r="C20" s="227">
        <f t="shared" si="3"/>
        <v>278</v>
      </c>
      <c r="D20" s="227">
        <f t="shared" si="4"/>
        <v>258</v>
      </c>
      <c r="E20" s="221">
        <v>5</v>
      </c>
      <c r="F20" s="221">
        <v>93</v>
      </c>
      <c r="G20" s="221">
        <v>0</v>
      </c>
      <c r="H20" s="221">
        <v>0</v>
      </c>
      <c r="I20" s="221">
        <v>138</v>
      </c>
      <c r="J20" s="221">
        <v>22</v>
      </c>
      <c r="K20" s="221">
        <f t="shared" si="5"/>
        <v>6</v>
      </c>
      <c r="L20" s="221">
        <v>0</v>
      </c>
      <c r="M20" s="221">
        <v>6</v>
      </c>
      <c r="N20" s="221">
        <f t="shared" si="6"/>
        <v>1</v>
      </c>
      <c r="O20" s="221">
        <v>0</v>
      </c>
      <c r="P20" s="221">
        <v>0</v>
      </c>
      <c r="Q20" s="221">
        <v>1</v>
      </c>
      <c r="R20" s="221">
        <v>0</v>
      </c>
      <c r="S20" s="221">
        <v>0</v>
      </c>
      <c r="T20" s="221">
        <f t="shared" si="2"/>
        <v>13</v>
      </c>
      <c r="U20" s="221">
        <v>1</v>
      </c>
      <c r="V20" s="221">
        <v>12</v>
      </c>
      <c r="W20" s="223">
        <v>0</v>
      </c>
    </row>
    <row r="21" spans="1:23" s="168" customFormat="1" ht="14.25" customHeight="1">
      <c r="A21" s="121"/>
      <c r="B21" s="122" t="s">
        <v>40</v>
      </c>
      <c r="C21" s="227">
        <f t="shared" si="3"/>
        <v>454</v>
      </c>
      <c r="D21" s="227">
        <f t="shared" si="4"/>
        <v>443</v>
      </c>
      <c r="E21" s="221">
        <v>11</v>
      </c>
      <c r="F21" s="221">
        <v>289</v>
      </c>
      <c r="G21" s="221">
        <v>0</v>
      </c>
      <c r="H21" s="221">
        <v>1</v>
      </c>
      <c r="I21" s="221">
        <v>119</v>
      </c>
      <c r="J21" s="221">
        <v>23</v>
      </c>
      <c r="K21" s="221">
        <f t="shared" si="5"/>
        <v>10</v>
      </c>
      <c r="L21" s="221">
        <v>1</v>
      </c>
      <c r="M21" s="221">
        <v>9</v>
      </c>
      <c r="N21" s="221">
        <f t="shared" si="6"/>
        <v>1</v>
      </c>
      <c r="O21" s="221">
        <v>0</v>
      </c>
      <c r="P21" s="221">
        <v>0</v>
      </c>
      <c r="Q21" s="221">
        <v>1</v>
      </c>
      <c r="R21" s="221">
        <v>0</v>
      </c>
      <c r="S21" s="221">
        <v>0</v>
      </c>
      <c r="T21" s="221">
        <f t="shared" si="2"/>
        <v>0</v>
      </c>
      <c r="U21" s="221">
        <v>0</v>
      </c>
      <c r="V21" s="221">
        <v>0</v>
      </c>
      <c r="W21" s="223">
        <v>0</v>
      </c>
    </row>
    <row r="22" spans="1:23" s="168" customFormat="1" ht="14.25" customHeight="1">
      <c r="A22" s="121"/>
      <c r="B22" s="122" t="s">
        <v>41</v>
      </c>
      <c r="C22" s="227">
        <f t="shared" si="3"/>
        <v>1766</v>
      </c>
      <c r="D22" s="227">
        <f t="shared" si="4"/>
        <v>1610</v>
      </c>
      <c r="E22" s="221">
        <v>17</v>
      </c>
      <c r="F22" s="221">
        <v>640</v>
      </c>
      <c r="G22" s="221">
        <v>256</v>
      </c>
      <c r="H22" s="221">
        <v>389</v>
      </c>
      <c r="I22" s="221">
        <v>207</v>
      </c>
      <c r="J22" s="221">
        <v>101</v>
      </c>
      <c r="K22" s="221">
        <f t="shared" si="5"/>
        <v>1</v>
      </c>
      <c r="L22" s="221">
        <v>0</v>
      </c>
      <c r="M22" s="221">
        <v>1</v>
      </c>
      <c r="N22" s="221">
        <f t="shared" si="6"/>
        <v>140</v>
      </c>
      <c r="O22" s="221">
        <v>51</v>
      </c>
      <c r="P22" s="221">
        <v>30</v>
      </c>
      <c r="Q22" s="221">
        <v>18</v>
      </c>
      <c r="R22" s="221">
        <v>6</v>
      </c>
      <c r="S22" s="221">
        <v>35</v>
      </c>
      <c r="T22" s="221">
        <f t="shared" si="2"/>
        <v>15</v>
      </c>
      <c r="U22" s="221">
        <v>11</v>
      </c>
      <c r="V22" s="221">
        <v>4</v>
      </c>
      <c r="W22" s="223">
        <v>0</v>
      </c>
    </row>
    <row r="23" spans="1:24" s="169" customFormat="1" ht="14.25" customHeight="1">
      <c r="A23" s="124"/>
      <c r="B23" s="125" t="s">
        <v>42</v>
      </c>
      <c r="C23" s="228">
        <f t="shared" si="3"/>
        <v>412</v>
      </c>
      <c r="D23" s="228">
        <f t="shared" si="4"/>
        <v>398</v>
      </c>
      <c r="E23" s="221">
        <v>11</v>
      </c>
      <c r="F23" s="221">
        <v>231</v>
      </c>
      <c r="G23" s="221">
        <v>0</v>
      </c>
      <c r="H23" s="221">
        <v>0</v>
      </c>
      <c r="I23" s="221">
        <v>129</v>
      </c>
      <c r="J23" s="221">
        <v>27</v>
      </c>
      <c r="K23" s="221">
        <f t="shared" si="5"/>
        <v>7</v>
      </c>
      <c r="L23" s="221">
        <v>1</v>
      </c>
      <c r="M23" s="221">
        <v>6</v>
      </c>
      <c r="N23" s="221">
        <f t="shared" si="6"/>
        <v>6</v>
      </c>
      <c r="O23" s="221">
        <v>0</v>
      </c>
      <c r="P23" s="221">
        <v>4</v>
      </c>
      <c r="Q23" s="221">
        <v>1</v>
      </c>
      <c r="R23" s="221">
        <v>1</v>
      </c>
      <c r="S23" s="221">
        <v>0</v>
      </c>
      <c r="T23" s="221">
        <f t="shared" si="2"/>
        <v>1</v>
      </c>
      <c r="U23" s="221">
        <v>0</v>
      </c>
      <c r="V23" s="221">
        <v>1</v>
      </c>
      <c r="W23" s="223">
        <v>0</v>
      </c>
      <c r="X23" s="168"/>
    </row>
    <row r="24" spans="1:24" s="170" customFormat="1" ht="14.25" customHeight="1">
      <c r="A24" s="7" t="s">
        <v>1</v>
      </c>
      <c r="B24" s="8" t="s">
        <v>144</v>
      </c>
      <c r="C24" s="229">
        <f t="shared" si="3"/>
        <v>988</v>
      </c>
      <c r="D24" s="229">
        <f t="shared" si="4"/>
        <v>947</v>
      </c>
      <c r="E24" s="230">
        <v>26</v>
      </c>
      <c r="F24" s="231">
        <v>500</v>
      </c>
      <c r="G24" s="231">
        <v>1</v>
      </c>
      <c r="H24" s="231">
        <v>0</v>
      </c>
      <c r="I24" s="231">
        <v>319</v>
      </c>
      <c r="J24" s="231">
        <v>101</v>
      </c>
      <c r="K24" s="231">
        <f t="shared" si="5"/>
        <v>7</v>
      </c>
      <c r="L24" s="231">
        <v>0</v>
      </c>
      <c r="M24" s="231">
        <v>7</v>
      </c>
      <c r="N24" s="231">
        <f t="shared" si="6"/>
        <v>23</v>
      </c>
      <c r="O24" s="231">
        <v>1</v>
      </c>
      <c r="P24" s="231">
        <v>6</v>
      </c>
      <c r="Q24" s="231">
        <v>2</v>
      </c>
      <c r="R24" s="231">
        <v>1</v>
      </c>
      <c r="S24" s="231">
        <v>13</v>
      </c>
      <c r="T24" s="231">
        <f t="shared" si="2"/>
        <v>11</v>
      </c>
      <c r="U24" s="231">
        <v>3</v>
      </c>
      <c r="V24" s="231">
        <v>8</v>
      </c>
      <c r="W24" s="232">
        <v>0</v>
      </c>
      <c r="X24" s="168"/>
    </row>
    <row r="25" spans="1:24" s="170" customFormat="1" ht="14.25" customHeight="1">
      <c r="A25" s="7" t="s">
        <v>2</v>
      </c>
      <c r="B25" s="8" t="s">
        <v>145</v>
      </c>
      <c r="C25" s="229">
        <f t="shared" si="3"/>
        <v>1119</v>
      </c>
      <c r="D25" s="233">
        <f t="shared" si="4"/>
        <v>1089</v>
      </c>
      <c r="E25" s="221">
        <v>17</v>
      </c>
      <c r="F25" s="221">
        <v>564</v>
      </c>
      <c r="G25" s="221">
        <v>0</v>
      </c>
      <c r="H25" s="221">
        <v>5</v>
      </c>
      <c r="I25" s="221">
        <v>369</v>
      </c>
      <c r="J25" s="221">
        <v>134</v>
      </c>
      <c r="K25" s="221">
        <f t="shared" si="5"/>
        <v>12</v>
      </c>
      <c r="L25" s="221">
        <v>1</v>
      </c>
      <c r="M25" s="221">
        <v>11</v>
      </c>
      <c r="N25" s="221">
        <f t="shared" si="6"/>
        <v>12</v>
      </c>
      <c r="O25" s="221">
        <v>0</v>
      </c>
      <c r="P25" s="221">
        <v>4</v>
      </c>
      <c r="Q25" s="221">
        <v>3</v>
      </c>
      <c r="R25" s="221">
        <v>4</v>
      </c>
      <c r="S25" s="221">
        <v>1</v>
      </c>
      <c r="T25" s="221">
        <f t="shared" si="2"/>
        <v>6</v>
      </c>
      <c r="U25" s="221">
        <v>1</v>
      </c>
      <c r="V25" s="221">
        <v>5</v>
      </c>
      <c r="W25" s="223">
        <v>0</v>
      </c>
      <c r="X25" s="168"/>
    </row>
    <row r="26" spans="1:24" s="170" customFormat="1" ht="14.25" customHeight="1">
      <c r="A26" s="7" t="s">
        <v>3</v>
      </c>
      <c r="B26" s="8" t="s">
        <v>146</v>
      </c>
      <c r="C26" s="229">
        <f t="shared" si="3"/>
        <v>1468</v>
      </c>
      <c r="D26" s="229">
        <f t="shared" si="4"/>
        <v>1377</v>
      </c>
      <c r="E26" s="230">
        <v>14</v>
      </c>
      <c r="F26" s="231">
        <v>352</v>
      </c>
      <c r="G26" s="231">
        <v>308</v>
      </c>
      <c r="H26" s="231">
        <v>254</v>
      </c>
      <c r="I26" s="231">
        <v>361</v>
      </c>
      <c r="J26" s="231">
        <v>88</v>
      </c>
      <c r="K26" s="231">
        <f t="shared" si="5"/>
        <v>14</v>
      </c>
      <c r="L26" s="231">
        <v>0</v>
      </c>
      <c r="M26" s="231">
        <v>14</v>
      </c>
      <c r="N26" s="231">
        <f t="shared" si="6"/>
        <v>48</v>
      </c>
      <c r="O26" s="231">
        <v>31</v>
      </c>
      <c r="P26" s="231">
        <v>13</v>
      </c>
      <c r="Q26" s="231">
        <v>3</v>
      </c>
      <c r="R26" s="231">
        <v>0</v>
      </c>
      <c r="S26" s="231">
        <v>1</v>
      </c>
      <c r="T26" s="231">
        <f t="shared" si="2"/>
        <v>29</v>
      </c>
      <c r="U26" s="231">
        <v>8</v>
      </c>
      <c r="V26" s="231">
        <v>21</v>
      </c>
      <c r="W26" s="232">
        <v>0</v>
      </c>
      <c r="X26" s="168"/>
    </row>
    <row r="27" spans="1:24" s="170" customFormat="1" ht="14.25" customHeight="1">
      <c r="A27" s="7" t="s">
        <v>15</v>
      </c>
      <c r="B27" s="8" t="s">
        <v>147</v>
      </c>
      <c r="C27" s="234">
        <f t="shared" si="3"/>
        <v>177</v>
      </c>
      <c r="D27" s="235">
        <f t="shared" si="4"/>
        <v>167</v>
      </c>
      <c r="E27" s="221">
        <v>1</v>
      </c>
      <c r="F27" s="221">
        <v>40</v>
      </c>
      <c r="G27" s="221">
        <v>0</v>
      </c>
      <c r="H27" s="221">
        <v>0</v>
      </c>
      <c r="I27" s="221">
        <v>103</v>
      </c>
      <c r="J27" s="221">
        <v>23</v>
      </c>
      <c r="K27" s="221">
        <f t="shared" si="5"/>
        <v>2</v>
      </c>
      <c r="L27" s="221">
        <v>0</v>
      </c>
      <c r="M27" s="221">
        <v>2</v>
      </c>
      <c r="N27" s="221">
        <f t="shared" si="6"/>
        <v>2</v>
      </c>
      <c r="O27" s="221">
        <v>0</v>
      </c>
      <c r="P27" s="221">
        <v>0</v>
      </c>
      <c r="Q27" s="221">
        <v>2</v>
      </c>
      <c r="R27" s="221">
        <v>0</v>
      </c>
      <c r="S27" s="221">
        <v>0</v>
      </c>
      <c r="T27" s="221">
        <f t="shared" si="2"/>
        <v>6</v>
      </c>
      <c r="U27" s="221">
        <v>2</v>
      </c>
      <c r="V27" s="221">
        <v>4</v>
      </c>
      <c r="W27" s="223">
        <v>0</v>
      </c>
      <c r="X27" s="168"/>
    </row>
    <row r="28" spans="1:24" s="170" customFormat="1" ht="14.25" customHeight="1">
      <c r="A28" s="9" t="s">
        <v>148</v>
      </c>
      <c r="B28" s="10"/>
      <c r="C28" s="234">
        <f aca="true" t="shared" si="7" ref="C28:W28">SUM(C29:C31)</f>
        <v>673</v>
      </c>
      <c r="D28" s="234">
        <f t="shared" si="7"/>
        <v>641</v>
      </c>
      <c r="E28" s="234">
        <f t="shared" si="7"/>
        <v>10</v>
      </c>
      <c r="F28" s="234">
        <f t="shared" si="7"/>
        <v>343</v>
      </c>
      <c r="G28" s="234">
        <f t="shared" si="7"/>
        <v>0</v>
      </c>
      <c r="H28" s="234">
        <f t="shared" si="7"/>
        <v>0</v>
      </c>
      <c r="I28" s="234">
        <f t="shared" si="7"/>
        <v>229</v>
      </c>
      <c r="J28" s="234">
        <f t="shared" si="7"/>
        <v>59</v>
      </c>
      <c r="K28" s="234">
        <f t="shared" si="7"/>
        <v>10</v>
      </c>
      <c r="L28" s="234">
        <f t="shared" si="7"/>
        <v>1</v>
      </c>
      <c r="M28" s="234">
        <f t="shared" si="7"/>
        <v>9</v>
      </c>
      <c r="N28" s="234">
        <f t="shared" si="7"/>
        <v>13</v>
      </c>
      <c r="O28" s="234">
        <f t="shared" si="7"/>
        <v>0</v>
      </c>
      <c r="P28" s="234">
        <f t="shared" si="7"/>
        <v>0</v>
      </c>
      <c r="Q28" s="234">
        <f t="shared" si="7"/>
        <v>7</v>
      </c>
      <c r="R28" s="234">
        <f t="shared" si="7"/>
        <v>1</v>
      </c>
      <c r="S28" s="234">
        <f t="shared" si="7"/>
        <v>5</v>
      </c>
      <c r="T28" s="234">
        <f t="shared" si="7"/>
        <v>9</v>
      </c>
      <c r="U28" s="234">
        <f t="shared" si="7"/>
        <v>2</v>
      </c>
      <c r="V28" s="234">
        <f t="shared" si="7"/>
        <v>7</v>
      </c>
      <c r="W28" s="236">
        <f t="shared" si="7"/>
        <v>0</v>
      </c>
      <c r="X28" s="168"/>
    </row>
    <row r="29" spans="1:24" s="170" customFormat="1" ht="14.25" customHeight="1">
      <c r="A29" s="11"/>
      <c r="B29" s="12" t="s">
        <v>149</v>
      </c>
      <c r="C29" s="221">
        <f>D29+K29+N29+T29</f>
        <v>381</v>
      </c>
      <c r="D29" s="221">
        <f>SUM(E29:J29)</f>
        <v>357</v>
      </c>
      <c r="E29" s="237">
        <v>5</v>
      </c>
      <c r="F29" s="221">
        <v>189</v>
      </c>
      <c r="G29" s="221">
        <v>0</v>
      </c>
      <c r="H29" s="221">
        <v>0</v>
      </c>
      <c r="I29" s="221">
        <v>130</v>
      </c>
      <c r="J29" s="221">
        <v>33</v>
      </c>
      <c r="K29" s="221">
        <f>SUM(L29:M29)</f>
        <v>4</v>
      </c>
      <c r="L29" s="221">
        <v>1</v>
      </c>
      <c r="M29" s="221">
        <v>3</v>
      </c>
      <c r="N29" s="221">
        <f>SUM(O29:S29)</f>
        <v>13</v>
      </c>
      <c r="O29" s="221">
        <v>0</v>
      </c>
      <c r="P29" s="221">
        <v>0</v>
      </c>
      <c r="Q29" s="221">
        <v>7</v>
      </c>
      <c r="R29" s="221">
        <v>1</v>
      </c>
      <c r="S29" s="221">
        <v>5</v>
      </c>
      <c r="T29" s="221">
        <f>SUM(U29:W29)</f>
        <v>7</v>
      </c>
      <c r="U29" s="221">
        <v>1</v>
      </c>
      <c r="V29" s="221">
        <v>6</v>
      </c>
      <c r="W29" s="223">
        <v>0</v>
      </c>
      <c r="X29" s="168"/>
    </row>
    <row r="30" spans="1:24" s="170" customFormat="1" ht="14.25" customHeight="1">
      <c r="A30" s="11"/>
      <c r="B30" s="12" t="s">
        <v>150</v>
      </c>
      <c r="C30" s="221">
        <f>D30+K30+N30+T30</f>
        <v>262</v>
      </c>
      <c r="D30" s="221">
        <f>SUM(E30:J30)</f>
        <v>256</v>
      </c>
      <c r="E30" s="237">
        <v>5</v>
      </c>
      <c r="F30" s="221">
        <v>142</v>
      </c>
      <c r="G30" s="221">
        <v>0</v>
      </c>
      <c r="H30" s="221">
        <v>0</v>
      </c>
      <c r="I30" s="221">
        <v>86</v>
      </c>
      <c r="J30" s="221">
        <v>23</v>
      </c>
      <c r="K30" s="221">
        <f>SUM(L30:M30)</f>
        <v>5</v>
      </c>
      <c r="L30" s="221">
        <v>0</v>
      </c>
      <c r="M30" s="221">
        <v>5</v>
      </c>
      <c r="N30" s="221">
        <f>SUM(O30:S30)</f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f>SUM(U30:W30)</f>
        <v>1</v>
      </c>
      <c r="U30" s="221">
        <v>0</v>
      </c>
      <c r="V30" s="221">
        <v>1</v>
      </c>
      <c r="W30" s="223">
        <v>0</v>
      </c>
      <c r="X30" s="168"/>
    </row>
    <row r="31" spans="1:24" s="170" customFormat="1" ht="14.25" customHeight="1">
      <c r="A31" s="13"/>
      <c r="B31" s="14" t="s">
        <v>4</v>
      </c>
      <c r="C31" s="238">
        <f>D31+K31+N31+T31</f>
        <v>30</v>
      </c>
      <c r="D31" s="238">
        <f>SUM(E31:J31)</f>
        <v>28</v>
      </c>
      <c r="E31" s="239">
        <v>0</v>
      </c>
      <c r="F31" s="240">
        <v>12</v>
      </c>
      <c r="G31" s="240">
        <v>0</v>
      </c>
      <c r="H31" s="240">
        <v>0</v>
      </c>
      <c r="I31" s="240">
        <v>13</v>
      </c>
      <c r="J31" s="240">
        <v>3</v>
      </c>
      <c r="K31" s="240">
        <f>SUM(L31:M31)</f>
        <v>1</v>
      </c>
      <c r="L31" s="240">
        <v>0</v>
      </c>
      <c r="M31" s="240">
        <v>1</v>
      </c>
      <c r="N31" s="240">
        <f>SUM(O31:S31)</f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f>SUM(U31:W31)</f>
        <v>1</v>
      </c>
      <c r="U31" s="240">
        <v>1</v>
      </c>
      <c r="V31" s="240">
        <v>0</v>
      </c>
      <c r="W31" s="241">
        <v>0</v>
      </c>
      <c r="X31" s="168"/>
    </row>
    <row r="32" spans="1:24" s="170" customFormat="1" ht="14.25" customHeight="1">
      <c r="A32" s="9" t="s">
        <v>151</v>
      </c>
      <c r="B32" s="10"/>
      <c r="C32" s="221">
        <f aca="true" t="shared" si="8" ref="C32:W32">SUM(C33:C34)</f>
        <v>519</v>
      </c>
      <c r="D32" s="221">
        <f t="shared" si="8"/>
        <v>500</v>
      </c>
      <c r="E32" s="221">
        <f t="shared" si="8"/>
        <v>8</v>
      </c>
      <c r="F32" s="221">
        <f t="shared" si="8"/>
        <v>225</v>
      </c>
      <c r="G32" s="221">
        <f t="shared" si="8"/>
        <v>0</v>
      </c>
      <c r="H32" s="221">
        <f t="shared" si="8"/>
        <v>3</v>
      </c>
      <c r="I32" s="221">
        <f t="shared" si="8"/>
        <v>209</v>
      </c>
      <c r="J32" s="221">
        <f t="shared" si="8"/>
        <v>55</v>
      </c>
      <c r="K32" s="221">
        <f t="shared" si="8"/>
        <v>7</v>
      </c>
      <c r="L32" s="221">
        <f t="shared" si="8"/>
        <v>2</v>
      </c>
      <c r="M32" s="221">
        <f t="shared" si="8"/>
        <v>5</v>
      </c>
      <c r="N32" s="221">
        <f t="shared" si="8"/>
        <v>2</v>
      </c>
      <c r="O32" s="221">
        <f t="shared" si="8"/>
        <v>0</v>
      </c>
      <c r="P32" s="221">
        <f t="shared" si="8"/>
        <v>0</v>
      </c>
      <c r="Q32" s="221">
        <f t="shared" si="8"/>
        <v>1</v>
      </c>
      <c r="R32" s="221">
        <f t="shared" si="8"/>
        <v>1</v>
      </c>
      <c r="S32" s="221">
        <f t="shared" si="8"/>
        <v>0</v>
      </c>
      <c r="T32" s="221">
        <f t="shared" si="8"/>
        <v>10</v>
      </c>
      <c r="U32" s="221">
        <f t="shared" si="8"/>
        <v>4</v>
      </c>
      <c r="V32" s="221">
        <f t="shared" si="8"/>
        <v>6</v>
      </c>
      <c r="W32" s="223">
        <f t="shared" si="8"/>
        <v>0</v>
      </c>
      <c r="X32" s="168"/>
    </row>
    <row r="33" spans="1:24" s="170" customFormat="1" ht="14.25" customHeight="1">
      <c r="A33" s="11"/>
      <c r="B33" s="12" t="s">
        <v>152</v>
      </c>
      <c r="C33" s="221">
        <f>D33+K33+N33+T33</f>
        <v>359</v>
      </c>
      <c r="D33" s="242">
        <f>SUM(E33:J33)</f>
        <v>345</v>
      </c>
      <c r="E33" s="221">
        <v>4</v>
      </c>
      <c r="F33" s="221">
        <v>151</v>
      </c>
      <c r="G33" s="221">
        <v>0</v>
      </c>
      <c r="H33" s="221">
        <v>3</v>
      </c>
      <c r="I33" s="221">
        <v>143</v>
      </c>
      <c r="J33" s="221">
        <v>44</v>
      </c>
      <c r="K33" s="221">
        <f>SUM(L33:M33)</f>
        <v>4</v>
      </c>
      <c r="L33" s="221">
        <v>2</v>
      </c>
      <c r="M33" s="221">
        <v>2</v>
      </c>
      <c r="N33" s="221">
        <f>SUM(O33:S33)</f>
        <v>2</v>
      </c>
      <c r="O33" s="221">
        <v>0</v>
      </c>
      <c r="P33" s="221">
        <v>0</v>
      </c>
      <c r="Q33" s="221">
        <v>1</v>
      </c>
      <c r="R33" s="221">
        <v>1</v>
      </c>
      <c r="S33" s="221">
        <v>0</v>
      </c>
      <c r="T33" s="221">
        <f>SUM(U33:W33)</f>
        <v>8</v>
      </c>
      <c r="U33" s="221">
        <v>3</v>
      </c>
      <c r="V33" s="221">
        <v>5</v>
      </c>
      <c r="W33" s="223">
        <v>0</v>
      </c>
      <c r="X33" s="168"/>
    </row>
    <row r="34" spans="1:24" s="170" customFormat="1" ht="14.25" customHeight="1">
      <c r="A34" s="13"/>
      <c r="B34" s="14" t="s">
        <v>153</v>
      </c>
      <c r="C34" s="238">
        <f>D34+K34+N34+T34</f>
        <v>160</v>
      </c>
      <c r="D34" s="243">
        <f>SUM(E34:J34)</f>
        <v>155</v>
      </c>
      <c r="E34" s="221">
        <v>4</v>
      </c>
      <c r="F34" s="221">
        <v>74</v>
      </c>
      <c r="G34" s="221">
        <v>0</v>
      </c>
      <c r="H34" s="221">
        <v>0</v>
      </c>
      <c r="I34" s="221">
        <v>66</v>
      </c>
      <c r="J34" s="221">
        <v>11</v>
      </c>
      <c r="K34" s="221">
        <f>SUM(L34:M34)</f>
        <v>3</v>
      </c>
      <c r="L34" s="221">
        <v>0</v>
      </c>
      <c r="M34" s="221">
        <v>3</v>
      </c>
      <c r="N34" s="221">
        <f>SUM(O34:S34)</f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221">
        <f>SUM(U34:W34)</f>
        <v>2</v>
      </c>
      <c r="U34" s="221">
        <v>1</v>
      </c>
      <c r="V34" s="221">
        <v>1</v>
      </c>
      <c r="W34" s="223">
        <v>0</v>
      </c>
      <c r="X34" s="168"/>
    </row>
    <row r="35" spans="1:24" s="170" customFormat="1" ht="14.25" customHeight="1">
      <c r="A35" s="7" t="s">
        <v>16</v>
      </c>
      <c r="B35" s="8" t="s">
        <v>154</v>
      </c>
      <c r="C35" s="229">
        <f>D35+K35+N35+T35</f>
        <v>604</v>
      </c>
      <c r="D35" s="229">
        <f>SUM(E35:J35)</f>
        <v>590</v>
      </c>
      <c r="E35" s="230">
        <v>14</v>
      </c>
      <c r="F35" s="231">
        <v>355</v>
      </c>
      <c r="G35" s="231">
        <v>0</v>
      </c>
      <c r="H35" s="231">
        <v>1</v>
      </c>
      <c r="I35" s="231">
        <v>174</v>
      </c>
      <c r="J35" s="231">
        <v>46</v>
      </c>
      <c r="K35" s="231">
        <f>SUM(L35:M35)</f>
        <v>6</v>
      </c>
      <c r="L35" s="231">
        <v>1</v>
      </c>
      <c r="M35" s="231">
        <v>5</v>
      </c>
      <c r="N35" s="231">
        <f>SUM(O35:S35)</f>
        <v>6</v>
      </c>
      <c r="O35" s="231">
        <v>0</v>
      </c>
      <c r="P35" s="231">
        <v>2</v>
      </c>
      <c r="Q35" s="231">
        <v>3</v>
      </c>
      <c r="R35" s="231">
        <v>0</v>
      </c>
      <c r="S35" s="231">
        <v>1</v>
      </c>
      <c r="T35" s="231">
        <f>SUM(U35:W35)</f>
        <v>2</v>
      </c>
      <c r="U35" s="231">
        <v>2</v>
      </c>
      <c r="V35" s="231">
        <v>0</v>
      </c>
      <c r="W35" s="232">
        <v>0</v>
      </c>
      <c r="X35" s="168"/>
    </row>
    <row r="36" spans="1:24" s="170" customFormat="1" ht="14.25" customHeight="1">
      <c r="A36" s="9" t="s">
        <v>5</v>
      </c>
      <c r="B36" s="10"/>
      <c r="C36" s="221">
        <f aca="true" t="shared" si="9" ref="C36:W36">SUM(C37:C40)</f>
        <v>751</v>
      </c>
      <c r="D36" s="221">
        <f t="shared" si="9"/>
        <v>731</v>
      </c>
      <c r="E36" s="221">
        <f t="shared" si="9"/>
        <v>12</v>
      </c>
      <c r="F36" s="221">
        <f t="shared" si="9"/>
        <v>422</v>
      </c>
      <c r="G36" s="221">
        <f t="shared" si="9"/>
        <v>0</v>
      </c>
      <c r="H36" s="221">
        <f t="shared" si="9"/>
        <v>1</v>
      </c>
      <c r="I36" s="221">
        <f t="shared" si="9"/>
        <v>228</v>
      </c>
      <c r="J36" s="221">
        <f t="shared" si="9"/>
        <v>68</v>
      </c>
      <c r="K36" s="221">
        <f t="shared" si="9"/>
        <v>9</v>
      </c>
      <c r="L36" s="221">
        <f t="shared" si="9"/>
        <v>2</v>
      </c>
      <c r="M36" s="221">
        <f t="shared" si="9"/>
        <v>7</v>
      </c>
      <c r="N36" s="221">
        <f t="shared" si="9"/>
        <v>7</v>
      </c>
      <c r="O36" s="221">
        <f t="shared" si="9"/>
        <v>0</v>
      </c>
      <c r="P36" s="221">
        <f t="shared" si="9"/>
        <v>3</v>
      </c>
      <c r="Q36" s="221">
        <f t="shared" si="9"/>
        <v>1</v>
      </c>
      <c r="R36" s="221">
        <f t="shared" si="9"/>
        <v>3</v>
      </c>
      <c r="S36" s="221">
        <f t="shared" si="9"/>
        <v>0</v>
      </c>
      <c r="T36" s="221">
        <f t="shared" si="9"/>
        <v>4</v>
      </c>
      <c r="U36" s="221">
        <f t="shared" si="9"/>
        <v>0</v>
      </c>
      <c r="V36" s="221">
        <f t="shared" si="9"/>
        <v>4</v>
      </c>
      <c r="W36" s="223">
        <f t="shared" si="9"/>
        <v>0</v>
      </c>
      <c r="X36" s="168"/>
    </row>
    <row r="37" spans="1:24" s="170" customFormat="1" ht="14.25" customHeight="1">
      <c r="A37" s="11"/>
      <c r="B37" s="12" t="s">
        <v>6</v>
      </c>
      <c r="C37" s="221">
        <f>D37+K37+N37+T37</f>
        <v>563</v>
      </c>
      <c r="D37" s="242">
        <f>SUM(E37:J37)</f>
        <v>551</v>
      </c>
      <c r="E37" s="221">
        <v>9</v>
      </c>
      <c r="F37" s="221">
        <v>360</v>
      </c>
      <c r="G37" s="221">
        <v>0</v>
      </c>
      <c r="H37" s="221">
        <v>1</v>
      </c>
      <c r="I37" s="221">
        <v>137</v>
      </c>
      <c r="J37" s="221">
        <v>44</v>
      </c>
      <c r="K37" s="221">
        <f>SUM(L37:M37)</f>
        <v>5</v>
      </c>
      <c r="L37" s="221">
        <v>2</v>
      </c>
      <c r="M37" s="221">
        <v>3</v>
      </c>
      <c r="N37" s="221">
        <f>SUM(O37:S37)</f>
        <v>4</v>
      </c>
      <c r="O37" s="221">
        <v>0</v>
      </c>
      <c r="P37" s="221">
        <v>3</v>
      </c>
      <c r="Q37" s="221">
        <v>1</v>
      </c>
      <c r="R37" s="221">
        <v>0</v>
      </c>
      <c r="S37" s="221">
        <v>0</v>
      </c>
      <c r="T37" s="221">
        <f>SUM(U37:W37)</f>
        <v>3</v>
      </c>
      <c r="U37" s="221">
        <v>0</v>
      </c>
      <c r="V37" s="221">
        <v>3</v>
      </c>
      <c r="W37" s="223">
        <v>0</v>
      </c>
      <c r="X37" s="168"/>
    </row>
    <row r="38" spans="1:24" s="170" customFormat="1" ht="14.25" customHeight="1">
      <c r="A38" s="11"/>
      <c r="B38" s="12" t="s">
        <v>155</v>
      </c>
      <c r="C38" s="221">
        <f>D38+K38+N38+T38</f>
        <v>131</v>
      </c>
      <c r="D38" s="242">
        <f>SUM(E38:J38)</f>
        <v>125</v>
      </c>
      <c r="E38" s="221">
        <v>2</v>
      </c>
      <c r="F38" s="221">
        <v>50</v>
      </c>
      <c r="G38" s="221">
        <v>0</v>
      </c>
      <c r="H38" s="221">
        <v>0</v>
      </c>
      <c r="I38" s="221">
        <v>60</v>
      </c>
      <c r="J38" s="221">
        <v>13</v>
      </c>
      <c r="K38" s="221">
        <f>SUM(L38:M38)</f>
        <v>3</v>
      </c>
      <c r="L38" s="221">
        <v>0</v>
      </c>
      <c r="M38" s="221">
        <v>3</v>
      </c>
      <c r="N38" s="221">
        <f>SUM(O38:S38)</f>
        <v>2</v>
      </c>
      <c r="O38" s="221">
        <v>0</v>
      </c>
      <c r="P38" s="221">
        <v>0</v>
      </c>
      <c r="Q38" s="221">
        <v>0</v>
      </c>
      <c r="R38" s="221">
        <v>2</v>
      </c>
      <c r="S38" s="221">
        <v>0</v>
      </c>
      <c r="T38" s="221">
        <f>SUM(U38:W38)</f>
        <v>1</v>
      </c>
      <c r="U38" s="221">
        <v>0</v>
      </c>
      <c r="V38" s="221">
        <v>1</v>
      </c>
      <c r="W38" s="223">
        <v>0</v>
      </c>
      <c r="X38" s="168"/>
    </row>
    <row r="39" spans="1:24" s="170" customFormat="1" ht="14.25" customHeight="1">
      <c r="A39" s="11"/>
      <c r="B39" s="12" t="s">
        <v>156</v>
      </c>
      <c r="C39" s="221">
        <f>D39+K39+N39+T39</f>
        <v>37</v>
      </c>
      <c r="D39" s="242">
        <f>SUM(E39:J39)</f>
        <v>36</v>
      </c>
      <c r="E39" s="221">
        <v>1</v>
      </c>
      <c r="F39" s="221">
        <v>12</v>
      </c>
      <c r="G39" s="221">
        <v>0</v>
      </c>
      <c r="H39" s="221">
        <v>0</v>
      </c>
      <c r="I39" s="221">
        <v>13</v>
      </c>
      <c r="J39" s="221">
        <v>10</v>
      </c>
      <c r="K39" s="221">
        <f>SUM(L39:M39)</f>
        <v>1</v>
      </c>
      <c r="L39" s="221">
        <v>0</v>
      </c>
      <c r="M39" s="221">
        <v>1</v>
      </c>
      <c r="N39" s="221">
        <f>SUM(O39:S39)</f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21">
        <f>SUM(U39:W39)</f>
        <v>0</v>
      </c>
      <c r="U39" s="221">
        <v>0</v>
      </c>
      <c r="V39" s="221">
        <v>0</v>
      </c>
      <c r="W39" s="223">
        <v>0</v>
      </c>
      <c r="X39" s="168"/>
    </row>
    <row r="40" spans="1:24" s="170" customFormat="1" ht="14.25" customHeight="1">
      <c r="A40" s="13"/>
      <c r="B40" s="14" t="s">
        <v>157</v>
      </c>
      <c r="C40" s="238">
        <f>D40+K40+N40+T40</f>
        <v>20</v>
      </c>
      <c r="D40" s="242">
        <f>SUM(E40:J40)</f>
        <v>19</v>
      </c>
      <c r="E40" s="221">
        <v>0</v>
      </c>
      <c r="F40" s="221">
        <v>0</v>
      </c>
      <c r="G40" s="221">
        <v>0</v>
      </c>
      <c r="H40" s="221">
        <v>0</v>
      </c>
      <c r="I40" s="221">
        <v>18</v>
      </c>
      <c r="J40" s="221">
        <v>1</v>
      </c>
      <c r="K40" s="221">
        <f>SUM(L40:M40)</f>
        <v>0</v>
      </c>
      <c r="L40" s="221">
        <v>0</v>
      </c>
      <c r="M40" s="221">
        <v>0</v>
      </c>
      <c r="N40" s="221">
        <f>SUM(O40:S40)</f>
        <v>1</v>
      </c>
      <c r="O40" s="221">
        <v>0</v>
      </c>
      <c r="P40" s="221">
        <v>0</v>
      </c>
      <c r="Q40" s="221">
        <v>0</v>
      </c>
      <c r="R40" s="221">
        <v>1</v>
      </c>
      <c r="S40" s="221">
        <v>0</v>
      </c>
      <c r="T40" s="221">
        <f>SUM(U40:W40)</f>
        <v>0</v>
      </c>
      <c r="U40" s="221">
        <v>0</v>
      </c>
      <c r="V40" s="221">
        <v>0</v>
      </c>
      <c r="W40" s="223">
        <v>0</v>
      </c>
      <c r="X40" s="168"/>
    </row>
    <row r="41" spans="1:24" s="170" customFormat="1" ht="14.25" customHeight="1">
      <c r="A41" s="9" t="s">
        <v>265</v>
      </c>
      <c r="B41" s="10"/>
      <c r="C41" s="221">
        <f aca="true" t="shared" si="10" ref="C41:W41">SUM(C42:C47)</f>
        <v>489</v>
      </c>
      <c r="D41" s="244">
        <f t="shared" si="10"/>
        <v>478</v>
      </c>
      <c r="E41" s="245">
        <f t="shared" si="10"/>
        <v>12</v>
      </c>
      <c r="F41" s="245">
        <f t="shared" si="10"/>
        <v>283</v>
      </c>
      <c r="G41" s="245">
        <f t="shared" si="10"/>
        <v>0</v>
      </c>
      <c r="H41" s="245">
        <f t="shared" si="10"/>
        <v>0</v>
      </c>
      <c r="I41" s="245">
        <f t="shared" si="10"/>
        <v>157</v>
      </c>
      <c r="J41" s="245">
        <f t="shared" si="10"/>
        <v>26</v>
      </c>
      <c r="K41" s="245">
        <f t="shared" si="10"/>
        <v>8</v>
      </c>
      <c r="L41" s="245">
        <f t="shared" si="10"/>
        <v>2</v>
      </c>
      <c r="M41" s="245">
        <f t="shared" si="10"/>
        <v>6</v>
      </c>
      <c r="N41" s="245">
        <f t="shared" si="10"/>
        <v>3</v>
      </c>
      <c r="O41" s="245">
        <f t="shared" si="10"/>
        <v>0</v>
      </c>
      <c r="P41" s="245">
        <f t="shared" si="10"/>
        <v>1</v>
      </c>
      <c r="Q41" s="245">
        <f t="shared" si="10"/>
        <v>1</v>
      </c>
      <c r="R41" s="245">
        <f t="shared" si="10"/>
        <v>0</v>
      </c>
      <c r="S41" s="246">
        <f t="shared" si="10"/>
        <v>1</v>
      </c>
      <c r="T41" s="244">
        <f t="shared" si="10"/>
        <v>0</v>
      </c>
      <c r="U41" s="244">
        <f t="shared" si="10"/>
        <v>0</v>
      </c>
      <c r="V41" s="244">
        <f t="shared" si="10"/>
        <v>0</v>
      </c>
      <c r="W41" s="247">
        <f t="shared" si="10"/>
        <v>0</v>
      </c>
      <c r="X41" s="168"/>
    </row>
    <row r="42" spans="1:24" s="171" customFormat="1" ht="14.25" customHeight="1">
      <c r="A42" s="11"/>
      <c r="B42" s="12" t="s">
        <v>158</v>
      </c>
      <c r="C42" s="221">
        <f aca="true" t="shared" si="11" ref="C42:C47">D42+K42+N42+T42</f>
        <v>82</v>
      </c>
      <c r="D42" s="237">
        <f aca="true" t="shared" si="12" ref="D42:D47">SUM(E42:J42)</f>
        <v>81</v>
      </c>
      <c r="E42" s="237">
        <v>1</v>
      </c>
      <c r="F42" s="221">
        <v>48</v>
      </c>
      <c r="G42" s="221">
        <v>0</v>
      </c>
      <c r="H42" s="221">
        <v>0</v>
      </c>
      <c r="I42" s="221">
        <v>30</v>
      </c>
      <c r="J42" s="221">
        <v>2</v>
      </c>
      <c r="K42" s="221">
        <f aca="true" t="shared" si="13" ref="K42:K47">SUM(L42:M42)</f>
        <v>1</v>
      </c>
      <c r="L42" s="221">
        <v>0</v>
      </c>
      <c r="M42" s="221">
        <v>1</v>
      </c>
      <c r="N42" s="221">
        <f aca="true" t="shared" si="14" ref="N42:N47">SUM(O42:S42)</f>
        <v>0</v>
      </c>
      <c r="O42" s="221">
        <v>0</v>
      </c>
      <c r="P42" s="221">
        <v>0</v>
      </c>
      <c r="Q42" s="221">
        <v>0</v>
      </c>
      <c r="R42" s="221">
        <v>0</v>
      </c>
      <c r="S42" s="248">
        <v>0</v>
      </c>
      <c r="T42" s="237">
        <f aca="true" t="shared" si="15" ref="T42:T47">SUM(U42:W42)</f>
        <v>0</v>
      </c>
      <c r="U42" s="221">
        <v>0</v>
      </c>
      <c r="V42" s="221">
        <v>0</v>
      </c>
      <c r="W42" s="223">
        <v>0</v>
      </c>
      <c r="X42" s="168"/>
    </row>
    <row r="43" spans="1:24" s="171" customFormat="1" ht="14.25" customHeight="1">
      <c r="A43" s="11"/>
      <c r="B43" s="12" t="s">
        <v>159</v>
      </c>
      <c r="C43" s="221">
        <f t="shared" si="11"/>
        <v>154</v>
      </c>
      <c r="D43" s="237">
        <f t="shared" si="12"/>
        <v>151</v>
      </c>
      <c r="E43" s="237">
        <v>5</v>
      </c>
      <c r="F43" s="221">
        <v>89</v>
      </c>
      <c r="G43" s="221">
        <v>0</v>
      </c>
      <c r="H43" s="221">
        <v>0</v>
      </c>
      <c r="I43" s="221">
        <v>50</v>
      </c>
      <c r="J43" s="221">
        <v>7</v>
      </c>
      <c r="K43" s="221">
        <f t="shared" si="13"/>
        <v>3</v>
      </c>
      <c r="L43" s="221">
        <v>1</v>
      </c>
      <c r="M43" s="221">
        <v>2</v>
      </c>
      <c r="N43" s="221">
        <f t="shared" si="14"/>
        <v>0</v>
      </c>
      <c r="O43" s="221">
        <v>0</v>
      </c>
      <c r="P43" s="221">
        <v>0</v>
      </c>
      <c r="Q43" s="221">
        <v>0</v>
      </c>
      <c r="R43" s="221">
        <v>0</v>
      </c>
      <c r="S43" s="248">
        <v>0</v>
      </c>
      <c r="T43" s="237">
        <f t="shared" si="15"/>
        <v>0</v>
      </c>
      <c r="U43" s="221">
        <v>0</v>
      </c>
      <c r="V43" s="221">
        <v>0</v>
      </c>
      <c r="W43" s="223">
        <v>0</v>
      </c>
      <c r="X43" s="168"/>
    </row>
    <row r="44" spans="1:24" s="171" customFormat="1" ht="14.25" customHeight="1">
      <c r="A44" s="11"/>
      <c r="B44" s="12" t="s">
        <v>160</v>
      </c>
      <c r="C44" s="221">
        <f t="shared" si="11"/>
        <v>92</v>
      </c>
      <c r="D44" s="237">
        <f t="shared" si="12"/>
        <v>91</v>
      </c>
      <c r="E44" s="237">
        <v>2</v>
      </c>
      <c r="F44" s="221">
        <v>50</v>
      </c>
      <c r="G44" s="221">
        <v>0</v>
      </c>
      <c r="H44" s="221">
        <v>0</v>
      </c>
      <c r="I44" s="221">
        <v>30</v>
      </c>
      <c r="J44" s="221">
        <v>9</v>
      </c>
      <c r="K44" s="221">
        <f t="shared" si="13"/>
        <v>1</v>
      </c>
      <c r="L44" s="221">
        <v>0</v>
      </c>
      <c r="M44" s="221">
        <v>1</v>
      </c>
      <c r="N44" s="221">
        <f t="shared" si="14"/>
        <v>0</v>
      </c>
      <c r="O44" s="221">
        <v>0</v>
      </c>
      <c r="P44" s="221">
        <v>0</v>
      </c>
      <c r="Q44" s="221">
        <v>0</v>
      </c>
      <c r="R44" s="221">
        <v>0</v>
      </c>
      <c r="S44" s="248">
        <v>0</v>
      </c>
      <c r="T44" s="237">
        <f t="shared" si="15"/>
        <v>0</v>
      </c>
      <c r="U44" s="221">
        <v>0</v>
      </c>
      <c r="V44" s="221">
        <v>0</v>
      </c>
      <c r="W44" s="223">
        <v>0</v>
      </c>
      <c r="X44" s="168"/>
    </row>
    <row r="45" spans="1:24" s="171" customFormat="1" ht="14.25" customHeight="1">
      <c r="A45" s="15"/>
      <c r="B45" s="12" t="s">
        <v>161</v>
      </c>
      <c r="C45" s="221">
        <f t="shared" si="11"/>
        <v>90</v>
      </c>
      <c r="D45" s="237">
        <f t="shared" si="12"/>
        <v>88</v>
      </c>
      <c r="E45" s="237">
        <v>3</v>
      </c>
      <c r="F45" s="221">
        <v>58</v>
      </c>
      <c r="G45" s="221">
        <v>0</v>
      </c>
      <c r="H45" s="221">
        <v>0</v>
      </c>
      <c r="I45" s="221">
        <v>23</v>
      </c>
      <c r="J45" s="221">
        <v>4</v>
      </c>
      <c r="K45" s="221">
        <f t="shared" si="13"/>
        <v>2</v>
      </c>
      <c r="L45" s="221">
        <v>0</v>
      </c>
      <c r="M45" s="221">
        <v>2</v>
      </c>
      <c r="N45" s="221">
        <f t="shared" si="14"/>
        <v>0</v>
      </c>
      <c r="O45" s="221">
        <v>0</v>
      </c>
      <c r="P45" s="221">
        <v>0</v>
      </c>
      <c r="Q45" s="221">
        <v>0</v>
      </c>
      <c r="R45" s="221">
        <v>0</v>
      </c>
      <c r="S45" s="248">
        <v>0</v>
      </c>
      <c r="T45" s="237">
        <f t="shared" si="15"/>
        <v>0</v>
      </c>
      <c r="U45" s="221">
        <v>0</v>
      </c>
      <c r="V45" s="221">
        <v>0</v>
      </c>
      <c r="W45" s="223">
        <v>0</v>
      </c>
      <c r="X45" s="168"/>
    </row>
    <row r="46" spans="1:24" s="171" customFormat="1" ht="14.25" customHeight="1">
      <c r="A46" s="11"/>
      <c r="B46" s="12" t="s">
        <v>162</v>
      </c>
      <c r="C46" s="221">
        <f t="shared" si="11"/>
        <v>54</v>
      </c>
      <c r="D46" s="237">
        <f t="shared" si="12"/>
        <v>50</v>
      </c>
      <c r="E46" s="237">
        <v>1</v>
      </c>
      <c r="F46" s="221">
        <v>29</v>
      </c>
      <c r="G46" s="221">
        <v>0</v>
      </c>
      <c r="H46" s="221">
        <v>0</v>
      </c>
      <c r="I46" s="221">
        <v>19</v>
      </c>
      <c r="J46" s="221">
        <v>1</v>
      </c>
      <c r="K46" s="221">
        <f t="shared" si="13"/>
        <v>1</v>
      </c>
      <c r="L46" s="221">
        <v>1</v>
      </c>
      <c r="M46" s="221">
        <v>0</v>
      </c>
      <c r="N46" s="221">
        <f t="shared" si="14"/>
        <v>3</v>
      </c>
      <c r="O46" s="221">
        <v>0</v>
      </c>
      <c r="P46" s="221">
        <v>1</v>
      </c>
      <c r="Q46" s="221">
        <v>1</v>
      </c>
      <c r="R46" s="221">
        <v>0</v>
      </c>
      <c r="S46" s="248">
        <v>1</v>
      </c>
      <c r="T46" s="237">
        <f t="shared" si="15"/>
        <v>0</v>
      </c>
      <c r="U46" s="221">
        <v>0</v>
      </c>
      <c r="V46" s="221">
        <v>0</v>
      </c>
      <c r="W46" s="223">
        <v>0</v>
      </c>
      <c r="X46" s="168"/>
    </row>
    <row r="47" spans="1:24" s="171" customFormat="1" ht="14.25" customHeight="1">
      <c r="A47" s="13"/>
      <c r="B47" s="12" t="s">
        <v>163</v>
      </c>
      <c r="C47" s="238">
        <f t="shared" si="11"/>
        <v>17</v>
      </c>
      <c r="D47" s="249">
        <f t="shared" si="12"/>
        <v>17</v>
      </c>
      <c r="E47" s="239">
        <v>0</v>
      </c>
      <c r="F47" s="240">
        <v>9</v>
      </c>
      <c r="G47" s="240">
        <v>0</v>
      </c>
      <c r="H47" s="240">
        <v>0</v>
      </c>
      <c r="I47" s="240">
        <v>5</v>
      </c>
      <c r="J47" s="240">
        <v>3</v>
      </c>
      <c r="K47" s="240">
        <f t="shared" si="13"/>
        <v>0</v>
      </c>
      <c r="L47" s="240">
        <v>0</v>
      </c>
      <c r="M47" s="240">
        <v>0</v>
      </c>
      <c r="N47" s="240">
        <f t="shared" si="14"/>
        <v>0</v>
      </c>
      <c r="O47" s="240">
        <v>0</v>
      </c>
      <c r="P47" s="240">
        <v>0</v>
      </c>
      <c r="Q47" s="240">
        <v>0</v>
      </c>
      <c r="R47" s="240">
        <v>0</v>
      </c>
      <c r="S47" s="250">
        <v>0</v>
      </c>
      <c r="T47" s="239">
        <f t="shared" si="15"/>
        <v>0</v>
      </c>
      <c r="U47" s="240">
        <v>0</v>
      </c>
      <c r="V47" s="240">
        <v>0</v>
      </c>
      <c r="W47" s="241">
        <v>0</v>
      </c>
      <c r="X47" s="168"/>
    </row>
    <row r="48" spans="1:24" s="171" customFormat="1" ht="14.25" customHeight="1">
      <c r="A48" s="9" t="s">
        <v>17</v>
      </c>
      <c r="B48" s="10"/>
      <c r="C48" s="221">
        <f aca="true" t="shared" si="16" ref="C48:W48">SUM(C49:C52)</f>
        <v>201</v>
      </c>
      <c r="D48" s="237">
        <f t="shared" si="16"/>
        <v>193</v>
      </c>
      <c r="E48" s="221">
        <f t="shared" si="16"/>
        <v>10</v>
      </c>
      <c r="F48" s="221">
        <f t="shared" si="16"/>
        <v>87</v>
      </c>
      <c r="G48" s="221">
        <f t="shared" si="16"/>
        <v>0</v>
      </c>
      <c r="H48" s="221">
        <f t="shared" si="16"/>
        <v>1</v>
      </c>
      <c r="I48" s="221">
        <f t="shared" si="16"/>
        <v>78</v>
      </c>
      <c r="J48" s="221">
        <f t="shared" si="16"/>
        <v>17</v>
      </c>
      <c r="K48" s="221">
        <f t="shared" si="16"/>
        <v>5</v>
      </c>
      <c r="L48" s="221">
        <f t="shared" si="16"/>
        <v>0</v>
      </c>
      <c r="M48" s="221">
        <f t="shared" si="16"/>
        <v>5</v>
      </c>
      <c r="N48" s="221">
        <f t="shared" si="16"/>
        <v>2</v>
      </c>
      <c r="O48" s="221">
        <f t="shared" si="16"/>
        <v>0</v>
      </c>
      <c r="P48" s="221">
        <f t="shared" si="16"/>
        <v>0</v>
      </c>
      <c r="Q48" s="221">
        <f t="shared" si="16"/>
        <v>1</v>
      </c>
      <c r="R48" s="221">
        <f t="shared" si="16"/>
        <v>1</v>
      </c>
      <c r="S48" s="248">
        <f t="shared" si="16"/>
        <v>0</v>
      </c>
      <c r="T48" s="237">
        <f t="shared" si="16"/>
        <v>1</v>
      </c>
      <c r="U48" s="237">
        <f t="shared" si="16"/>
        <v>0</v>
      </c>
      <c r="V48" s="237">
        <f t="shared" si="16"/>
        <v>1</v>
      </c>
      <c r="W48" s="223">
        <f t="shared" si="16"/>
        <v>0</v>
      </c>
      <c r="X48" s="168"/>
    </row>
    <row r="49" spans="1:24" s="171" customFormat="1" ht="14.25" customHeight="1">
      <c r="A49" s="11"/>
      <c r="B49" s="12" t="s">
        <v>164</v>
      </c>
      <c r="C49" s="221">
        <f>D49+K49+N49+T49</f>
        <v>48</v>
      </c>
      <c r="D49" s="251">
        <f>SUM(E49:J49)</f>
        <v>47</v>
      </c>
      <c r="E49" s="221">
        <v>0</v>
      </c>
      <c r="F49" s="221">
        <v>19</v>
      </c>
      <c r="G49" s="221">
        <v>0</v>
      </c>
      <c r="H49" s="221">
        <v>1</v>
      </c>
      <c r="I49" s="221">
        <v>21</v>
      </c>
      <c r="J49" s="221">
        <v>6</v>
      </c>
      <c r="K49" s="221">
        <f>SUM(L49:M49)</f>
        <v>1</v>
      </c>
      <c r="L49" s="221">
        <v>0</v>
      </c>
      <c r="M49" s="221">
        <v>1</v>
      </c>
      <c r="N49" s="221">
        <f>SUM(O49:S49)</f>
        <v>0</v>
      </c>
      <c r="O49" s="221">
        <v>0</v>
      </c>
      <c r="P49" s="221">
        <v>0</v>
      </c>
      <c r="Q49" s="221">
        <v>0</v>
      </c>
      <c r="R49" s="221">
        <v>0</v>
      </c>
      <c r="S49" s="248">
        <v>0</v>
      </c>
      <c r="T49" s="237">
        <f>SUM(U49:W49)</f>
        <v>0</v>
      </c>
      <c r="U49" s="221">
        <v>0</v>
      </c>
      <c r="V49" s="221">
        <v>0</v>
      </c>
      <c r="W49" s="223">
        <v>0</v>
      </c>
      <c r="X49" s="168"/>
    </row>
    <row r="50" spans="1:24" s="171" customFormat="1" ht="14.25" customHeight="1">
      <c r="A50" s="11"/>
      <c r="B50" s="12" t="s">
        <v>165</v>
      </c>
      <c r="C50" s="221">
        <f>D50+K50+N50+T50</f>
        <v>104</v>
      </c>
      <c r="D50" s="251">
        <f>SUM(E50:J50)</f>
        <v>100</v>
      </c>
      <c r="E50" s="221">
        <v>7</v>
      </c>
      <c r="F50" s="221">
        <v>53</v>
      </c>
      <c r="G50" s="221">
        <v>0</v>
      </c>
      <c r="H50" s="221">
        <v>0</v>
      </c>
      <c r="I50" s="221">
        <v>34</v>
      </c>
      <c r="J50" s="221">
        <v>6</v>
      </c>
      <c r="K50" s="221">
        <f>SUM(L50:M50)</f>
        <v>2</v>
      </c>
      <c r="L50" s="221">
        <v>0</v>
      </c>
      <c r="M50" s="221">
        <v>2</v>
      </c>
      <c r="N50" s="221">
        <f>SUM(O50:S50)</f>
        <v>2</v>
      </c>
      <c r="O50" s="221">
        <v>0</v>
      </c>
      <c r="P50" s="221">
        <v>0</v>
      </c>
      <c r="Q50" s="221">
        <v>1</v>
      </c>
      <c r="R50" s="221">
        <v>1</v>
      </c>
      <c r="S50" s="248">
        <v>0</v>
      </c>
      <c r="T50" s="237">
        <f>SUM(U50:W50)</f>
        <v>0</v>
      </c>
      <c r="U50" s="221">
        <v>0</v>
      </c>
      <c r="V50" s="221">
        <v>0</v>
      </c>
      <c r="W50" s="223">
        <v>0</v>
      </c>
      <c r="X50" s="168"/>
    </row>
    <row r="51" spans="1:24" s="171" customFormat="1" ht="14.25" customHeight="1">
      <c r="A51" s="11"/>
      <c r="B51" s="12" t="s">
        <v>20</v>
      </c>
      <c r="C51" s="221">
        <f>D51+K51+N51+T51</f>
        <v>25</v>
      </c>
      <c r="D51" s="251">
        <f>SUM(E51:J51)</f>
        <v>24</v>
      </c>
      <c r="E51" s="221">
        <v>0</v>
      </c>
      <c r="F51" s="221">
        <v>4</v>
      </c>
      <c r="G51" s="221">
        <v>0</v>
      </c>
      <c r="H51" s="221">
        <v>0</v>
      </c>
      <c r="I51" s="221">
        <v>16</v>
      </c>
      <c r="J51" s="221">
        <v>4</v>
      </c>
      <c r="K51" s="221">
        <f>SUM(L51:M51)</f>
        <v>0</v>
      </c>
      <c r="L51" s="221">
        <v>0</v>
      </c>
      <c r="M51" s="221">
        <v>0</v>
      </c>
      <c r="N51" s="221">
        <f>SUM(O51:S51)</f>
        <v>0</v>
      </c>
      <c r="O51" s="221">
        <v>0</v>
      </c>
      <c r="P51" s="221">
        <v>0</v>
      </c>
      <c r="Q51" s="221">
        <v>0</v>
      </c>
      <c r="R51" s="221">
        <v>0</v>
      </c>
      <c r="S51" s="248">
        <v>0</v>
      </c>
      <c r="T51" s="237">
        <f>SUM(U51:W51)</f>
        <v>1</v>
      </c>
      <c r="U51" s="221">
        <v>0</v>
      </c>
      <c r="V51" s="221">
        <v>1</v>
      </c>
      <c r="W51" s="223">
        <v>0</v>
      </c>
      <c r="X51" s="168"/>
    </row>
    <row r="52" spans="1:24" s="171" customFormat="1" ht="14.25" customHeight="1">
      <c r="A52" s="16"/>
      <c r="B52" s="17" t="s">
        <v>23</v>
      </c>
      <c r="C52" s="238">
        <f>D52+K52+N52+T52</f>
        <v>24</v>
      </c>
      <c r="D52" s="252">
        <f>SUM(E52:J52)</f>
        <v>22</v>
      </c>
      <c r="E52" s="240">
        <v>3</v>
      </c>
      <c r="F52" s="240">
        <v>11</v>
      </c>
      <c r="G52" s="240">
        <v>0</v>
      </c>
      <c r="H52" s="240">
        <v>0</v>
      </c>
      <c r="I52" s="240">
        <v>7</v>
      </c>
      <c r="J52" s="240">
        <v>1</v>
      </c>
      <c r="K52" s="240">
        <f>SUM(L52:M52)</f>
        <v>2</v>
      </c>
      <c r="L52" s="240">
        <v>0</v>
      </c>
      <c r="M52" s="240">
        <v>2</v>
      </c>
      <c r="N52" s="240">
        <f>SUM(O52:S52)</f>
        <v>0</v>
      </c>
      <c r="O52" s="240">
        <v>0</v>
      </c>
      <c r="P52" s="240">
        <v>0</v>
      </c>
      <c r="Q52" s="240">
        <v>0</v>
      </c>
      <c r="R52" s="240">
        <v>0</v>
      </c>
      <c r="S52" s="250">
        <v>0</v>
      </c>
      <c r="T52" s="239">
        <f>SUM(U52:W52)</f>
        <v>0</v>
      </c>
      <c r="U52" s="240">
        <v>0</v>
      </c>
      <c r="V52" s="240">
        <v>0</v>
      </c>
      <c r="W52" s="241">
        <v>0</v>
      </c>
      <c r="X52" s="168"/>
    </row>
    <row r="53" spans="1:24" s="171" customFormat="1" ht="14.25" customHeight="1">
      <c r="A53" s="11" t="s">
        <v>18</v>
      </c>
      <c r="B53" s="12"/>
      <c r="C53" s="221">
        <f aca="true" t="shared" si="17" ref="C53:W53">SUM(C54:C56)</f>
        <v>220</v>
      </c>
      <c r="D53" s="221">
        <f t="shared" si="17"/>
        <v>215</v>
      </c>
      <c r="E53" s="221">
        <f t="shared" si="17"/>
        <v>7</v>
      </c>
      <c r="F53" s="221">
        <f t="shared" si="17"/>
        <v>138</v>
      </c>
      <c r="G53" s="221">
        <f t="shared" si="17"/>
        <v>0</v>
      </c>
      <c r="H53" s="221">
        <f t="shared" si="17"/>
        <v>0</v>
      </c>
      <c r="I53" s="221">
        <f t="shared" si="17"/>
        <v>58</v>
      </c>
      <c r="J53" s="221">
        <f t="shared" si="17"/>
        <v>12</v>
      </c>
      <c r="K53" s="221">
        <f t="shared" si="17"/>
        <v>3</v>
      </c>
      <c r="L53" s="221">
        <f t="shared" si="17"/>
        <v>0</v>
      </c>
      <c r="M53" s="221">
        <f t="shared" si="17"/>
        <v>3</v>
      </c>
      <c r="N53" s="221">
        <f t="shared" si="17"/>
        <v>2</v>
      </c>
      <c r="O53" s="221">
        <f t="shared" si="17"/>
        <v>0</v>
      </c>
      <c r="P53" s="221">
        <f t="shared" si="17"/>
        <v>0</v>
      </c>
      <c r="Q53" s="221">
        <f t="shared" si="17"/>
        <v>1</v>
      </c>
      <c r="R53" s="221">
        <f t="shared" si="17"/>
        <v>1</v>
      </c>
      <c r="S53" s="221">
        <f t="shared" si="17"/>
        <v>0</v>
      </c>
      <c r="T53" s="221">
        <f t="shared" si="17"/>
        <v>0</v>
      </c>
      <c r="U53" s="221">
        <f t="shared" si="17"/>
        <v>0</v>
      </c>
      <c r="V53" s="221">
        <f t="shared" si="17"/>
        <v>0</v>
      </c>
      <c r="W53" s="223">
        <f t="shared" si="17"/>
        <v>0</v>
      </c>
      <c r="X53" s="168"/>
    </row>
    <row r="54" spans="1:24" s="171" customFormat="1" ht="14.25" customHeight="1">
      <c r="A54" s="11"/>
      <c r="B54" s="12" t="s">
        <v>166</v>
      </c>
      <c r="C54" s="221">
        <f>D54+K54+N54+T54</f>
        <v>62</v>
      </c>
      <c r="D54" s="221">
        <f>SUM(E54:J54)</f>
        <v>60</v>
      </c>
      <c r="E54" s="237">
        <v>3</v>
      </c>
      <c r="F54" s="221">
        <v>34</v>
      </c>
      <c r="G54" s="221">
        <v>0</v>
      </c>
      <c r="H54" s="221">
        <v>0</v>
      </c>
      <c r="I54" s="221">
        <v>21</v>
      </c>
      <c r="J54" s="221">
        <v>2</v>
      </c>
      <c r="K54" s="221">
        <f>SUM(L54:M54)</f>
        <v>1</v>
      </c>
      <c r="L54" s="221">
        <v>0</v>
      </c>
      <c r="M54" s="221">
        <v>1</v>
      </c>
      <c r="N54" s="221">
        <f>SUM(O54:S54)</f>
        <v>1</v>
      </c>
      <c r="O54" s="221">
        <v>0</v>
      </c>
      <c r="P54" s="221">
        <v>0</v>
      </c>
      <c r="Q54" s="221">
        <v>0</v>
      </c>
      <c r="R54" s="221">
        <v>1</v>
      </c>
      <c r="S54" s="221">
        <v>0</v>
      </c>
      <c r="T54" s="221">
        <f>SUM(U54:W54)</f>
        <v>0</v>
      </c>
      <c r="U54" s="221">
        <v>0</v>
      </c>
      <c r="V54" s="221">
        <v>0</v>
      </c>
      <c r="W54" s="223">
        <v>0</v>
      </c>
      <c r="X54" s="168"/>
    </row>
    <row r="55" spans="1:24" s="171" customFormat="1" ht="14.25" customHeight="1">
      <c r="A55" s="11"/>
      <c r="B55" s="12" t="s">
        <v>167</v>
      </c>
      <c r="C55" s="221">
        <f>D55+K55+N55+T55</f>
        <v>142</v>
      </c>
      <c r="D55" s="221">
        <f>SUM(E55:J55)</f>
        <v>140</v>
      </c>
      <c r="E55" s="237">
        <v>3</v>
      </c>
      <c r="F55" s="221">
        <v>102</v>
      </c>
      <c r="G55" s="221">
        <v>0</v>
      </c>
      <c r="H55" s="221">
        <v>0</v>
      </c>
      <c r="I55" s="221">
        <v>28</v>
      </c>
      <c r="J55" s="221">
        <v>7</v>
      </c>
      <c r="K55" s="221">
        <f>SUM(L55:M55)</f>
        <v>1</v>
      </c>
      <c r="L55" s="221">
        <v>0</v>
      </c>
      <c r="M55" s="221">
        <v>1</v>
      </c>
      <c r="N55" s="221">
        <f>SUM(O55:S55)</f>
        <v>1</v>
      </c>
      <c r="O55" s="221">
        <v>0</v>
      </c>
      <c r="P55" s="221">
        <v>0</v>
      </c>
      <c r="Q55" s="221">
        <v>1</v>
      </c>
      <c r="R55" s="221">
        <v>0</v>
      </c>
      <c r="S55" s="221">
        <v>0</v>
      </c>
      <c r="T55" s="221">
        <f>SUM(U55:W55)</f>
        <v>0</v>
      </c>
      <c r="U55" s="221">
        <v>0</v>
      </c>
      <c r="V55" s="221">
        <v>0</v>
      </c>
      <c r="W55" s="223">
        <v>0</v>
      </c>
      <c r="X55" s="168"/>
    </row>
    <row r="56" spans="1:24" s="171" customFormat="1" ht="14.25" customHeight="1">
      <c r="A56" s="13"/>
      <c r="B56" s="14" t="s">
        <v>168</v>
      </c>
      <c r="C56" s="238">
        <f>D56+K56+N56+T56</f>
        <v>16</v>
      </c>
      <c r="D56" s="238">
        <f>SUM(E56:J56)</f>
        <v>15</v>
      </c>
      <c r="E56" s="239">
        <v>1</v>
      </c>
      <c r="F56" s="240">
        <v>2</v>
      </c>
      <c r="G56" s="240">
        <v>0</v>
      </c>
      <c r="H56" s="240">
        <v>0</v>
      </c>
      <c r="I56" s="240">
        <v>9</v>
      </c>
      <c r="J56" s="240">
        <v>3</v>
      </c>
      <c r="K56" s="240">
        <f>SUM(L56:M56)</f>
        <v>1</v>
      </c>
      <c r="L56" s="240">
        <v>0</v>
      </c>
      <c r="M56" s="240">
        <v>1</v>
      </c>
      <c r="N56" s="240">
        <f>SUM(O56:S56)</f>
        <v>0</v>
      </c>
      <c r="O56" s="240">
        <v>0</v>
      </c>
      <c r="P56" s="240">
        <v>0</v>
      </c>
      <c r="Q56" s="240">
        <v>0</v>
      </c>
      <c r="R56" s="240">
        <v>0</v>
      </c>
      <c r="S56" s="240">
        <v>0</v>
      </c>
      <c r="T56" s="240">
        <f>SUM(U56:W56)</f>
        <v>0</v>
      </c>
      <c r="U56" s="240">
        <v>0</v>
      </c>
      <c r="V56" s="240">
        <v>0</v>
      </c>
      <c r="W56" s="241">
        <v>0</v>
      </c>
      <c r="X56" s="168"/>
    </row>
    <row r="57" spans="1:24" s="171" customFormat="1" ht="14.25" customHeight="1">
      <c r="A57" s="9" t="s">
        <v>19</v>
      </c>
      <c r="B57" s="10"/>
      <c r="C57" s="221">
        <f aca="true" t="shared" si="18" ref="C57:W57">SUM(C58:C60)</f>
        <v>56</v>
      </c>
      <c r="D57" s="221">
        <f t="shared" si="18"/>
        <v>54</v>
      </c>
      <c r="E57" s="221">
        <f t="shared" si="18"/>
        <v>1</v>
      </c>
      <c r="F57" s="221">
        <f t="shared" si="18"/>
        <v>28</v>
      </c>
      <c r="G57" s="221">
        <f t="shared" si="18"/>
        <v>0</v>
      </c>
      <c r="H57" s="221">
        <f t="shared" si="18"/>
        <v>0</v>
      </c>
      <c r="I57" s="221">
        <f t="shared" si="18"/>
        <v>21</v>
      </c>
      <c r="J57" s="221">
        <f t="shared" si="18"/>
        <v>4</v>
      </c>
      <c r="K57" s="221">
        <f t="shared" si="18"/>
        <v>1</v>
      </c>
      <c r="L57" s="221">
        <f t="shared" si="18"/>
        <v>0</v>
      </c>
      <c r="M57" s="221">
        <f t="shared" si="18"/>
        <v>1</v>
      </c>
      <c r="N57" s="221">
        <f t="shared" si="18"/>
        <v>1</v>
      </c>
      <c r="O57" s="221">
        <f t="shared" si="18"/>
        <v>0</v>
      </c>
      <c r="P57" s="221">
        <f t="shared" si="18"/>
        <v>0</v>
      </c>
      <c r="Q57" s="221">
        <f t="shared" si="18"/>
        <v>1</v>
      </c>
      <c r="R57" s="221">
        <f t="shared" si="18"/>
        <v>0</v>
      </c>
      <c r="S57" s="221">
        <f t="shared" si="18"/>
        <v>0</v>
      </c>
      <c r="T57" s="221">
        <f t="shared" si="18"/>
        <v>0</v>
      </c>
      <c r="U57" s="221">
        <f t="shared" si="18"/>
        <v>0</v>
      </c>
      <c r="V57" s="221">
        <f t="shared" si="18"/>
        <v>0</v>
      </c>
      <c r="W57" s="223">
        <f t="shared" si="18"/>
        <v>0</v>
      </c>
      <c r="X57" s="168"/>
    </row>
    <row r="58" spans="1:24" s="171" customFormat="1" ht="14.25" customHeight="1">
      <c r="A58" s="11"/>
      <c r="B58" s="12" t="s">
        <v>21</v>
      </c>
      <c r="C58" s="221">
        <f>D58+K58+N58+T58</f>
        <v>6</v>
      </c>
      <c r="D58" s="242">
        <f>SUM(E58:J58)</f>
        <v>6</v>
      </c>
      <c r="E58" s="221">
        <v>0</v>
      </c>
      <c r="F58" s="221">
        <v>0</v>
      </c>
      <c r="G58" s="221">
        <v>0</v>
      </c>
      <c r="H58" s="221">
        <v>0</v>
      </c>
      <c r="I58" s="221">
        <v>5</v>
      </c>
      <c r="J58" s="221">
        <v>1</v>
      </c>
      <c r="K58" s="221">
        <f>SUM(L58:M58)</f>
        <v>0</v>
      </c>
      <c r="L58" s="221">
        <v>0</v>
      </c>
      <c r="M58" s="221">
        <v>0</v>
      </c>
      <c r="N58" s="221">
        <f>SUM(O58:S58)</f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f>SUM(U58:W58)</f>
        <v>0</v>
      </c>
      <c r="U58" s="221">
        <v>0</v>
      </c>
      <c r="V58" s="221">
        <v>0</v>
      </c>
      <c r="W58" s="223">
        <v>0</v>
      </c>
      <c r="X58" s="168"/>
    </row>
    <row r="59" spans="1:24" s="171" customFormat="1" ht="14.25" customHeight="1">
      <c r="A59" s="11"/>
      <c r="B59" s="12" t="s">
        <v>22</v>
      </c>
      <c r="C59" s="221">
        <f>D59+K59+N59+T59</f>
        <v>27</v>
      </c>
      <c r="D59" s="242">
        <f>SUM(E59:J59)</f>
        <v>26</v>
      </c>
      <c r="E59" s="221">
        <v>1</v>
      </c>
      <c r="F59" s="221">
        <v>9</v>
      </c>
      <c r="G59" s="221">
        <v>0</v>
      </c>
      <c r="H59" s="221">
        <v>0</v>
      </c>
      <c r="I59" s="221">
        <v>13</v>
      </c>
      <c r="J59" s="221">
        <v>3</v>
      </c>
      <c r="K59" s="221">
        <f>SUM(L59:M59)</f>
        <v>0</v>
      </c>
      <c r="L59" s="221">
        <v>0</v>
      </c>
      <c r="M59" s="221">
        <v>0</v>
      </c>
      <c r="N59" s="221">
        <f>SUM(O59:S59)</f>
        <v>1</v>
      </c>
      <c r="O59" s="221">
        <v>0</v>
      </c>
      <c r="P59" s="221">
        <v>0</v>
      </c>
      <c r="Q59" s="221">
        <v>1</v>
      </c>
      <c r="R59" s="221">
        <v>0</v>
      </c>
      <c r="S59" s="221">
        <v>0</v>
      </c>
      <c r="T59" s="221">
        <f>SUM(U59:W59)</f>
        <v>0</v>
      </c>
      <c r="U59" s="221">
        <v>0</v>
      </c>
      <c r="V59" s="221">
        <v>0</v>
      </c>
      <c r="W59" s="223">
        <v>0</v>
      </c>
      <c r="X59" s="168"/>
    </row>
    <row r="60" spans="1:24" ht="14.25" customHeight="1">
      <c r="A60" s="11"/>
      <c r="B60" s="12" t="s">
        <v>169</v>
      </c>
      <c r="C60" s="221">
        <f>D60+K60+N60+T60</f>
        <v>23</v>
      </c>
      <c r="D60" s="242">
        <f>SUM(E60:J60)</f>
        <v>22</v>
      </c>
      <c r="E60" s="221">
        <v>0</v>
      </c>
      <c r="F60" s="221">
        <v>19</v>
      </c>
      <c r="G60" s="221">
        <v>0</v>
      </c>
      <c r="H60" s="221">
        <v>0</v>
      </c>
      <c r="I60" s="221">
        <v>3</v>
      </c>
      <c r="J60" s="221">
        <v>0</v>
      </c>
      <c r="K60" s="221">
        <f>SUM(L60:M60)</f>
        <v>1</v>
      </c>
      <c r="L60" s="221">
        <v>0</v>
      </c>
      <c r="M60" s="221">
        <v>1</v>
      </c>
      <c r="N60" s="221">
        <f>SUM(O60:S60)</f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f>SUM(U60:W60)</f>
        <v>0</v>
      </c>
      <c r="U60" s="221">
        <v>0</v>
      </c>
      <c r="V60" s="221">
        <v>0</v>
      </c>
      <c r="W60" s="223">
        <v>0</v>
      </c>
      <c r="X60" s="168"/>
    </row>
    <row r="61" spans="1:24" ht="14.25" customHeight="1">
      <c r="A61" s="24" t="s">
        <v>170</v>
      </c>
      <c r="B61" s="23"/>
      <c r="C61" s="245">
        <f aca="true" t="shared" si="19" ref="C61:W61">SUM(C62:C64)</f>
        <v>222</v>
      </c>
      <c r="D61" s="245">
        <f t="shared" si="19"/>
        <v>213</v>
      </c>
      <c r="E61" s="245">
        <f t="shared" si="19"/>
        <v>2</v>
      </c>
      <c r="F61" s="245">
        <f t="shared" si="19"/>
        <v>131</v>
      </c>
      <c r="G61" s="245">
        <f t="shared" si="19"/>
        <v>0</v>
      </c>
      <c r="H61" s="245">
        <f t="shared" si="19"/>
        <v>0</v>
      </c>
      <c r="I61" s="245">
        <f t="shared" si="19"/>
        <v>60</v>
      </c>
      <c r="J61" s="245">
        <f t="shared" si="19"/>
        <v>20</v>
      </c>
      <c r="K61" s="245">
        <f t="shared" si="19"/>
        <v>3</v>
      </c>
      <c r="L61" s="245">
        <f t="shared" si="19"/>
        <v>0</v>
      </c>
      <c r="M61" s="245">
        <f t="shared" si="19"/>
        <v>3</v>
      </c>
      <c r="N61" s="245">
        <f t="shared" si="19"/>
        <v>3</v>
      </c>
      <c r="O61" s="245">
        <f t="shared" si="19"/>
        <v>0</v>
      </c>
      <c r="P61" s="245">
        <f t="shared" si="19"/>
        <v>0</v>
      </c>
      <c r="Q61" s="245">
        <f t="shared" si="19"/>
        <v>1</v>
      </c>
      <c r="R61" s="245">
        <f t="shared" si="19"/>
        <v>0</v>
      </c>
      <c r="S61" s="245">
        <f t="shared" si="19"/>
        <v>2</v>
      </c>
      <c r="T61" s="245">
        <f t="shared" si="19"/>
        <v>3</v>
      </c>
      <c r="U61" s="245">
        <f t="shared" si="19"/>
        <v>0</v>
      </c>
      <c r="V61" s="245">
        <f t="shared" si="19"/>
        <v>3</v>
      </c>
      <c r="W61" s="247">
        <f t="shared" si="19"/>
        <v>0</v>
      </c>
      <c r="X61" s="168"/>
    </row>
    <row r="62" spans="1:24" ht="14.25" customHeight="1">
      <c r="A62" s="11"/>
      <c r="B62" s="12" t="s">
        <v>171</v>
      </c>
      <c r="C62" s="221">
        <f>D62+K62+N62+T62</f>
        <v>192</v>
      </c>
      <c r="D62" s="221">
        <f>SUM(E62:J62)</f>
        <v>183</v>
      </c>
      <c r="E62" s="237">
        <v>0</v>
      </c>
      <c r="F62" s="221">
        <v>118</v>
      </c>
      <c r="G62" s="221">
        <v>0</v>
      </c>
      <c r="H62" s="221">
        <v>0</v>
      </c>
      <c r="I62" s="221">
        <v>49</v>
      </c>
      <c r="J62" s="221">
        <v>16</v>
      </c>
      <c r="K62" s="221">
        <f>SUM(L62:M62)</f>
        <v>3</v>
      </c>
      <c r="L62" s="221">
        <v>0</v>
      </c>
      <c r="M62" s="221">
        <v>3</v>
      </c>
      <c r="N62" s="221">
        <f>SUM(O62:S62)</f>
        <v>3</v>
      </c>
      <c r="O62" s="221">
        <v>0</v>
      </c>
      <c r="P62" s="221">
        <v>0</v>
      </c>
      <c r="Q62" s="221">
        <v>1</v>
      </c>
      <c r="R62" s="221">
        <v>0</v>
      </c>
      <c r="S62" s="221">
        <v>2</v>
      </c>
      <c r="T62" s="221">
        <f>SUM(U62:W62)</f>
        <v>3</v>
      </c>
      <c r="U62" s="221">
        <v>0</v>
      </c>
      <c r="V62" s="221">
        <v>3</v>
      </c>
      <c r="W62" s="223">
        <v>0</v>
      </c>
      <c r="X62" s="168"/>
    </row>
    <row r="63" spans="1:24" ht="14.25" customHeight="1">
      <c r="A63" s="11"/>
      <c r="B63" s="12" t="s">
        <v>28</v>
      </c>
      <c r="C63" s="221">
        <f>D63+K63+N63+T63</f>
        <v>16</v>
      </c>
      <c r="D63" s="221">
        <f>SUM(E63:J63)</f>
        <v>16</v>
      </c>
      <c r="E63" s="237">
        <v>0</v>
      </c>
      <c r="F63" s="221">
        <v>9</v>
      </c>
      <c r="G63" s="221">
        <v>0</v>
      </c>
      <c r="H63" s="221">
        <v>0</v>
      </c>
      <c r="I63" s="221">
        <v>4</v>
      </c>
      <c r="J63" s="221">
        <v>3</v>
      </c>
      <c r="K63" s="221">
        <f>SUM(L63:M63)</f>
        <v>0</v>
      </c>
      <c r="L63" s="221">
        <v>0</v>
      </c>
      <c r="M63" s="221">
        <v>0</v>
      </c>
      <c r="N63" s="221">
        <f>SUM(O63:S63)</f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21">
        <f>SUM(U63:W63)</f>
        <v>0</v>
      </c>
      <c r="U63" s="221">
        <v>0</v>
      </c>
      <c r="V63" s="221">
        <v>0</v>
      </c>
      <c r="W63" s="223">
        <v>0</v>
      </c>
      <c r="X63" s="168"/>
    </row>
    <row r="64" spans="1:24" ht="14.25" customHeight="1">
      <c r="A64" s="16"/>
      <c r="B64" s="17" t="s">
        <v>27</v>
      </c>
      <c r="C64" s="240">
        <f>D64+K64+N64+T64</f>
        <v>14</v>
      </c>
      <c r="D64" s="240">
        <f>SUM(E64:J64)</f>
        <v>14</v>
      </c>
      <c r="E64" s="239">
        <v>2</v>
      </c>
      <c r="F64" s="240">
        <v>4</v>
      </c>
      <c r="G64" s="240">
        <v>0</v>
      </c>
      <c r="H64" s="240">
        <v>0</v>
      </c>
      <c r="I64" s="240">
        <v>7</v>
      </c>
      <c r="J64" s="240">
        <v>1</v>
      </c>
      <c r="K64" s="240">
        <f>SUM(L64:M64)</f>
        <v>0</v>
      </c>
      <c r="L64" s="240">
        <v>0</v>
      </c>
      <c r="M64" s="240">
        <v>0</v>
      </c>
      <c r="N64" s="240">
        <f>SUM(O64:S64)</f>
        <v>0</v>
      </c>
      <c r="O64" s="240">
        <v>0</v>
      </c>
      <c r="P64" s="240">
        <v>0</v>
      </c>
      <c r="Q64" s="240">
        <v>0</v>
      </c>
      <c r="R64" s="240">
        <v>0</v>
      </c>
      <c r="S64" s="240">
        <v>0</v>
      </c>
      <c r="T64" s="240">
        <f>SUM(U64:W64)</f>
        <v>0</v>
      </c>
      <c r="U64" s="240">
        <v>0</v>
      </c>
      <c r="V64" s="240">
        <v>0</v>
      </c>
      <c r="W64" s="241">
        <v>0</v>
      </c>
      <c r="X64" s="168"/>
    </row>
    <row r="65" spans="1:24" ht="14.25" customHeight="1">
      <c r="A65" s="11" t="s">
        <v>266</v>
      </c>
      <c r="B65" s="12"/>
      <c r="C65" s="221">
        <f aca="true" t="shared" si="20" ref="C65:W65">SUM(C66:C67)</f>
        <v>98</v>
      </c>
      <c r="D65" s="221">
        <f t="shared" si="20"/>
        <v>94</v>
      </c>
      <c r="E65" s="221">
        <f t="shared" si="20"/>
        <v>1</v>
      </c>
      <c r="F65" s="221">
        <f t="shared" si="20"/>
        <v>51</v>
      </c>
      <c r="G65" s="221">
        <f t="shared" si="20"/>
        <v>0</v>
      </c>
      <c r="H65" s="221">
        <f t="shared" si="20"/>
        <v>0</v>
      </c>
      <c r="I65" s="221">
        <f t="shared" si="20"/>
        <v>30</v>
      </c>
      <c r="J65" s="221">
        <f t="shared" si="20"/>
        <v>12</v>
      </c>
      <c r="K65" s="221">
        <f t="shared" si="20"/>
        <v>1</v>
      </c>
      <c r="L65" s="221">
        <f t="shared" si="20"/>
        <v>0</v>
      </c>
      <c r="M65" s="221">
        <f t="shared" si="20"/>
        <v>1</v>
      </c>
      <c r="N65" s="221">
        <f t="shared" si="20"/>
        <v>1</v>
      </c>
      <c r="O65" s="221">
        <f t="shared" si="20"/>
        <v>0</v>
      </c>
      <c r="P65" s="221">
        <f t="shared" si="20"/>
        <v>0</v>
      </c>
      <c r="Q65" s="221">
        <f t="shared" si="20"/>
        <v>1</v>
      </c>
      <c r="R65" s="221">
        <f t="shared" si="20"/>
        <v>0</v>
      </c>
      <c r="S65" s="221">
        <f t="shared" si="20"/>
        <v>0</v>
      </c>
      <c r="T65" s="221">
        <f t="shared" si="20"/>
        <v>2</v>
      </c>
      <c r="U65" s="221">
        <f t="shared" si="20"/>
        <v>0</v>
      </c>
      <c r="V65" s="221">
        <f t="shared" si="20"/>
        <v>2</v>
      </c>
      <c r="W65" s="223">
        <f t="shared" si="20"/>
        <v>0</v>
      </c>
      <c r="X65" s="168"/>
    </row>
    <row r="66" spans="1:24" ht="14.25" customHeight="1">
      <c r="A66" s="11"/>
      <c r="B66" s="12" t="s">
        <v>24</v>
      </c>
      <c r="C66" s="221">
        <f>D66+K66+N66+T66</f>
        <v>53</v>
      </c>
      <c r="D66" s="242">
        <f>SUM(E66:J66)</f>
        <v>52</v>
      </c>
      <c r="E66" s="221">
        <v>0</v>
      </c>
      <c r="F66" s="221">
        <v>37</v>
      </c>
      <c r="G66" s="221">
        <v>0</v>
      </c>
      <c r="H66" s="221">
        <v>0</v>
      </c>
      <c r="I66" s="221">
        <v>10</v>
      </c>
      <c r="J66" s="221">
        <v>5</v>
      </c>
      <c r="K66" s="221">
        <f>SUM(L66:M66)</f>
        <v>0</v>
      </c>
      <c r="L66" s="221">
        <v>0</v>
      </c>
      <c r="M66" s="221">
        <v>0</v>
      </c>
      <c r="N66" s="221">
        <f>SUM(O66:S66)</f>
        <v>0</v>
      </c>
      <c r="O66" s="221">
        <v>0</v>
      </c>
      <c r="P66" s="221">
        <v>0</v>
      </c>
      <c r="Q66" s="221">
        <v>0</v>
      </c>
      <c r="R66" s="221">
        <v>0</v>
      </c>
      <c r="S66" s="221">
        <v>0</v>
      </c>
      <c r="T66" s="221">
        <f>SUM(U66:W66)</f>
        <v>1</v>
      </c>
      <c r="U66" s="221">
        <v>0</v>
      </c>
      <c r="V66" s="221">
        <v>1</v>
      </c>
      <c r="W66" s="223">
        <v>0</v>
      </c>
      <c r="X66" s="168"/>
    </row>
    <row r="67" spans="1:24" ht="14.25" customHeight="1">
      <c r="A67" s="13"/>
      <c r="B67" s="12" t="s">
        <v>26</v>
      </c>
      <c r="C67" s="221">
        <f>D67+K67+N67+T67</f>
        <v>45</v>
      </c>
      <c r="D67" s="242">
        <f>SUM(E67:J67)</f>
        <v>42</v>
      </c>
      <c r="E67" s="221">
        <v>1</v>
      </c>
      <c r="F67" s="221">
        <v>14</v>
      </c>
      <c r="G67" s="221">
        <v>0</v>
      </c>
      <c r="H67" s="221">
        <v>0</v>
      </c>
      <c r="I67" s="221">
        <v>20</v>
      </c>
      <c r="J67" s="221">
        <v>7</v>
      </c>
      <c r="K67" s="221">
        <f>SUM(L67:M67)</f>
        <v>1</v>
      </c>
      <c r="L67" s="221">
        <v>0</v>
      </c>
      <c r="M67" s="221">
        <v>1</v>
      </c>
      <c r="N67" s="221">
        <f>SUM(O67:S67)</f>
        <v>1</v>
      </c>
      <c r="O67" s="221">
        <v>0</v>
      </c>
      <c r="P67" s="221">
        <v>0</v>
      </c>
      <c r="Q67" s="221">
        <v>1</v>
      </c>
      <c r="R67" s="221">
        <v>0</v>
      </c>
      <c r="S67" s="221">
        <v>0</v>
      </c>
      <c r="T67" s="221">
        <f>SUM(U67:W67)</f>
        <v>1</v>
      </c>
      <c r="U67" s="221">
        <v>0</v>
      </c>
      <c r="V67" s="221">
        <v>1</v>
      </c>
      <c r="W67" s="223">
        <v>0</v>
      </c>
      <c r="X67" s="168"/>
    </row>
    <row r="68" spans="1:24" ht="14.25" customHeight="1">
      <c r="A68" s="9" t="s">
        <v>267</v>
      </c>
      <c r="B68" s="20"/>
      <c r="C68" s="245">
        <f aca="true" t="shared" si="21" ref="C68:W68">SUM(C69:C70)</f>
        <v>184</v>
      </c>
      <c r="D68" s="245">
        <f t="shared" si="21"/>
        <v>180</v>
      </c>
      <c r="E68" s="245">
        <f t="shared" si="21"/>
        <v>5</v>
      </c>
      <c r="F68" s="245">
        <f t="shared" si="21"/>
        <v>69</v>
      </c>
      <c r="G68" s="245">
        <f t="shared" si="21"/>
        <v>23</v>
      </c>
      <c r="H68" s="245">
        <f t="shared" si="21"/>
        <v>6</v>
      </c>
      <c r="I68" s="245">
        <f t="shared" si="21"/>
        <v>60</v>
      </c>
      <c r="J68" s="245">
        <f t="shared" si="21"/>
        <v>17</v>
      </c>
      <c r="K68" s="245">
        <f t="shared" si="21"/>
        <v>1</v>
      </c>
      <c r="L68" s="245">
        <f t="shared" si="21"/>
        <v>0</v>
      </c>
      <c r="M68" s="245">
        <f t="shared" si="21"/>
        <v>1</v>
      </c>
      <c r="N68" s="245">
        <f t="shared" si="21"/>
        <v>1</v>
      </c>
      <c r="O68" s="245">
        <f t="shared" si="21"/>
        <v>0</v>
      </c>
      <c r="P68" s="245">
        <f t="shared" si="21"/>
        <v>0</v>
      </c>
      <c r="Q68" s="245">
        <f t="shared" si="21"/>
        <v>1</v>
      </c>
      <c r="R68" s="245">
        <f t="shared" si="21"/>
        <v>0</v>
      </c>
      <c r="S68" s="245">
        <f t="shared" si="21"/>
        <v>0</v>
      </c>
      <c r="T68" s="245">
        <f t="shared" si="21"/>
        <v>2</v>
      </c>
      <c r="U68" s="245">
        <f t="shared" si="21"/>
        <v>0</v>
      </c>
      <c r="V68" s="245">
        <f t="shared" si="21"/>
        <v>2</v>
      </c>
      <c r="W68" s="247">
        <f t="shared" si="21"/>
        <v>0</v>
      </c>
      <c r="X68" s="168"/>
    </row>
    <row r="69" spans="1:24" ht="14.25" customHeight="1">
      <c r="A69" s="11"/>
      <c r="B69" s="21" t="s">
        <v>172</v>
      </c>
      <c r="C69" s="221">
        <f>D69+K69+N69+T69</f>
        <v>84</v>
      </c>
      <c r="D69" s="242">
        <f>SUM(E69:J69)</f>
        <v>83</v>
      </c>
      <c r="E69" s="221">
        <v>3</v>
      </c>
      <c r="F69" s="221">
        <v>21</v>
      </c>
      <c r="G69" s="221">
        <v>23</v>
      </c>
      <c r="H69" s="221">
        <v>6</v>
      </c>
      <c r="I69" s="221">
        <v>24</v>
      </c>
      <c r="J69" s="221">
        <v>6</v>
      </c>
      <c r="K69" s="221">
        <f>SUM(L69:M69)</f>
        <v>0</v>
      </c>
      <c r="L69" s="221">
        <v>0</v>
      </c>
      <c r="M69" s="221">
        <v>0</v>
      </c>
      <c r="N69" s="221">
        <f>SUM(O69:S69)</f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f>SUM(U69:W69)</f>
        <v>1</v>
      </c>
      <c r="U69" s="221">
        <v>0</v>
      </c>
      <c r="V69" s="221">
        <v>1</v>
      </c>
      <c r="W69" s="223">
        <v>0</v>
      </c>
      <c r="X69" s="168"/>
    </row>
    <row r="70" spans="1:24" ht="14.25" customHeight="1">
      <c r="A70" s="13"/>
      <c r="B70" s="22" t="s">
        <v>173</v>
      </c>
      <c r="C70" s="240">
        <f>D70+K70+N70+T70</f>
        <v>100</v>
      </c>
      <c r="D70" s="253">
        <f>SUM(E70:J70)</f>
        <v>97</v>
      </c>
      <c r="E70" s="240">
        <v>2</v>
      </c>
      <c r="F70" s="240">
        <v>48</v>
      </c>
      <c r="G70" s="240">
        <v>0</v>
      </c>
      <c r="H70" s="240">
        <v>0</v>
      </c>
      <c r="I70" s="240">
        <v>36</v>
      </c>
      <c r="J70" s="240">
        <v>11</v>
      </c>
      <c r="K70" s="240">
        <f>SUM(L70:M70)</f>
        <v>1</v>
      </c>
      <c r="L70" s="240">
        <v>0</v>
      </c>
      <c r="M70" s="240">
        <v>1</v>
      </c>
      <c r="N70" s="240">
        <f>SUM(O70:S70)</f>
        <v>1</v>
      </c>
      <c r="O70" s="240">
        <v>0</v>
      </c>
      <c r="P70" s="240">
        <v>0</v>
      </c>
      <c r="Q70" s="240">
        <v>1</v>
      </c>
      <c r="R70" s="240">
        <v>0</v>
      </c>
      <c r="S70" s="240">
        <v>0</v>
      </c>
      <c r="T70" s="240">
        <f>SUM(U70:W70)</f>
        <v>1</v>
      </c>
      <c r="U70" s="240">
        <v>0</v>
      </c>
      <c r="V70" s="240">
        <v>1</v>
      </c>
      <c r="W70" s="241">
        <v>0</v>
      </c>
      <c r="X70" s="168"/>
    </row>
    <row r="71" spans="1:24" ht="14.25" customHeight="1">
      <c r="A71" s="9" t="s">
        <v>174</v>
      </c>
      <c r="B71" s="12"/>
      <c r="C71" s="221">
        <f aca="true" t="shared" si="22" ref="C71:W71">SUM(C72:C74)</f>
        <v>273</v>
      </c>
      <c r="D71" s="221">
        <f t="shared" si="22"/>
        <v>265</v>
      </c>
      <c r="E71" s="221">
        <f t="shared" si="22"/>
        <v>3</v>
      </c>
      <c r="F71" s="221">
        <f t="shared" si="22"/>
        <v>127</v>
      </c>
      <c r="G71" s="221">
        <f t="shared" si="22"/>
        <v>0</v>
      </c>
      <c r="H71" s="221">
        <f t="shared" si="22"/>
        <v>2</v>
      </c>
      <c r="I71" s="221">
        <f t="shared" si="22"/>
        <v>101</v>
      </c>
      <c r="J71" s="221">
        <f t="shared" si="22"/>
        <v>32</v>
      </c>
      <c r="K71" s="221">
        <f t="shared" si="22"/>
        <v>5</v>
      </c>
      <c r="L71" s="221">
        <f t="shared" si="22"/>
        <v>1</v>
      </c>
      <c r="M71" s="221">
        <f t="shared" si="22"/>
        <v>4</v>
      </c>
      <c r="N71" s="221">
        <f t="shared" si="22"/>
        <v>1</v>
      </c>
      <c r="O71" s="221">
        <f t="shared" si="22"/>
        <v>0</v>
      </c>
      <c r="P71" s="221">
        <f t="shared" si="22"/>
        <v>0</v>
      </c>
      <c r="Q71" s="221">
        <f t="shared" si="22"/>
        <v>1</v>
      </c>
      <c r="R71" s="221">
        <f t="shared" si="22"/>
        <v>0</v>
      </c>
      <c r="S71" s="221">
        <f t="shared" si="22"/>
        <v>0</v>
      </c>
      <c r="T71" s="221">
        <f t="shared" si="22"/>
        <v>2</v>
      </c>
      <c r="U71" s="221">
        <f t="shared" si="22"/>
        <v>0</v>
      </c>
      <c r="V71" s="221">
        <f t="shared" si="22"/>
        <v>2</v>
      </c>
      <c r="W71" s="223">
        <f t="shared" si="22"/>
        <v>0</v>
      </c>
      <c r="X71" s="168"/>
    </row>
    <row r="72" spans="1:24" ht="14.25" customHeight="1">
      <c r="A72" s="11"/>
      <c r="B72" s="12" t="s">
        <v>175</v>
      </c>
      <c r="C72" s="221">
        <f>D72+K72+N72+T72</f>
        <v>150</v>
      </c>
      <c r="D72" s="242">
        <f>SUM(E72:J72)</f>
        <v>148</v>
      </c>
      <c r="E72" s="221">
        <v>0</v>
      </c>
      <c r="F72" s="221">
        <v>90</v>
      </c>
      <c r="G72" s="221">
        <v>0</v>
      </c>
      <c r="H72" s="221">
        <v>2</v>
      </c>
      <c r="I72" s="221">
        <v>42</v>
      </c>
      <c r="J72" s="221">
        <v>14</v>
      </c>
      <c r="K72" s="221">
        <f>SUM(L72:M72)</f>
        <v>0</v>
      </c>
      <c r="L72" s="221">
        <v>0</v>
      </c>
      <c r="M72" s="221">
        <v>0</v>
      </c>
      <c r="N72" s="221">
        <f>SUM(O72:S72)</f>
        <v>1</v>
      </c>
      <c r="O72" s="221">
        <v>0</v>
      </c>
      <c r="P72" s="221">
        <v>0</v>
      </c>
      <c r="Q72" s="221">
        <v>1</v>
      </c>
      <c r="R72" s="221">
        <v>0</v>
      </c>
      <c r="S72" s="221">
        <v>0</v>
      </c>
      <c r="T72" s="221">
        <f>SUM(U72:W72)</f>
        <v>1</v>
      </c>
      <c r="U72" s="221">
        <v>0</v>
      </c>
      <c r="V72" s="221">
        <v>1</v>
      </c>
      <c r="W72" s="223">
        <v>0</v>
      </c>
      <c r="X72" s="168"/>
    </row>
    <row r="73" spans="1:24" ht="14.25" customHeight="1">
      <c r="A73" s="11"/>
      <c r="B73" s="12" t="s">
        <v>25</v>
      </c>
      <c r="C73" s="221">
        <f>D73+K73+N73+T73</f>
        <v>61</v>
      </c>
      <c r="D73" s="242">
        <f>SUM(E73:J73)</f>
        <v>58</v>
      </c>
      <c r="E73" s="221">
        <v>2</v>
      </c>
      <c r="F73" s="221">
        <v>17</v>
      </c>
      <c r="G73" s="221">
        <v>0</v>
      </c>
      <c r="H73" s="221">
        <v>0</v>
      </c>
      <c r="I73" s="221">
        <v>31</v>
      </c>
      <c r="J73" s="221">
        <v>8</v>
      </c>
      <c r="K73" s="221">
        <f>SUM(L73:M73)</f>
        <v>3</v>
      </c>
      <c r="L73" s="221">
        <v>0</v>
      </c>
      <c r="M73" s="221">
        <v>3</v>
      </c>
      <c r="N73" s="221">
        <f>SUM(O73:S73)</f>
        <v>0</v>
      </c>
      <c r="O73" s="221">
        <v>0</v>
      </c>
      <c r="P73" s="221">
        <v>0</v>
      </c>
      <c r="Q73" s="221">
        <v>0</v>
      </c>
      <c r="R73" s="221">
        <v>0</v>
      </c>
      <c r="S73" s="221">
        <v>0</v>
      </c>
      <c r="T73" s="221">
        <f>SUM(U73:W73)</f>
        <v>0</v>
      </c>
      <c r="U73" s="221">
        <v>0</v>
      </c>
      <c r="V73" s="221">
        <v>0</v>
      </c>
      <c r="W73" s="223">
        <v>0</v>
      </c>
      <c r="X73" s="168"/>
    </row>
    <row r="74" spans="1:24" ht="14.25" customHeight="1" thickBot="1">
      <c r="A74" s="18"/>
      <c r="B74" s="19" t="s">
        <v>29</v>
      </c>
      <c r="C74" s="254">
        <f>D74+K74+N74+T74</f>
        <v>62</v>
      </c>
      <c r="D74" s="255">
        <f>SUM(E74:J74)</f>
        <v>59</v>
      </c>
      <c r="E74" s="254">
        <v>1</v>
      </c>
      <c r="F74" s="254">
        <v>20</v>
      </c>
      <c r="G74" s="254">
        <v>0</v>
      </c>
      <c r="H74" s="254">
        <v>0</v>
      </c>
      <c r="I74" s="254">
        <v>28</v>
      </c>
      <c r="J74" s="254">
        <v>10</v>
      </c>
      <c r="K74" s="254">
        <f>SUM(L74:M74)</f>
        <v>2</v>
      </c>
      <c r="L74" s="254">
        <v>1</v>
      </c>
      <c r="M74" s="254">
        <v>1</v>
      </c>
      <c r="N74" s="254">
        <f>SUM(O74:S74)</f>
        <v>0</v>
      </c>
      <c r="O74" s="254">
        <v>0</v>
      </c>
      <c r="P74" s="254">
        <v>0</v>
      </c>
      <c r="Q74" s="254">
        <v>0</v>
      </c>
      <c r="R74" s="254">
        <v>0</v>
      </c>
      <c r="S74" s="254">
        <v>0</v>
      </c>
      <c r="T74" s="254">
        <f>SUM(U74:W74)</f>
        <v>1</v>
      </c>
      <c r="U74" s="254">
        <v>0</v>
      </c>
      <c r="V74" s="254">
        <v>1</v>
      </c>
      <c r="W74" s="256">
        <v>0</v>
      </c>
      <c r="X74" s="168"/>
    </row>
    <row r="75" spans="24:25" s="171" customFormat="1" ht="12">
      <c r="X75" s="168"/>
      <c r="Y75" s="168"/>
    </row>
    <row r="76" spans="24:25" s="171" customFormat="1" ht="12">
      <c r="X76" s="168"/>
      <c r="Y76" s="168"/>
    </row>
    <row r="77" spans="21:25" s="171" customFormat="1" ht="12">
      <c r="U77" s="172"/>
      <c r="V77" s="172"/>
      <c r="X77" s="168"/>
      <c r="Y77" s="168"/>
    </row>
    <row r="78" spans="21:25" s="171" customFormat="1" ht="12">
      <c r="U78" s="172"/>
      <c r="V78" s="172"/>
      <c r="X78" s="168"/>
      <c r="Y78" s="168"/>
    </row>
    <row r="79" spans="21:25" s="171" customFormat="1" ht="12">
      <c r="U79" s="172"/>
      <c r="V79" s="172"/>
      <c r="X79" s="168"/>
      <c r="Y79" s="168"/>
    </row>
    <row r="80" spans="21:25" s="171" customFormat="1" ht="12">
      <c r="U80" s="172"/>
      <c r="V80" s="172"/>
      <c r="X80" s="168"/>
      <c r="Y80" s="168"/>
    </row>
    <row r="81" spans="21:25" s="171" customFormat="1" ht="12">
      <c r="U81" s="172"/>
      <c r="V81" s="172"/>
      <c r="X81" s="168"/>
      <c r="Y81" s="168"/>
    </row>
    <row r="82" spans="21:25" s="171" customFormat="1" ht="12">
      <c r="U82" s="172"/>
      <c r="V82" s="172"/>
      <c r="X82" s="168"/>
      <c r="Y82" s="168"/>
    </row>
    <row r="83" spans="21:25" s="171" customFormat="1" ht="12">
      <c r="U83" s="172"/>
      <c r="V83" s="172"/>
      <c r="X83" s="168"/>
      <c r="Y83" s="168"/>
    </row>
    <row r="84" spans="21:25" s="171" customFormat="1" ht="12">
      <c r="U84" s="172"/>
      <c r="V84" s="172"/>
      <c r="X84" s="168"/>
      <c r="Y84" s="168"/>
    </row>
    <row r="85" spans="24:25" ht="12">
      <c r="X85" s="168"/>
      <c r="Y85" s="168"/>
    </row>
    <row r="86" spans="24:25" ht="12">
      <c r="X86" s="168"/>
      <c r="Y86" s="168"/>
    </row>
    <row r="87" spans="24:25" ht="12">
      <c r="X87" s="168"/>
      <c r="Y87" s="168"/>
    </row>
    <row r="88" spans="24:25" ht="12">
      <c r="X88" s="168"/>
      <c r="Y88" s="168"/>
    </row>
    <row r="89" spans="24:25" ht="12">
      <c r="X89" s="168"/>
      <c r="Y89" s="168"/>
    </row>
    <row r="90" spans="24:25" ht="12">
      <c r="X90" s="168"/>
      <c r="Y90" s="168"/>
    </row>
    <row r="91" spans="24:25" ht="12">
      <c r="X91" s="168"/>
      <c r="Y91" s="168"/>
    </row>
    <row r="92" spans="24:25" ht="12">
      <c r="X92" s="168"/>
      <c r="Y92" s="168"/>
    </row>
    <row r="93" spans="24:25" ht="12">
      <c r="X93" s="168"/>
      <c r="Y93" s="168"/>
    </row>
    <row r="94" spans="24:25" ht="12">
      <c r="X94" s="168"/>
      <c r="Y94" s="168"/>
    </row>
    <row r="95" spans="24:25" ht="12">
      <c r="X95" s="168"/>
      <c r="Y95" s="168"/>
    </row>
    <row r="96" spans="24:25" ht="12">
      <c r="X96" s="168"/>
      <c r="Y96" s="168"/>
    </row>
    <row r="97" spans="24:25" ht="12">
      <c r="X97" s="168"/>
      <c r="Y97" s="168"/>
    </row>
    <row r="98" spans="24:25" ht="12">
      <c r="X98" s="168"/>
      <c r="Y98" s="168"/>
    </row>
    <row r="99" spans="24:25" ht="12">
      <c r="X99" s="168"/>
      <c r="Y99" s="168"/>
    </row>
    <row r="100" spans="24:25" ht="12">
      <c r="X100" s="168"/>
      <c r="Y100" s="168"/>
    </row>
    <row r="101" spans="24:25" ht="12">
      <c r="X101" s="168"/>
      <c r="Y101" s="168"/>
    </row>
    <row r="102" spans="24:25" ht="12">
      <c r="X102" s="168"/>
      <c r="Y102" s="168"/>
    </row>
    <row r="103" spans="24:25" ht="12">
      <c r="X103" s="168"/>
      <c r="Y103" s="168"/>
    </row>
    <row r="104" spans="24:25" ht="12">
      <c r="X104" s="168"/>
      <c r="Y104" s="168"/>
    </row>
    <row r="105" spans="24:25" ht="12">
      <c r="X105" s="168"/>
      <c r="Y105" s="168"/>
    </row>
    <row r="106" spans="24:25" ht="12">
      <c r="X106" s="168"/>
      <c r="Y106" s="168"/>
    </row>
    <row r="107" spans="24:25" ht="12">
      <c r="X107" s="168"/>
      <c r="Y107" s="168"/>
    </row>
    <row r="108" spans="24:25" ht="12">
      <c r="X108" s="168"/>
      <c r="Y108" s="168"/>
    </row>
    <row r="109" spans="24:25" ht="12">
      <c r="X109" s="168"/>
      <c r="Y109" s="168"/>
    </row>
    <row r="110" spans="24:25" ht="12">
      <c r="X110" s="168"/>
      <c r="Y110" s="168"/>
    </row>
    <row r="111" spans="24:25" ht="12">
      <c r="X111" s="168"/>
      <c r="Y111" s="168"/>
    </row>
    <row r="112" spans="24:25" ht="12">
      <c r="X112" s="168"/>
      <c r="Y112" s="168"/>
    </row>
    <row r="113" spans="24:25" ht="12">
      <c r="X113" s="168"/>
      <c r="Y113" s="168"/>
    </row>
    <row r="114" spans="24:25" ht="12">
      <c r="X114" s="168"/>
      <c r="Y114" s="168"/>
    </row>
    <row r="115" spans="24:25" ht="12">
      <c r="X115" s="168"/>
      <c r="Y115" s="168"/>
    </row>
    <row r="116" spans="24:25" ht="12">
      <c r="X116" s="168"/>
      <c r="Y116" s="168"/>
    </row>
    <row r="117" spans="24:25" ht="12">
      <c r="X117" s="168"/>
      <c r="Y117" s="168"/>
    </row>
    <row r="118" spans="24:25" ht="12">
      <c r="X118" s="168"/>
      <c r="Y118" s="168"/>
    </row>
    <row r="119" spans="24:25" ht="12">
      <c r="X119" s="168"/>
      <c r="Y119" s="168"/>
    </row>
    <row r="120" spans="24:25" ht="12">
      <c r="X120" s="168"/>
      <c r="Y120" s="168"/>
    </row>
    <row r="121" spans="24:25" ht="12">
      <c r="X121" s="168"/>
      <c r="Y121" s="168"/>
    </row>
    <row r="122" spans="24:25" ht="12">
      <c r="X122" s="168"/>
      <c r="Y122" s="168"/>
    </row>
    <row r="123" spans="6:25" ht="21">
      <c r="F123" s="174"/>
      <c r="X123" s="168"/>
      <c r="Y123" s="168"/>
    </row>
    <row r="124" spans="24:25" ht="12">
      <c r="X124" s="168"/>
      <c r="Y124" s="168"/>
    </row>
    <row r="125" spans="24:25" ht="12">
      <c r="X125" s="168"/>
      <c r="Y125" s="168"/>
    </row>
    <row r="126" spans="24:25" ht="12">
      <c r="X126" s="168"/>
      <c r="Y126" s="168"/>
    </row>
    <row r="127" spans="24:25" ht="12">
      <c r="X127" s="168"/>
      <c r="Y127" s="168"/>
    </row>
    <row r="128" spans="24:25" ht="12">
      <c r="X128" s="168"/>
      <c r="Y128" s="168"/>
    </row>
    <row r="129" spans="24:25" ht="12">
      <c r="X129" s="168"/>
      <c r="Y129" s="168"/>
    </row>
    <row r="130" spans="24:25" ht="12">
      <c r="X130" s="168"/>
      <c r="Y130" s="168"/>
    </row>
    <row r="131" spans="24:25" ht="12">
      <c r="X131" s="168"/>
      <c r="Y131" s="168"/>
    </row>
    <row r="132" spans="24:25" ht="12">
      <c r="X132" s="168"/>
      <c r="Y132" s="168"/>
    </row>
    <row r="133" spans="24:25" ht="12">
      <c r="X133" s="168"/>
      <c r="Y133" s="168"/>
    </row>
    <row r="134" spans="24:25" ht="12">
      <c r="X134" s="168"/>
      <c r="Y134" s="168"/>
    </row>
    <row r="135" spans="24:25" ht="12">
      <c r="X135" s="168"/>
      <c r="Y135" s="168"/>
    </row>
    <row r="136" spans="24:25" ht="12">
      <c r="X136" s="168"/>
      <c r="Y136" s="168"/>
    </row>
    <row r="137" spans="24:25" ht="12">
      <c r="X137" s="168"/>
      <c r="Y137" s="168"/>
    </row>
    <row r="138" spans="24:25" ht="12">
      <c r="X138" s="168"/>
      <c r="Y138" s="168"/>
    </row>
    <row r="139" spans="24:25" ht="12">
      <c r="X139" s="168"/>
      <c r="Y139" s="168"/>
    </row>
    <row r="140" spans="24:25" ht="12">
      <c r="X140" s="168"/>
      <c r="Y140" s="168"/>
    </row>
    <row r="141" spans="24:25" ht="12">
      <c r="X141" s="168"/>
      <c r="Y141" s="168"/>
    </row>
    <row r="142" spans="24:25" ht="12">
      <c r="X142" s="168"/>
      <c r="Y142" s="168"/>
    </row>
    <row r="143" spans="24:25" ht="12">
      <c r="X143" s="168"/>
      <c r="Y143" s="168"/>
    </row>
    <row r="144" spans="24:25" ht="12">
      <c r="X144" s="168"/>
      <c r="Y144" s="168"/>
    </row>
    <row r="145" spans="24:25" ht="12">
      <c r="X145" s="168"/>
      <c r="Y145" s="168"/>
    </row>
    <row r="146" spans="24:25" ht="12">
      <c r="X146" s="168"/>
      <c r="Y146" s="168"/>
    </row>
    <row r="147" spans="24:25" ht="12">
      <c r="X147" s="168"/>
      <c r="Y147" s="168"/>
    </row>
    <row r="148" spans="24:25" ht="12">
      <c r="X148" s="168"/>
      <c r="Y148" s="168"/>
    </row>
    <row r="149" spans="24:25" ht="12">
      <c r="X149" s="168"/>
      <c r="Y149" s="168"/>
    </row>
    <row r="150" spans="24:25" ht="12">
      <c r="X150" s="168"/>
      <c r="Y150" s="168"/>
    </row>
    <row r="151" spans="24:25" ht="12">
      <c r="X151" s="168"/>
      <c r="Y151" s="168"/>
    </row>
    <row r="152" spans="24:25" ht="12">
      <c r="X152" s="168"/>
      <c r="Y152" s="168"/>
    </row>
    <row r="153" spans="24:25" ht="12">
      <c r="X153" s="168"/>
      <c r="Y153" s="168"/>
    </row>
    <row r="154" spans="24:25" ht="12">
      <c r="X154" s="168"/>
      <c r="Y154" s="168"/>
    </row>
    <row r="155" spans="24:25" ht="12">
      <c r="X155" s="168"/>
      <c r="Y155" s="168"/>
    </row>
    <row r="156" spans="24:25" ht="12">
      <c r="X156" s="168"/>
      <c r="Y156" s="168"/>
    </row>
    <row r="157" spans="24:25" ht="12">
      <c r="X157" s="168"/>
      <c r="Y157" s="168"/>
    </row>
    <row r="158" spans="24:25" ht="12">
      <c r="X158" s="168"/>
      <c r="Y158" s="168"/>
    </row>
    <row r="159" spans="24:25" ht="12">
      <c r="X159" s="168"/>
      <c r="Y159" s="168"/>
    </row>
    <row r="160" spans="24:25" ht="12">
      <c r="X160" s="168"/>
      <c r="Y160" s="168"/>
    </row>
    <row r="161" spans="24:25" ht="12">
      <c r="X161" s="168"/>
      <c r="Y161" s="168"/>
    </row>
    <row r="162" spans="24:25" ht="12">
      <c r="X162" s="168"/>
      <c r="Y162" s="168"/>
    </row>
    <row r="163" spans="24:25" ht="12">
      <c r="X163" s="168"/>
      <c r="Y163" s="168"/>
    </row>
    <row r="164" spans="24:25" ht="12">
      <c r="X164" s="168"/>
      <c r="Y164" s="168"/>
    </row>
    <row r="165" spans="24:25" ht="12">
      <c r="X165" s="168"/>
      <c r="Y165" s="168"/>
    </row>
    <row r="166" spans="24:25" ht="12">
      <c r="X166" s="168"/>
      <c r="Y166" s="168"/>
    </row>
    <row r="167" spans="24:25" ht="12">
      <c r="X167" s="168"/>
      <c r="Y167" s="168"/>
    </row>
    <row r="168" spans="24:25" ht="12">
      <c r="X168" s="168"/>
      <c r="Y168" s="168"/>
    </row>
    <row r="169" spans="24:25" ht="12">
      <c r="X169" s="168"/>
      <c r="Y169" s="168"/>
    </row>
    <row r="170" spans="24:25" ht="12">
      <c r="X170" s="168"/>
      <c r="Y170" s="168"/>
    </row>
  </sheetData>
  <sheetProtection/>
  <mergeCells count="26">
    <mergeCell ref="W5:W8"/>
    <mergeCell ref="Q5:Q8"/>
    <mergeCell ref="R5:R8"/>
    <mergeCell ref="S5:S8"/>
    <mergeCell ref="T5:T8"/>
    <mergeCell ref="U5:U8"/>
    <mergeCell ref="V5:V8"/>
    <mergeCell ref="N5:N8"/>
    <mergeCell ref="O5:O8"/>
    <mergeCell ref="P5:P8"/>
    <mergeCell ref="G4:H5"/>
    <mergeCell ref="G7:G8"/>
    <mergeCell ref="H7:H8"/>
    <mergeCell ref="K5:K8"/>
    <mergeCell ref="I5:I8"/>
    <mergeCell ref="J5:J8"/>
    <mergeCell ref="L5:L8"/>
    <mergeCell ref="M5:M8"/>
    <mergeCell ref="C5:C7"/>
    <mergeCell ref="D5:D8"/>
    <mergeCell ref="E5:E8"/>
    <mergeCell ref="F5:F8"/>
    <mergeCell ref="D3:J3"/>
    <mergeCell ref="K3:M3"/>
    <mergeCell ref="N3:S3"/>
    <mergeCell ref="T3:W3"/>
  </mergeCells>
  <printOptions/>
  <pageMargins left="0.6692913385826772" right="0.5905511811023623" top="0.7480314960629921" bottom="0.35433070866141736" header="0.5118110236220472" footer="0.2362204724409449"/>
  <pageSetup firstPageNumber="4" useFirstPageNumber="1" horizontalDpi="600" verticalDpi="600" orientation="portrait" paperSize="9" scale="70" r:id="rId2"/>
  <ignoredErrors>
    <ignoredError sqref="E15:W27 E32:J41 U32:W41 E28:J31 U28:W31 E14:S14 U14:W14" formulaRange="1"/>
    <ignoredError sqref="C28:D74 K42:T74" formula="1"/>
    <ignoredError sqref="K32:T41 K28:T31 T14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zoomScale="80" zoomScaleNormal="80" zoomScalePageLayoutView="0" workbookViewId="0" topLeftCell="A1">
      <pane xSplit="2" ySplit="5" topLeftCell="C6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C6" sqref="C6"/>
    </sheetView>
  </sheetViews>
  <sheetFormatPr defaultColWidth="13.375" defaultRowHeight="13.5"/>
  <cols>
    <col min="1" max="1" width="14.625" style="83" customWidth="1"/>
    <col min="2" max="2" width="10.875" style="83" customWidth="1"/>
    <col min="3" max="3" width="14.625" style="83" customWidth="1"/>
    <col min="4" max="10" width="13.375" style="83" customWidth="1"/>
    <col min="11" max="23" width="10.875" style="83" customWidth="1"/>
    <col min="24" max="25" width="13.375" style="83" customWidth="1"/>
    <col min="26" max="16384" width="13.375" style="83" customWidth="1"/>
  </cols>
  <sheetData>
    <row r="1" spans="1:21" s="582" customFormat="1" ht="41.25" customHeight="1">
      <c r="A1" s="581" t="s">
        <v>260</v>
      </c>
      <c r="U1" s="583"/>
    </row>
    <row r="2" spans="1:23" ht="15" customHeight="1" thickBot="1">
      <c r="A2" s="82"/>
      <c r="V2" s="79"/>
      <c r="W2" s="311" t="s">
        <v>272</v>
      </c>
    </row>
    <row r="3" spans="1:23" ht="19.5" customHeight="1">
      <c r="A3" s="618" t="s">
        <v>43</v>
      </c>
      <c r="B3" s="619"/>
      <c r="C3" s="84"/>
      <c r="D3" s="624" t="s">
        <v>44</v>
      </c>
      <c r="E3" s="625"/>
      <c r="F3" s="625"/>
      <c r="G3" s="625"/>
      <c r="H3" s="625"/>
      <c r="I3" s="625"/>
      <c r="J3" s="626"/>
      <c r="K3" s="624" t="s">
        <v>45</v>
      </c>
      <c r="L3" s="625"/>
      <c r="M3" s="626"/>
      <c r="N3" s="624" t="s">
        <v>46</v>
      </c>
      <c r="O3" s="625"/>
      <c r="P3" s="625"/>
      <c r="Q3" s="625"/>
      <c r="R3" s="625"/>
      <c r="S3" s="626"/>
      <c r="T3" s="624" t="s">
        <v>176</v>
      </c>
      <c r="U3" s="625"/>
      <c r="V3" s="625"/>
      <c r="W3" s="638"/>
    </row>
    <row r="4" spans="1:23" ht="19.5" customHeight="1">
      <c r="A4" s="620"/>
      <c r="B4" s="621"/>
      <c r="C4" s="85" t="s">
        <v>177</v>
      </c>
      <c r="D4" s="86"/>
      <c r="E4" s="627" t="s">
        <v>178</v>
      </c>
      <c r="F4" s="628"/>
      <c r="G4" s="627" t="s">
        <v>179</v>
      </c>
      <c r="H4" s="628"/>
      <c r="I4" s="629" t="s">
        <v>47</v>
      </c>
      <c r="J4" s="630"/>
      <c r="K4" s="86"/>
      <c r="L4" s="631" t="s">
        <v>48</v>
      </c>
      <c r="M4" s="635" t="s">
        <v>49</v>
      </c>
      <c r="N4" s="86"/>
      <c r="O4" s="637" t="s">
        <v>50</v>
      </c>
      <c r="P4" s="633" t="s">
        <v>180</v>
      </c>
      <c r="Q4" s="635" t="s">
        <v>51</v>
      </c>
      <c r="R4" s="635" t="s">
        <v>52</v>
      </c>
      <c r="S4" s="87" t="s">
        <v>53</v>
      </c>
      <c r="T4" s="88"/>
      <c r="U4" s="89" t="s">
        <v>54</v>
      </c>
      <c r="V4" s="642" t="s">
        <v>55</v>
      </c>
      <c r="W4" s="639" t="s">
        <v>258</v>
      </c>
    </row>
    <row r="5" spans="1:23" ht="19.5" customHeight="1" thickBot="1">
      <c r="A5" s="622"/>
      <c r="B5" s="623"/>
      <c r="C5" s="90"/>
      <c r="D5" s="90"/>
      <c r="E5" s="91" t="s">
        <v>56</v>
      </c>
      <c r="F5" s="92" t="s">
        <v>49</v>
      </c>
      <c r="G5" s="92" t="s">
        <v>57</v>
      </c>
      <c r="H5" s="92" t="s">
        <v>58</v>
      </c>
      <c r="I5" s="91" t="s">
        <v>56</v>
      </c>
      <c r="J5" s="92" t="s">
        <v>49</v>
      </c>
      <c r="K5" s="93"/>
      <c r="L5" s="632"/>
      <c r="M5" s="636"/>
      <c r="N5" s="94"/>
      <c r="O5" s="636"/>
      <c r="P5" s="634"/>
      <c r="Q5" s="636"/>
      <c r="R5" s="641"/>
      <c r="S5" s="95" t="s">
        <v>59</v>
      </c>
      <c r="T5" s="96"/>
      <c r="U5" s="97" t="s">
        <v>60</v>
      </c>
      <c r="V5" s="643"/>
      <c r="W5" s="640"/>
    </row>
    <row r="6" spans="1:23" ht="31.5" customHeight="1">
      <c r="A6" s="98" t="s">
        <v>181</v>
      </c>
      <c r="B6" s="99" t="s">
        <v>182</v>
      </c>
      <c r="C6" s="31">
        <f aca="true" t="shared" si="0" ref="C6:W6">SUM(C7:C8)</f>
        <v>12641</v>
      </c>
      <c r="D6" s="31">
        <f t="shared" si="0"/>
        <v>12027</v>
      </c>
      <c r="E6" s="31">
        <f t="shared" si="0"/>
        <v>221</v>
      </c>
      <c r="F6" s="31">
        <f t="shared" si="0"/>
        <v>5700</v>
      </c>
      <c r="G6" s="31">
        <f t="shared" si="0"/>
        <v>597</v>
      </c>
      <c r="H6" s="31">
        <f t="shared" si="0"/>
        <v>667</v>
      </c>
      <c r="I6" s="31">
        <f t="shared" si="0"/>
        <v>3810</v>
      </c>
      <c r="J6" s="31">
        <f t="shared" si="0"/>
        <v>1032</v>
      </c>
      <c r="K6" s="31">
        <f t="shared" si="0"/>
        <v>137</v>
      </c>
      <c r="L6" s="31">
        <f t="shared" si="0"/>
        <v>15</v>
      </c>
      <c r="M6" s="31">
        <f t="shared" si="0"/>
        <v>122</v>
      </c>
      <c r="N6" s="31">
        <f t="shared" si="0"/>
        <v>323</v>
      </c>
      <c r="O6" s="31">
        <f t="shared" si="0"/>
        <v>86</v>
      </c>
      <c r="P6" s="31">
        <f t="shared" si="0"/>
        <v>86</v>
      </c>
      <c r="Q6" s="31">
        <f t="shared" si="0"/>
        <v>61</v>
      </c>
      <c r="R6" s="31">
        <f t="shared" si="0"/>
        <v>28</v>
      </c>
      <c r="S6" s="31">
        <f t="shared" si="0"/>
        <v>62</v>
      </c>
      <c r="T6" s="31">
        <f t="shared" si="0"/>
        <v>154</v>
      </c>
      <c r="U6" s="31">
        <f t="shared" si="0"/>
        <v>41</v>
      </c>
      <c r="V6" s="32">
        <f t="shared" si="0"/>
        <v>113</v>
      </c>
      <c r="W6" s="33">
        <f t="shared" si="0"/>
        <v>0</v>
      </c>
    </row>
    <row r="7" spans="1:23" ht="19.5" customHeight="1">
      <c r="A7" s="100"/>
      <c r="B7" s="99" t="s">
        <v>183</v>
      </c>
      <c r="C7" s="34">
        <f aca="true" t="shared" si="1" ref="C7:W7">SUM(C10,C13,C16,C19,C22,C25,C28,C31,C34,C37,C40,C43,C46,C49)</f>
        <v>10329</v>
      </c>
      <c r="D7" s="34">
        <f t="shared" si="1"/>
        <v>9837</v>
      </c>
      <c r="E7" s="34">
        <f t="shared" si="1"/>
        <v>209</v>
      </c>
      <c r="F7" s="34">
        <f t="shared" si="1"/>
        <v>4570</v>
      </c>
      <c r="G7" s="34">
        <f t="shared" si="1"/>
        <v>522</v>
      </c>
      <c r="H7" s="34">
        <f t="shared" si="1"/>
        <v>420</v>
      </c>
      <c r="I7" s="34">
        <f t="shared" si="1"/>
        <v>3426</v>
      </c>
      <c r="J7" s="34">
        <f t="shared" si="1"/>
        <v>690</v>
      </c>
      <c r="K7" s="34">
        <f t="shared" si="1"/>
        <v>112</v>
      </c>
      <c r="L7" s="34">
        <f t="shared" si="1"/>
        <v>13</v>
      </c>
      <c r="M7" s="34">
        <f t="shared" si="1"/>
        <v>99</v>
      </c>
      <c r="N7" s="34">
        <f t="shared" si="1"/>
        <v>264</v>
      </c>
      <c r="O7" s="34">
        <f t="shared" si="1"/>
        <v>73</v>
      </c>
      <c r="P7" s="34">
        <f t="shared" si="1"/>
        <v>78</v>
      </c>
      <c r="Q7" s="34">
        <f t="shared" si="1"/>
        <v>44</v>
      </c>
      <c r="R7" s="34">
        <f t="shared" si="1"/>
        <v>21</v>
      </c>
      <c r="S7" s="34">
        <f t="shared" si="1"/>
        <v>48</v>
      </c>
      <c r="T7" s="34">
        <f t="shared" si="1"/>
        <v>116</v>
      </c>
      <c r="U7" s="34">
        <f t="shared" si="1"/>
        <v>34</v>
      </c>
      <c r="V7" s="35">
        <f t="shared" si="1"/>
        <v>82</v>
      </c>
      <c r="W7" s="36">
        <f t="shared" si="1"/>
        <v>0</v>
      </c>
    </row>
    <row r="8" spans="1:23" ht="19.5" customHeight="1">
      <c r="A8" s="100"/>
      <c r="B8" s="99" t="s">
        <v>184</v>
      </c>
      <c r="C8" s="34">
        <f aca="true" t="shared" si="2" ref="C8:W8">SUM(C11,C14,C17,C20,C23,C26,C29,C32,C35,C38,C41,C44,C47,C50)</f>
        <v>2312</v>
      </c>
      <c r="D8" s="34">
        <f t="shared" si="2"/>
        <v>2190</v>
      </c>
      <c r="E8" s="34">
        <f t="shared" si="2"/>
        <v>12</v>
      </c>
      <c r="F8" s="34">
        <f t="shared" si="2"/>
        <v>1130</v>
      </c>
      <c r="G8" s="34">
        <f t="shared" si="2"/>
        <v>75</v>
      </c>
      <c r="H8" s="34">
        <f t="shared" si="2"/>
        <v>247</v>
      </c>
      <c r="I8" s="34">
        <f t="shared" si="2"/>
        <v>384</v>
      </c>
      <c r="J8" s="34">
        <f t="shared" si="2"/>
        <v>342</v>
      </c>
      <c r="K8" s="34">
        <f t="shared" si="2"/>
        <v>25</v>
      </c>
      <c r="L8" s="34">
        <f t="shared" si="2"/>
        <v>2</v>
      </c>
      <c r="M8" s="34">
        <f t="shared" si="2"/>
        <v>23</v>
      </c>
      <c r="N8" s="34">
        <f t="shared" si="2"/>
        <v>59</v>
      </c>
      <c r="O8" s="34">
        <f t="shared" si="2"/>
        <v>13</v>
      </c>
      <c r="P8" s="34">
        <f t="shared" si="2"/>
        <v>8</v>
      </c>
      <c r="Q8" s="34">
        <f t="shared" si="2"/>
        <v>17</v>
      </c>
      <c r="R8" s="34">
        <f t="shared" si="2"/>
        <v>7</v>
      </c>
      <c r="S8" s="34">
        <f t="shared" si="2"/>
        <v>14</v>
      </c>
      <c r="T8" s="34">
        <f t="shared" si="2"/>
        <v>38</v>
      </c>
      <c r="U8" s="34">
        <f t="shared" si="2"/>
        <v>7</v>
      </c>
      <c r="V8" s="35">
        <f t="shared" si="2"/>
        <v>31</v>
      </c>
      <c r="W8" s="36">
        <f t="shared" si="2"/>
        <v>0</v>
      </c>
    </row>
    <row r="9" spans="1:23" ht="31.5" customHeight="1">
      <c r="A9" s="101" t="s">
        <v>64</v>
      </c>
      <c r="B9" s="102" t="s">
        <v>185</v>
      </c>
      <c r="C9" s="52">
        <f aca="true" t="shared" si="3" ref="C9:W9">SUM(C10:C11)</f>
        <v>25</v>
      </c>
      <c r="D9" s="52">
        <f t="shared" si="3"/>
        <v>25</v>
      </c>
      <c r="E9" s="53">
        <f t="shared" si="3"/>
        <v>0</v>
      </c>
      <c r="F9" s="52">
        <f t="shared" si="3"/>
        <v>16</v>
      </c>
      <c r="G9" s="53">
        <f t="shared" si="3"/>
        <v>0</v>
      </c>
      <c r="H9" s="52">
        <f t="shared" si="3"/>
        <v>9</v>
      </c>
      <c r="I9" s="53">
        <f t="shared" si="3"/>
        <v>0</v>
      </c>
      <c r="J9" s="53">
        <f t="shared" si="3"/>
        <v>0</v>
      </c>
      <c r="K9" s="53">
        <f t="shared" si="3"/>
        <v>0</v>
      </c>
      <c r="L9" s="53">
        <f t="shared" si="3"/>
        <v>0</v>
      </c>
      <c r="M9" s="53">
        <f t="shared" si="3"/>
        <v>0</v>
      </c>
      <c r="N9" s="53">
        <f t="shared" si="3"/>
        <v>0</v>
      </c>
      <c r="O9" s="53">
        <f t="shared" si="3"/>
        <v>0</v>
      </c>
      <c r="P9" s="53">
        <f t="shared" si="3"/>
        <v>0</v>
      </c>
      <c r="Q9" s="53">
        <f t="shared" si="3"/>
        <v>0</v>
      </c>
      <c r="R9" s="53">
        <f t="shared" si="3"/>
        <v>0</v>
      </c>
      <c r="S9" s="52">
        <f t="shared" si="3"/>
        <v>0</v>
      </c>
      <c r="T9" s="53">
        <f t="shared" si="3"/>
        <v>0</v>
      </c>
      <c r="U9" s="53">
        <f t="shared" si="3"/>
        <v>0</v>
      </c>
      <c r="V9" s="54">
        <f t="shared" si="3"/>
        <v>0</v>
      </c>
      <c r="W9" s="55">
        <f t="shared" si="3"/>
        <v>0</v>
      </c>
    </row>
    <row r="10" spans="1:23" ht="19.5" customHeight="1">
      <c r="A10" s="100"/>
      <c r="B10" s="99" t="s">
        <v>186</v>
      </c>
      <c r="C10" s="34">
        <f>SUM(D10,K10,N10,T10)</f>
        <v>14</v>
      </c>
      <c r="D10" s="34">
        <f>SUM(E10:J10)</f>
        <v>14</v>
      </c>
      <c r="E10" s="40" t="s">
        <v>269</v>
      </c>
      <c r="F10" s="40">
        <v>10</v>
      </c>
      <c r="G10" s="40" t="s">
        <v>269</v>
      </c>
      <c r="H10" s="40">
        <v>4</v>
      </c>
      <c r="I10" s="40" t="s">
        <v>269</v>
      </c>
      <c r="J10" s="40" t="s">
        <v>269</v>
      </c>
      <c r="K10" s="40">
        <f>SUM(L10:M10)</f>
        <v>0</v>
      </c>
      <c r="L10" s="40" t="s">
        <v>269</v>
      </c>
      <c r="M10" s="40" t="s">
        <v>269</v>
      </c>
      <c r="N10" s="37">
        <f>SUM(O10:S10)</f>
        <v>0</v>
      </c>
      <c r="O10" s="40" t="s">
        <v>269</v>
      </c>
      <c r="P10" s="40" t="s">
        <v>269</v>
      </c>
      <c r="Q10" s="40" t="s">
        <v>269</v>
      </c>
      <c r="R10" s="40" t="s">
        <v>269</v>
      </c>
      <c r="S10" s="40" t="s">
        <v>269</v>
      </c>
      <c r="T10" s="40">
        <f>SUM(U10:V10)</f>
        <v>0</v>
      </c>
      <c r="U10" s="40" t="s">
        <v>269</v>
      </c>
      <c r="V10" s="103" t="s">
        <v>269</v>
      </c>
      <c r="W10" s="104" t="s">
        <v>269</v>
      </c>
    </row>
    <row r="11" spans="1:23" ht="19.5" customHeight="1">
      <c r="A11" s="100"/>
      <c r="B11" s="99" t="s">
        <v>187</v>
      </c>
      <c r="C11" s="34">
        <f>SUM(D11,K11,N11,T11)</f>
        <v>11</v>
      </c>
      <c r="D11" s="34">
        <f>SUM(E11:J11)</f>
        <v>11</v>
      </c>
      <c r="E11" s="40" t="s">
        <v>269</v>
      </c>
      <c r="F11" s="40">
        <v>6</v>
      </c>
      <c r="G11" s="40" t="s">
        <v>269</v>
      </c>
      <c r="H11" s="40">
        <v>5</v>
      </c>
      <c r="I11" s="40" t="s">
        <v>269</v>
      </c>
      <c r="J11" s="40" t="s">
        <v>269</v>
      </c>
      <c r="K11" s="40">
        <f>SUM(L11:M11)</f>
        <v>0</v>
      </c>
      <c r="L11" s="40" t="s">
        <v>269</v>
      </c>
      <c r="M11" s="40" t="s">
        <v>269</v>
      </c>
      <c r="N11" s="37">
        <f>SUM(O11:S11)</f>
        <v>0</v>
      </c>
      <c r="O11" s="40" t="s">
        <v>269</v>
      </c>
      <c r="P11" s="40" t="s">
        <v>269</v>
      </c>
      <c r="Q11" s="40" t="s">
        <v>269</v>
      </c>
      <c r="R11" s="40" t="s">
        <v>269</v>
      </c>
      <c r="S11" s="40" t="s">
        <v>269</v>
      </c>
      <c r="T11" s="40">
        <f>SUM(U11:V11)</f>
        <v>0</v>
      </c>
      <c r="U11" s="40" t="s">
        <v>269</v>
      </c>
      <c r="V11" s="103" t="s">
        <v>269</v>
      </c>
      <c r="W11" s="104" t="s">
        <v>269</v>
      </c>
    </row>
    <row r="12" spans="1:23" ht="31.5" customHeight="1">
      <c r="A12" s="98" t="s">
        <v>65</v>
      </c>
      <c r="B12" s="99" t="s">
        <v>182</v>
      </c>
      <c r="C12" s="34">
        <f aca="true" t="shared" si="4" ref="C12:W12">SUM(C13:C14)</f>
        <v>1033</v>
      </c>
      <c r="D12" s="34">
        <f t="shared" si="4"/>
        <v>1023</v>
      </c>
      <c r="E12" s="37">
        <f t="shared" si="4"/>
        <v>0</v>
      </c>
      <c r="F12" s="34">
        <f t="shared" si="4"/>
        <v>731</v>
      </c>
      <c r="G12" s="37">
        <f t="shared" si="4"/>
        <v>8</v>
      </c>
      <c r="H12" s="34">
        <f t="shared" si="4"/>
        <v>281</v>
      </c>
      <c r="I12" s="37">
        <f t="shared" si="4"/>
        <v>0</v>
      </c>
      <c r="J12" s="37">
        <f t="shared" si="4"/>
        <v>3</v>
      </c>
      <c r="K12" s="37">
        <f t="shared" si="4"/>
        <v>0</v>
      </c>
      <c r="L12" s="37">
        <f t="shared" si="4"/>
        <v>0</v>
      </c>
      <c r="M12" s="37">
        <f t="shared" si="4"/>
        <v>0</v>
      </c>
      <c r="N12" s="37">
        <f t="shared" si="4"/>
        <v>9</v>
      </c>
      <c r="O12" s="37">
        <f t="shared" si="4"/>
        <v>1</v>
      </c>
      <c r="P12" s="37">
        <f t="shared" si="4"/>
        <v>0</v>
      </c>
      <c r="Q12" s="37">
        <f t="shared" si="4"/>
        <v>3</v>
      </c>
      <c r="R12" s="37">
        <f t="shared" si="4"/>
        <v>0</v>
      </c>
      <c r="S12" s="34">
        <f t="shared" si="4"/>
        <v>5</v>
      </c>
      <c r="T12" s="37">
        <f t="shared" si="4"/>
        <v>1</v>
      </c>
      <c r="U12" s="37">
        <f t="shared" si="4"/>
        <v>0</v>
      </c>
      <c r="V12" s="38">
        <f t="shared" si="4"/>
        <v>1</v>
      </c>
      <c r="W12" s="39">
        <f t="shared" si="4"/>
        <v>0</v>
      </c>
    </row>
    <row r="13" spans="1:23" ht="19.5" customHeight="1">
      <c r="A13" s="100"/>
      <c r="B13" s="99" t="s">
        <v>183</v>
      </c>
      <c r="C13" s="34">
        <f>SUM(D13,K13,N13,T13)</f>
        <v>661</v>
      </c>
      <c r="D13" s="34">
        <f>SUM(E13:J13)</f>
        <v>654</v>
      </c>
      <c r="E13" s="40" t="s">
        <v>269</v>
      </c>
      <c r="F13" s="40">
        <v>482</v>
      </c>
      <c r="G13" s="40">
        <v>3</v>
      </c>
      <c r="H13" s="40">
        <v>168</v>
      </c>
      <c r="I13" s="40" t="s">
        <v>269</v>
      </c>
      <c r="J13" s="40">
        <v>1</v>
      </c>
      <c r="K13" s="40">
        <f>SUM(L13:M13)</f>
        <v>0</v>
      </c>
      <c r="L13" s="40" t="s">
        <v>269</v>
      </c>
      <c r="M13" s="40" t="s">
        <v>269</v>
      </c>
      <c r="N13" s="37">
        <f>SUM(O13:S13)</f>
        <v>6</v>
      </c>
      <c r="O13" s="40" t="s">
        <v>269</v>
      </c>
      <c r="P13" s="40" t="s">
        <v>269</v>
      </c>
      <c r="Q13" s="40">
        <v>2</v>
      </c>
      <c r="R13" s="40" t="s">
        <v>269</v>
      </c>
      <c r="S13" s="40">
        <v>4</v>
      </c>
      <c r="T13" s="40">
        <f>SUM(U13:W13)</f>
        <v>1</v>
      </c>
      <c r="U13" s="40" t="s">
        <v>269</v>
      </c>
      <c r="V13" s="103">
        <v>1</v>
      </c>
      <c r="W13" s="104" t="s">
        <v>269</v>
      </c>
    </row>
    <row r="14" spans="1:23" ht="19.5" customHeight="1">
      <c r="A14" s="100"/>
      <c r="B14" s="99" t="s">
        <v>184</v>
      </c>
      <c r="C14" s="34">
        <f>SUM(D14,K14,N14,T14)</f>
        <v>372</v>
      </c>
      <c r="D14" s="34">
        <f>SUM(E14:J14)</f>
        <v>369</v>
      </c>
      <c r="E14" s="40" t="s">
        <v>269</v>
      </c>
      <c r="F14" s="40">
        <v>249</v>
      </c>
      <c r="G14" s="40">
        <v>5</v>
      </c>
      <c r="H14" s="40">
        <v>113</v>
      </c>
      <c r="I14" s="40" t="s">
        <v>269</v>
      </c>
      <c r="J14" s="40">
        <v>2</v>
      </c>
      <c r="K14" s="40">
        <f>SUM(L14:M14)</f>
        <v>0</v>
      </c>
      <c r="L14" s="40" t="s">
        <v>269</v>
      </c>
      <c r="M14" s="40" t="s">
        <v>269</v>
      </c>
      <c r="N14" s="37">
        <f>SUM(O14:S14)</f>
        <v>3</v>
      </c>
      <c r="O14" s="40">
        <v>1</v>
      </c>
      <c r="P14" s="40" t="s">
        <v>269</v>
      </c>
      <c r="Q14" s="40">
        <v>1</v>
      </c>
      <c r="R14" s="40" t="s">
        <v>269</v>
      </c>
      <c r="S14" s="40">
        <v>1</v>
      </c>
      <c r="T14" s="40">
        <f>SUM(U14:W14)</f>
        <v>0</v>
      </c>
      <c r="U14" s="40" t="s">
        <v>269</v>
      </c>
      <c r="V14" s="103" t="s">
        <v>269</v>
      </c>
      <c r="W14" s="104" t="s">
        <v>269</v>
      </c>
    </row>
    <row r="15" spans="1:23" ht="31.5" customHeight="1">
      <c r="A15" s="101" t="s">
        <v>66</v>
      </c>
      <c r="B15" s="102" t="s">
        <v>182</v>
      </c>
      <c r="C15" s="52">
        <f aca="true" t="shared" si="5" ref="C15:W15">SUM(C16:C17)</f>
        <v>1203</v>
      </c>
      <c r="D15" s="52">
        <f t="shared" si="5"/>
        <v>1174</v>
      </c>
      <c r="E15" s="53">
        <f t="shared" si="5"/>
        <v>0</v>
      </c>
      <c r="F15" s="52">
        <f t="shared" si="5"/>
        <v>820</v>
      </c>
      <c r="G15" s="53">
        <f t="shared" si="5"/>
        <v>64</v>
      </c>
      <c r="H15" s="52">
        <f t="shared" si="5"/>
        <v>254</v>
      </c>
      <c r="I15" s="53">
        <f t="shared" si="5"/>
        <v>13</v>
      </c>
      <c r="J15" s="53">
        <f t="shared" si="5"/>
        <v>23</v>
      </c>
      <c r="K15" s="53">
        <f t="shared" si="5"/>
        <v>0</v>
      </c>
      <c r="L15" s="53">
        <f t="shared" si="5"/>
        <v>0</v>
      </c>
      <c r="M15" s="53">
        <f t="shared" si="5"/>
        <v>0</v>
      </c>
      <c r="N15" s="53">
        <f t="shared" si="5"/>
        <v>24</v>
      </c>
      <c r="O15" s="53">
        <f t="shared" si="5"/>
        <v>10</v>
      </c>
      <c r="P15" s="53">
        <f t="shared" si="5"/>
        <v>5</v>
      </c>
      <c r="Q15" s="53">
        <f t="shared" si="5"/>
        <v>2</v>
      </c>
      <c r="R15" s="53">
        <f t="shared" si="5"/>
        <v>2</v>
      </c>
      <c r="S15" s="52">
        <f t="shared" si="5"/>
        <v>5</v>
      </c>
      <c r="T15" s="53">
        <f t="shared" si="5"/>
        <v>5</v>
      </c>
      <c r="U15" s="53">
        <f t="shared" si="5"/>
        <v>2</v>
      </c>
      <c r="V15" s="54">
        <f t="shared" si="5"/>
        <v>3</v>
      </c>
      <c r="W15" s="55">
        <f t="shared" si="5"/>
        <v>0</v>
      </c>
    </row>
    <row r="16" spans="1:23" ht="19.5" customHeight="1">
      <c r="A16" s="100"/>
      <c r="B16" s="99" t="s">
        <v>183</v>
      </c>
      <c r="C16" s="34">
        <f>SUM(D16,K16,N16,T16)</f>
        <v>815</v>
      </c>
      <c r="D16" s="34">
        <f>SUM(E16:J16)</f>
        <v>793</v>
      </c>
      <c r="E16" s="40" t="s">
        <v>269</v>
      </c>
      <c r="F16" s="40">
        <v>564</v>
      </c>
      <c r="G16" s="40">
        <v>45</v>
      </c>
      <c r="H16" s="40">
        <v>164</v>
      </c>
      <c r="I16" s="40">
        <v>7</v>
      </c>
      <c r="J16" s="40">
        <v>13</v>
      </c>
      <c r="K16" s="40">
        <f>SUM(L16:M16)</f>
        <v>0</v>
      </c>
      <c r="L16" s="40" t="s">
        <v>269</v>
      </c>
      <c r="M16" s="40" t="s">
        <v>269</v>
      </c>
      <c r="N16" s="37">
        <f>SUM(O16:S16)</f>
        <v>19</v>
      </c>
      <c r="O16" s="40">
        <v>8</v>
      </c>
      <c r="P16" s="40">
        <v>5</v>
      </c>
      <c r="Q16" s="40">
        <v>2</v>
      </c>
      <c r="R16" s="40">
        <v>2</v>
      </c>
      <c r="S16" s="40">
        <v>2</v>
      </c>
      <c r="T16" s="40">
        <f>SUM(U16:W16)</f>
        <v>3</v>
      </c>
      <c r="U16" s="40">
        <v>2</v>
      </c>
      <c r="V16" s="103">
        <v>1</v>
      </c>
      <c r="W16" s="104" t="s">
        <v>269</v>
      </c>
    </row>
    <row r="17" spans="1:23" ht="19.5" customHeight="1">
      <c r="A17" s="100"/>
      <c r="B17" s="99" t="s">
        <v>184</v>
      </c>
      <c r="C17" s="34">
        <f>SUM(D17,K17,N17,T17)</f>
        <v>388</v>
      </c>
      <c r="D17" s="34">
        <f>SUM(E17:J17)</f>
        <v>381</v>
      </c>
      <c r="E17" s="40" t="s">
        <v>269</v>
      </c>
      <c r="F17" s="40">
        <v>256</v>
      </c>
      <c r="G17" s="40">
        <v>19</v>
      </c>
      <c r="H17" s="40">
        <v>90</v>
      </c>
      <c r="I17" s="40">
        <v>6</v>
      </c>
      <c r="J17" s="40">
        <v>10</v>
      </c>
      <c r="K17" s="40">
        <f>SUM(L17:M17)</f>
        <v>0</v>
      </c>
      <c r="L17" s="40" t="s">
        <v>269</v>
      </c>
      <c r="M17" s="40" t="s">
        <v>269</v>
      </c>
      <c r="N17" s="37">
        <f>SUM(O17:S17)</f>
        <v>5</v>
      </c>
      <c r="O17" s="40">
        <v>2</v>
      </c>
      <c r="P17" s="40" t="s">
        <v>269</v>
      </c>
      <c r="Q17" s="40" t="s">
        <v>269</v>
      </c>
      <c r="R17" s="40" t="s">
        <v>269</v>
      </c>
      <c r="S17" s="40">
        <v>3</v>
      </c>
      <c r="T17" s="40">
        <f>SUM(U17:W17)</f>
        <v>2</v>
      </c>
      <c r="U17" s="40" t="s">
        <v>269</v>
      </c>
      <c r="V17" s="103">
        <v>2</v>
      </c>
      <c r="W17" s="104" t="s">
        <v>269</v>
      </c>
    </row>
    <row r="18" spans="1:23" ht="31.5" customHeight="1">
      <c r="A18" s="98" t="s">
        <v>67</v>
      </c>
      <c r="B18" s="99" t="s">
        <v>182</v>
      </c>
      <c r="C18" s="34">
        <f aca="true" t="shared" si="6" ref="C18:W18">SUM(C19:C20)</f>
        <v>1424</v>
      </c>
      <c r="D18" s="34">
        <f t="shared" si="6"/>
        <v>1381</v>
      </c>
      <c r="E18" s="37">
        <f t="shared" si="6"/>
        <v>3</v>
      </c>
      <c r="F18" s="34">
        <f t="shared" si="6"/>
        <v>911</v>
      </c>
      <c r="G18" s="37">
        <f t="shared" si="6"/>
        <v>164</v>
      </c>
      <c r="H18" s="34">
        <f t="shared" si="6"/>
        <v>89</v>
      </c>
      <c r="I18" s="37">
        <f t="shared" si="6"/>
        <v>87</v>
      </c>
      <c r="J18" s="37">
        <f t="shared" si="6"/>
        <v>127</v>
      </c>
      <c r="K18" s="37">
        <f t="shared" si="6"/>
        <v>8</v>
      </c>
      <c r="L18" s="37">
        <f t="shared" si="6"/>
        <v>1</v>
      </c>
      <c r="M18" s="37">
        <f t="shared" si="6"/>
        <v>7</v>
      </c>
      <c r="N18" s="37">
        <f t="shared" si="6"/>
        <v>22</v>
      </c>
      <c r="O18" s="37">
        <f t="shared" si="6"/>
        <v>7</v>
      </c>
      <c r="P18" s="37">
        <f t="shared" si="6"/>
        <v>9</v>
      </c>
      <c r="Q18" s="37">
        <f t="shared" si="6"/>
        <v>2</v>
      </c>
      <c r="R18" s="37">
        <f t="shared" si="6"/>
        <v>2</v>
      </c>
      <c r="S18" s="34">
        <f t="shared" si="6"/>
        <v>2</v>
      </c>
      <c r="T18" s="37">
        <f t="shared" si="6"/>
        <v>13</v>
      </c>
      <c r="U18" s="37">
        <f t="shared" si="6"/>
        <v>4</v>
      </c>
      <c r="V18" s="38">
        <f t="shared" si="6"/>
        <v>9</v>
      </c>
      <c r="W18" s="39">
        <f t="shared" si="6"/>
        <v>0</v>
      </c>
    </row>
    <row r="19" spans="1:23" ht="19.5" customHeight="1">
      <c r="A19" s="100"/>
      <c r="B19" s="99" t="s">
        <v>183</v>
      </c>
      <c r="C19" s="34">
        <f>SUM(D19,K19,N19,T19)</f>
        <v>1058</v>
      </c>
      <c r="D19" s="34">
        <f>SUM(E19:J19)</f>
        <v>1036</v>
      </c>
      <c r="E19" s="40">
        <v>1</v>
      </c>
      <c r="F19" s="40">
        <v>702</v>
      </c>
      <c r="G19" s="40">
        <v>136</v>
      </c>
      <c r="H19" s="40">
        <v>64</v>
      </c>
      <c r="I19" s="40">
        <v>72</v>
      </c>
      <c r="J19" s="40">
        <v>61</v>
      </c>
      <c r="K19" s="40">
        <f>SUM(L19:M19)</f>
        <v>2</v>
      </c>
      <c r="L19" s="40" t="s">
        <v>269</v>
      </c>
      <c r="M19" s="40">
        <v>2</v>
      </c>
      <c r="N19" s="37">
        <f>SUM(O19:S19)</f>
        <v>15</v>
      </c>
      <c r="O19" s="40">
        <v>5</v>
      </c>
      <c r="P19" s="40">
        <v>7</v>
      </c>
      <c r="Q19" s="40">
        <v>1</v>
      </c>
      <c r="R19" s="40">
        <v>1</v>
      </c>
      <c r="S19" s="40">
        <v>1</v>
      </c>
      <c r="T19" s="40">
        <f>SUM(U19:W19)</f>
        <v>5</v>
      </c>
      <c r="U19" s="40">
        <v>4</v>
      </c>
      <c r="V19" s="103">
        <v>1</v>
      </c>
      <c r="W19" s="104" t="s">
        <v>269</v>
      </c>
    </row>
    <row r="20" spans="1:23" ht="19.5" customHeight="1">
      <c r="A20" s="100"/>
      <c r="B20" s="99" t="s">
        <v>184</v>
      </c>
      <c r="C20" s="34">
        <f>SUM(D20,K20,N20,T20)</f>
        <v>366</v>
      </c>
      <c r="D20" s="34">
        <f>SUM(E20:J20)</f>
        <v>345</v>
      </c>
      <c r="E20" s="40">
        <v>2</v>
      </c>
      <c r="F20" s="40">
        <v>209</v>
      </c>
      <c r="G20" s="40">
        <v>28</v>
      </c>
      <c r="H20" s="40">
        <v>25</v>
      </c>
      <c r="I20" s="40">
        <v>15</v>
      </c>
      <c r="J20" s="40">
        <v>66</v>
      </c>
      <c r="K20" s="40">
        <f>SUM(L20:M20)</f>
        <v>6</v>
      </c>
      <c r="L20" s="40">
        <v>1</v>
      </c>
      <c r="M20" s="40">
        <v>5</v>
      </c>
      <c r="N20" s="37">
        <f>SUM(O20:S20)</f>
        <v>7</v>
      </c>
      <c r="O20" s="40">
        <v>2</v>
      </c>
      <c r="P20" s="40">
        <v>2</v>
      </c>
      <c r="Q20" s="40">
        <v>1</v>
      </c>
      <c r="R20" s="40">
        <v>1</v>
      </c>
      <c r="S20" s="40">
        <v>1</v>
      </c>
      <c r="T20" s="40">
        <f>SUM(U20:W20)</f>
        <v>8</v>
      </c>
      <c r="U20" s="40" t="s">
        <v>269</v>
      </c>
      <c r="V20" s="103">
        <v>8</v>
      </c>
      <c r="W20" s="104" t="s">
        <v>269</v>
      </c>
    </row>
    <row r="21" spans="1:23" ht="31.5" customHeight="1">
      <c r="A21" s="101" t="s">
        <v>68</v>
      </c>
      <c r="B21" s="102" t="s">
        <v>182</v>
      </c>
      <c r="C21" s="52">
        <f aca="true" t="shared" si="7" ref="C21:W21">SUM(C22:C23)</f>
        <v>1458</v>
      </c>
      <c r="D21" s="52">
        <f t="shared" si="7"/>
        <v>1411</v>
      </c>
      <c r="E21" s="53">
        <f t="shared" si="7"/>
        <v>6</v>
      </c>
      <c r="F21" s="52">
        <f t="shared" si="7"/>
        <v>822</v>
      </c>
      <c r="G21" s="53">
        <f t="shared" si="7"/>
        <v>141</v>
      </c>
      <c r="H21" s="52">
        <f t="shared" si="7"/>
        <v>24</v>
      </c>
      <c r="I21" s="53">
        <f t="shared" si="7"/>
        <v>251</v>
      </c>
      <c r="J21" s="53">
        <f t="shared" si="7"/>
        <v>167</v>
      </c>
      <c r="K21" s="53">
        <f t="shared" si="7"/>
        <v>5</v>
      </c>
      <c r="L21" s="53">
        <f t="shared" si="7"/>
        <v>1</v>
      </c>
      <c r="M21" s="53">
        <f t="shared" si="7"/>
        <v>4</v>
      </c>
      <c r="N21" s="53">
        <f t="shared" si="7"/>
        <v>27</v>
      </c>
      <c r="O21" s="53">
        <f t="shared" si="7"/>
        <v>12</v>
      </c>
      <c r="P21" s="53">
        <f t="shared" si="7"/>
        <v>4</v>
      </c>
      <c r="Q21" s="53">
        <f t="shared" si="7"/>
        <v>4</v>
      </c>
      <c r="R21" s="53">
        <f t="shared" si="7"/>
        <v>2</v>
      </c>
      <c r="S21" s="52">
        <f t="shared" si="7"/>
        <v>5</v>
      </c>
      <c r="T21" s="53">
        <f t="shared" si="7"/>
        <v>15</v>
      </c>
      <c r="U21" s="53">
        <f t="shared" si="7"/>
        <v>12</v>
      </c>
      <c r="V21" s="54">
        <f t="shared" si="7"/>
        <v>3</v>
      </c>
      <c r="W21" s="55">
        <f t="shared" si="7"/>
        <v>0</v>
      </c>
    </row>
    <row r="22" spans="1:23" ht="19.5" customHeight="1">
      <c r="A22" s="100"/>
      <c r="B22" s="99" t="s">
        <v>183</v>
      </c>
      <c r="C22" s="34">
        <f>SUM(D22,K22,N22,T22)</f>
        <v>1168</v>
      </c>
      <c r="D22" s="34">
        <f>SUM(E22:J22)</f>
        <v>1133</v>
      </c>
      <c r="E22" s="40">
        <v>6</v>
      </c>
      <c r="F22" s="40">
        <v>670</v>
      </c>
      <c r="G22" s="40">
        <v>133</v>
      </c>
      <c r="H22" s="40">
        <v>12</v>
      </c>
      <c r="I22" s="40">
        <v>212</v>
      </c>
      <c r="J22" s="40">
        <v>100</v>
      </c>
      <c r="K22" s="40">
        <f>SUM(L22:M22)</f>
        <v>2</v>
      </c>
      <c r="L22" s="40">
        <v>1</v>
      </c>
      <c r="M22" s="40">
        <v>1</v>
      </c>
      <c r="N22" s="37">
        <f>SUM(O22:S22)</f>
        <v>22</v>
      </c>
      <c r="O22" s="40">
        <v>10</v>
      </c>
      <c r="P22" s="40">
        <v>4</v>
      </c>
      <c r="Q22" s="40">
        <v>4</v>
      </c>
      <c r="R22" s="40">
        <v>2</v>
      </c>
      <c r="S22" s="40">
        <v>2</v>
      </c>
      <c r="T22" s="40">
        <f>SUM(U22:W22)</f>
        <v>11</v>
      </c>
      <c r="U22" s="40">
        <v>10</v>
      </c>
      <c r="V22" s="103">
        <v>1</v>
      </c>
      <c r="W22" s="104" t="s">
        <v>269</v>
      </c>
    </row>
    <row r="23" spans="1:23" ht="19.5" customHeight="1">
      <c r="A23" s="100"/>
      <c r="B23" s="99" t="s">
        <v>184</v>
      </c>
      <c r="C23" s="34">
        <f>SUM(D23,K23,N23,T23)</f>
        <v>290</v>
      </c>
      <c r="D23" s="34">
        <f>SUM(E23:J23)</f>
        <v>278</v>
      </c>
      <c r="E23" s="40" t="s">
        <v>269</v>
      </c>
      <c r="F23" s="40">
        <v>152</v>
      </c>
      <c r="G23" s="40">
        <v>8</v>
      </c>
      <c r="H23" s="40">
        <v>12</v>
      </c>
      <c r="I23" s="40">
        <v>39</v>
      </c>
      <c r="J23" s="40">
        <v>67</v>
      </c>
      <c r="K23" s="40">
        <f>SUM(L23:M23)</f>
        <v>3</v>
      </c>
      <c r="L23" s="40" t="s">
        <v>269</v>
      </c>
      <c r="M23" s="40">
        <v>3</v>
      </c>
      <c r="N23" s="37">
        <f>SUM(O23:S23)</f>
        <v>5</v>
      </c>
      <c r="O23" s="40">
        <v>2</v>
      </c>
      <c r="P23" s="40" t="s">
        <v>269</v>
      </c>
      <c r="Q23" s="40" t="s">
        <v>269</v>
      </c>
      <c r="R23" s="40" t="s">
        <v>269</v>
      </c>
      <c r="S23" s="40">
        <v>3</v>
      </c>
      <c r="T23" s="40">
        <f>SUM(U23:W23)</f>
        <v>4</v>
      </c>
      <c r="U23" s="40">
        <v>2</v>
      </c>
      <c r="V23" s="103">
        <v>2</v>
      </c>
      <c r="W23" s="104" t="s">
        <v>269</v>
      </c>
    </row>
    <row r="24" spans="1:23" ht="31.5" customHeight="1">
      <c r="A24" s="98" t="s">
        <v>69</v>
      </c>
      <c r="B24" s="99" t="s">
        <v>182</v>
      </c>
      <c r="C24" s="34">
        <f aca="true" t="shared" si="8" ref="C24:W24">SUM(C25:C26)</f>
        <v>1495</v>
      </c>
      <c r="D24" s="34">
        <f t="shared" si="8"/>
        <v>1435</v>
      </c>
      <c r="E24" s="37">
        <f t="shared" si="8"/>
        <v>13</v>
      </c>
      <c r="F24" s="34">
        <f t="shared" si="8"/>
        <v>734</v>
      </c>
      <c r="G24" s="37">
        <f t="shared" si="8"/>
        <v>95</v>
      </c>
      <c r="H24" s="34">
        <f t="shared" si="8"/>
        <v>7</v>
      </c>
      <c r="I24" s="37">
        <f t="shared" si="8"/>
        <v>452</v>
      </c>
      <c r="J24" s="37">
        <f t="shared" si="8"/>
        <v>134</v>
      </c>
      <c r="K24" s="37">
        <f t="shared" si="8"/>
        <v>8</v>
      </c>
      <c r="L24" s="37">
        <f t="shared" si="8"/>
        <v>0</v>
      </c>
      <c r="M24" s="37">
        <f t="shared" si="8"/>
        <v>8</v>
      </c>
      <c r="N24" s="37">
        <f t="shared" si="8"/>
        <v>47</v>
      </c>
      <c r="O24" s="37">
        <f t="shared" si="8"/>
        <v>11</v>
      </c>
      <c r="P24" s="37">
        <f t="shared" si="8"/>
        <v>23</v>
      </c>
      <c r="Q24" s="37">
        <f t="shared" si="8"/>
        <v>9</v>
      </c>
      <c r="R24" s="37">
        <f t="shared" si="8"/>
        <v>3</v>
      </c>
      <c r="S24" s="34">
        <f t="shared" si="8"/>
        <v>1</v>
      </c>
      <c r="T24" s="37">
        <f t="shared" si="8"/>
        <v>5</v>
      </c>
      <c r="U24" s="37">
        <f t="shared" si="8"/>
        <v>4</v>
      </c>
      <c r="V24" s="38">
        <f t="shared" si="8"/>
        <v>1</v>
      </c>
      <c r="W24" s="39">
        <f t="shared" si="8"/>
        <v>0</v>
      </c>
    </row>
    <row r="25" spans="1:23" ht="19.5" customHeight="1">
      <c r="A25" s="100"/>
      <c r="B25" s="99" t="s">
        <v>183</v>
      </c>
      <c r="C25" s="34">
        <f>SUM(D25,K25,N25,T25)</f>
        <v>1248</v>
      </c>
      <c r="D25" s="34">
        <f>SUM(E25:J25)</f>
        <v>1208</v>
      </c>
      <c r="E25" s="40">
        <v>12</v>
      </c>
      <c r="F25" s="40">
        <v>636</v>
      </c>
      <c r="G25" s="40">
        <v>86</v>
      </c>
      <c r="H25" s="40">
        <v>5</v>
      </c>
      <c r="I25" s="40">
        <v>389</v>
      </c>
      <c r="J25" s="40">
        <v>80</v>
      </c>
      <c r="K25" s="40">
        <f>SUM(L25:M25)</f>
        <v>5</v>
      </c>
      <c r="L25" s="40" t="s">
        <v>269</v>
      </c>
      <c r="M25" s="40">
        <v>5</v>
      </c>
      <c r="N25" s="37">
        <f>SUM(O25:S25)</f>
        <v>34</v>
      </c>
      <c r="O25" s="40">
        <v>10</v>
      </c>
      <c r="P25" s="40">
        <v>18</v>
      </c>
      <c r="Q25" s="40">
        <v>4</v>
      </c>
      <c r="R25" s="40">
        <v>1</v>
      </c>
      <c r="S25" s="40">
        <v>1</v>
      </c>
      <c r="T25" s="40">
        <f>SUM(U25:W25)</f>
        <v>1</v>
      </c>
      <c r="U25" s="40">
        <v>1</v>
      </c>
      <c r="V25" s="103" t="s">
        <v>269</v>
      </c>
      <c r="W25" s="104" t="s">
        <v>269</v>
      </c>
    </row>
    <row r="26" spans="1:23" ht="19.5" customHeight="1">
      <c r="A26" s="100"/>
      <c r="B26" s="99" t="s">
        <v>184</v>
      </c>
      <c r="C26" s="34">
        <f>SUM(D26,K26,N26,T26)</f>
        <v>247</v>
      </c>
      <c r="D26" s="34">
        <f>SUM(E26:J26)</f>
        <v>227</v>
      </c>
      <c r="E26" s="40">
        <v>1</v>
      </c>
      <c r="F26" s="40">
        <v>98</v>
      </c>
      <c r="G26" s="40">
        <v>9</v>
      </c>
      <c r="H26" s="40">
        <v>2</v>
      </c>
      <c r="I26" s="40">
        <v>63</v>
      </c>
      <c r="J26" s="40">
        <v>54</v>
      </c>
      <c r="K26" s="40">
        <f>SUM(L26:M26)</f>
        <v>3</v>
      </c>
      <c r="L26" s="40" t="s">
        <v>269</v>
      </c>
      <c r="M26" s="40">
        <v>3</v>
      </c>
      <c r="N26" s="37">
        <f>SUM(O26:S26)</f>
        <v>13</v>
      </c>
      <c r="O26" s="40">
        <v>1</v>
      </c>
      <c r="P26" s="40">
        <v>5</v>
      </c>
      <c r="Q26" s="40">
        <v>5</v>
      </c>
      <c r="R26" s="40">
        <v>2</v>
      </c>
      <c r="S26" s="40" t="s">
        <v>269</v>
      </c>
      <c r="T26" s="40">
        <f>SUM(U26:W26)</f>
        <v>4</v>
      </c>
      <c r="U26" s="40">
        <v>3</v>
      </c>
      <c r="V26" s="103">
        <v>1</v>
      </c>
      <c r="W26" s="104" t="s">
        <v>269</v>
      </c>
    </row>
    <row r="27" spans="1:23" ht="31.5" customHeight="1">
      <c r="A27" s="101" t="s">
        <v>70</v>
      </c>
      <c r="B27" s="102" t="s">
        <v>182</v>
      </c>
      <c r="C27" s="52">
        <f aca="true" t="shared" si="9" ref="C27:W27">SUM(C28:C29)</f>
        <v>1635</v>
      </c>
      <c r="D27" s="52">
        <f t="shared" si="9"/>
        <v>1560</v>
      </c>
      <c r="E27" s="53">
        <f t="shared" si="9"/>
        <v>21</v>
      </c>
      <c r="F27" s="52">
        <f t="shared" si="9"/>
        <v>667</v>
      </c>
      <c r="G27" s="53">
        <f t="shared" si="9"/>
        <v>59</v>
      </c>
      <c r="H27" s="52">
        <f t="shared" si="9"/>
        <v>1</v>
      </c>
      <c r="I27" s="53">
        <f t="shared" si="9"/>
        <v>673</v>
      </c>
      <c r="J27" s="53">
        <f t="shared" si="9"/>
        <v>139</v>
      </c>
      <c r="K27" s="53">
        <f t="shared" si="9"/>
        <v>16</v>
      </c>
      <c r="L27" s="53">
        <f t="shared" si="9"/>
        <v>2</v>
      </c>
      <c r="M27" s="53">
        <f t="shared" si="9"/>
        <v>14</v>
      </c>
      <c r="N27" s="53">
        <f t="shared" si="9"/>
        <v>53</v>
      </c>
      <c r="O27" s="53">
        <f t="shared" si="9"/>
        <v>18</v>
      </c>
      <c r="P27" s="53">
        <f t="shared" si="9"/>
        <v>10</v>
      </c>
      <c r="Q27" s="53">
        <f t="shared" si="9"/>
        <v>12</v>
      </c>
      <c r="R27" s="53">
        <f t="shared" si="9"/>
        <v>8</v>
      </c>
      <c r="S27" s="52">
        <f t="shared" si="9"/>
        <v>5</v>
      </c>
      <c r="T27" s="53">
        <f t="shared" si="9"/>
        <v>6</v>
      </c>
      <c r="U27" s="53">
        <f t="shared" si="9"/>
        <v>4</v>
      </c>
      <c r="V27" s="54">
        <f t="shared" si="9"/>
        <v>2</v>
      </c>
      <c r="W27" s="55">
        <f t="shared" si="9"/>
        <v>0</v>
      </c>
    </row>
    <row r="28" spans="1:23" ht="19.5" customHeight="1">
      <c r="A28" s="100"/>
      <c r="B28" s="99" t="s">
        <v>183</v>
      </c>
      <c r="C28" s="34">
        <f>SUM(D28,K28,N28,T28)</f>
        <v>1432</v>
      </c>
      <c r="D28" s="34">
        <f>SUM(E28:J28)</f>
        <v>1375</v>
      </c>
      <c r="E28" s="40">
        <v>20</v>
      </c>
      <c r="F28" s="40">
        <v>593</v>
      </c>
      <c r="G28" s="40">
        <v>55</v>
      </c>
      <c r="H28" s="40">
        <v>1</v>
      </c>
      <c r="I28" s="40">
        <v>618</v>
      </c>
      <c r="J28" s="40">
        <v>88</v>
      </c>
      <c r="K28" s="40">
        <f>SUM(L28:M28)</f>
        <v>10</v>
      </c>
      <c r="L28" s="40">
        <v>2</v>
      </c>
      <c r="M28" s="40">
        <v>8</v>
      </c>
      <c r="N28" s="37">
        <f>SUM(O28:S28)</f>
        <v>43</v>
      </c>
      <c r="O28" s="40">
        <v>17</v>
      </c>
      <c r="P28" s="40">
        <v>9</v>
      </c>
      <c r="Q28" s="40">
        <v>9</v>
      </c>
      <c r="R28" s="40">
        <v>5</v>
      </c>
      <c r="S28" s="40">
        <v>3</v>
      </c>
      <c r="T28" s="40">
        <f>SUM(U28:W28)</f>
        <v>4</v>
      </c>
      <c r="U28" s="40">
        <v>3</v>
      </c>
      <c r="V28" s="103">
        <v>1</v>
      </c>
      <c r="W28" s="104" t="s">
        <v>269</v>
      </c>
    </row>
    <row r="29" spans="1:23" ht="19.5" customHeight="1">
      <c r="A29" s="100"/>
      <c r="B29" s="99" t="s">
        <v>184</v>
      </c>
      <c r="C29" s="34">
        <f>SUM(D29,K29,N29,T29)</f>
        <v>203</v>
      </c>
      <c r="D29" s="34">
        <f>SUM(E29:J29)</f>
        <v>185</v>
      </c>
      <c r="E29" s="40">
        <v>1</v>
      </c>
      <c r="F29" s="40">
        <v>74</v>
      </c>
      <c r="G29" s="40">
        <v>4</v>
      </c>
      <c r="H29" s="40" t="s">
        <v>269</v>
      </c>
      <c r="I29" s="40">
        <v>55</v>
      </c>
      <c r="J29" s="40">
        <v>51</v>
      </c>
      <c r="K29" s="40">
        <f>SUM(L29:M29)</f>
        <v>6</v>
      </c>
      <c r="L29" s="40" t="s">
        <v>269</v>
      </c>
      <c r="M29" s="40">
        <v>6</v>
      </c>
      <c r="N29" s="37">
        <f>SUM(O29:S29)</f>
        <v>10</v>
      </c>
      <c r="O29" s="40">
        <v>1</v>
      </c>
      <c r="P29" s="40">
        <v>1</v>
      </c>
      <c r="Q29" s="40">
        <v>3</v>
      </c>
      <c r="R29" s="40">
        <v>3</v>
      </c>
      <c r="S29" s="40">
        <v>2</v>
      </c>
      <c r="T29" s="40">
        <f>SUM(U29:W29)</f>
        <v>2</v>
      </c>
      <c r="U29" s="40">
        <v>1</v>
      </c>
      <c r="V29" s="103">
        <v>1</v>
      </c>
      <c r="W29" s="104" t="s">
        <v>269</v>
      </c>
    </row>
    <row r="30" spans="1:23" ht="31.5" customHeight="1">
      <c r="A30" s="98" t="s">
        <v>71</v>
      </c>
      <c r="B30" s="99" t="s">
        <v>182</v>
      </c>
      <c r="C30" s="34">
        <f aca="true" t="shared" si="10" ref="C30:W30">SUM(C31:C32)</f>
        <v>1303</v>
      </c>
      <c r="D30" s="34">
        <f t="shared" si="10"/>
        <v>1242</v>
      </c>
      <c r="E30" s="37">
        <f t="shared" si="10"/>
        <v>36</v>
      </c>
      <c r="F30" s="34">
        <f t="shared" si="10"/>
        <v>415</v>
      </c>
      <c r="G30" s="37">
        <f t="shared" si="10"/>
        <v>39</v>
      </c>
      <c r="H30" s="34">
        <f t="shared" si="10"/>
        <v>1</v>
      </c>
      <c r="I30" s="37">
        <f t="shared" si="10"/>
        <v>667</v>
      </c>
      <c r="J30" s="37">
        <f t="shared" si="10"/>
        <v>84</v>
      </c>
      <c r="K30" s="37">
        <f t="shared" si="10"/>
        <v>11</v>
      </c>
      <c r="L30" s="37">
        <f t="shared" si="10"/>
        <v>2</v>
      </c>
      <c r="M30" s="37">
        <f t="shared" si="10"/>
        <v>9</v>
      </c>
      <c r="N30" s="37">
        <f t="shared" si="10"/>
        <v>48</v>
      </c>
      <c r="O30" s="37">
        <f t="shared" si="10"/>
        <v>11</v>
      </c>
      <c r="P30" s="37">
        <f t="shared" si="10"/>
        <v>13</v>
      </c>
      <c r="Q30" s="37">
        <f t="shared" si="10"/>
        <v>12</v>
      </c>
      <c r="R30" s="37">
        <f t="shared" si="10"/>
        <v>7</v>
      </c>
      <c r="S30" s="34">
        <f t="shared" si="10"/>
        <v>5</v>
      </c>
      <c r="T30" s="37">
        <f t="shared" si="10"/>
        <v>2</v>
      </c>
      <c r="U30" s="37">
        <f t="shared" si="10"/>
        <v>2</v>
      </c>
      <c r="V30" s="38">
        <f t="shared" si="10"/>
        <v>0</v>
      </c>
      <c r="W30" s="39">
        <f t="shared" si="10"/>
        <v>0</v>
      </c>
    </row>
    <row r="31" spans="1:23" ht="19.5" customHeight="1">
      <c r="A31" s="100"/>
      <c r="B31" s="99" t="s">
        <v>183</v>
      </c>
      <c r="C31" s="34">
        <f>SUM(D31,K31,N31,T31)</f>
        <v>1153</v>
      </c>
      <c r="D31" s="34">
        <f>SUM(E31:J31)</f>
        <v>1102</v>
      </c>
      <c r="E31" s="40">
        <v>30</v>
      </c>
      <c r="F31" s="40">
        <v>374</v>
      </c>
      <c r="G31" s="40">
        <v>37</v>
      </c>
      <c r="H31" s="40">
        <v>1</v>
      </c>
      <c r="I31" s="40">
        <v>606</v>
      </c>
      <c r="J31" s="40">
        <v>54</v>
      </c>
      <c r="K31" s="40">
        <f>SUM(L31:M31)</f>
        <v>9</v>
      </c>
      <c r="L31" s="40">
        <v>1</v>
      </c>
      <c r="M31" s="40">
        <v>8</v>
      </c>
      <c r="N31" s="37">
        <f>SUM(O31:S31)</f>
        <v>40</v>
      </c>
      <c r="O31" s="40">
        <v>9</v>
      </c>
      <c r="P31" s="40">
        <v>13</v>
      </c>
      <c r="Q31" s="40">
        <v>8</v>
      </c>
      <c r="R31" s="40">
        <v>6</v>
      </c>
      <c r="S31" s="40">
        <v>4</v>
      </c>
      <c r="T31" s="40">
        <f>SUM(U31:W31)</f>
        <v>2</v>
      </c>
      <c r="U31" s="40">
        <v>2</v>
      </c>
      <c r="V31" s="103" t="s">
        <v>269</v>
      </c>
      <c r="W31" s="104" t="s">
        <v>269</v>
      </c>
    </row>
    <row r="32" spans="1:23" ht="19.5" customHeight="1">
      <c r="A32" s="100"/>
      <c r="B32" s="99" t="s">
        <v>184</v>
      </c>
      <c r="C32" s="34">
        <f>SUM(D32,K32,N32,T32)</f>
        <v>150</v>
      </c>
      <c r="D32" s="34">
        <f>SUM(E32:J32)</f>
        <v>140</v>
      </c>
      <c r="E32" s="40">
        <v>6</v>
      </c>
      <c r="F32" s="40">
        <v>41</v>
      </c>
      <c r="G32" s="40">
        <v>2</v>
      </c>
      <c r="H32" s="40" t="s">
        <v>269</v>
      </c>
      <c r="I32" s="40">
        <v>61</v>
      </c>
      <c r="J32" s="40">
        <v>30</v>
      </c>
      <c r="K32" s="40">
        <f>SUM(L32:M32)</f>
        <v>2</v>
      </c>
      <c r="L32" s="40">
        <v>1</v>
      </c>
      <c r="M32" s="40">
        <v>1</v>
      </c>
      <c r="N32" s="37">
        <f>SUM(O32:S32)</f>
        <v>8</v>
      </c>
      <c r="O32" s="40">
        <v>2</v>
      </c>
      <c r="P32" s="40" t="s">
        <v>269</v>
      </c>
      <c r="Q32" s="40">
        <v>4</v>
      </c>
      <c r="R32" s="40">
        <v>1</v>
      </c>
      <c r="S32" s="40">
        <v>1</v>
      </c>
      <c r="T32" s="40">
        <f>SUM(U32:W32)</f>
        <v>0</v>
      </c>
      <c r="U32" s="40" t="s">
        <v>269</v>
      </c>
      <c r="V32" s="103" t="s">
        <v>269</v>
      </c>
      <c r="W32" s="104" t="s">
        <v>269</v>
      </c>
    </row>
    <row r="33" spans="1:23" ht="31.5" customHeight="1">
      <c r="A33" s="101" t="s">
        <v>72</v>
      </c>
      <c r="B33" s="102" t="s">
        <v>182</v>
      </c>
      <c r="C33" s="52">
        <f aca="true" t="shared" si="11" ref="C33:W33">SUM(C34:C35)</f>
        <v>1052</v>
      </c>
      <c r="D33" s="52">
        <f t="shared" si="11"/>
        <v>999</v>
      </c>
      <c r="E33" s="53">
        <f t="shared" si="11"/>
        <v>41</v>
      </c>
      <c r="F33" s="52">
        <f t="shared" si="11"/>
        <v>263</v>
      </c>
      <c r="G33" s="53">
        <f t="shared" si="11"/>
        <v>25</v>
      </c>
      <c r="H33" s="52">
        <f t="shared" si="11"/>
        <v>0</v>
      </c>
      <c r="I33" s="53">
        <f t="shared" si="11"/>
        <v>600</v>
      </c>
      <c r="J33" s="53">
        <f t="shared" si="11"/>
        <v>70</v>
      </c>
      <c r="K33" s="53">
        <f t="shared" si="11"/>
        <v>13</v>
      </c>
      <c r="L33" s="53">
        <f t="shared" si="11"/>
        <v>1</v>
      </c>
      <c r="M33" s="53">
        <f t="shared" si="11"/>
        <v>12</v>
      </c>
      <c r="N33" s="53">
        <f t="shared" si="11"/>
        <v>35</v>
      </c>
      <c r="O33" s="53">
        <f t="shared" si="11"/>
        <v>9</v>
      </c>
      <c r="P33" s="53">
        <f t="shared" si="11"/>
        <v>11</v>
      </c>
      <c r="Q33" s="53">
        <f t="shared" si="11"/>
        <v>11</v>
      </c>
      <c r="R33" s="53">
        <f t="shared" si="11"/>
        <v>2</v>
      </c>
      <c r="S33" s="52">
        <f t="shared" si="11"/>
        <v>2</v>
      </c>
      <c r="T33" s="53">
        <f t="shared" si="11"/>
        <v>5</v>
      </c>
      <c r="U33" s="53">
        <f t="shared" si="11"/>
        <v>3</v>
      </c>
      <c r="V33" s="54">
        <f t="shared" si="11"/>
        <v>2</v>
      </c>
      <c r="W33" s="55">
        <f t="shared" si="11"/>
        <v>0</v>
      </c>
    </row>
    <row r="34" spans="1:23" ht="19.5" customHeight="1">
      <c r="A34" s="100"/>
      <c r="B34" s="99" t="s">
        <v>183</v>
      </c>
      <c r="C34" s="34">
        <f>SUM(D34,K34,N34,T34)</f>
        <v>960</v>
      </c>
      <c r="D34" s="34">
        <f>SUM(E34:J34)</f>
        <v>915</v>
      </c>
      <c r="E34" s="40">
        <v>41</v>
      </c>
      <c r="F34" s="40">
        <v>240</v>
      </c>
      <c r="G34" s="40">
        <v>25</v>
      </c>
      <c r="H34" s="40" t="s">
        <v>269</v>
      </c>
      <c r="I34" s="40">
        <v>557</v>
      </c>
      <c r="J34" s="40">
        <v>52</v>
      </c>
      <c r="K34" s="40">
        <f>SUM(L34:M34)</f>
        <v>11</v>
      </c>
      <c r="L34" s="40">
        <v>1</v>
      </c>
      <c r="M34" s="40">
        <v>10</v>
      </c>
      <c r="N34" s="37">
        <f>SUM(O34:S34)</f>
        <v>31</v>
      </c>
      <c r="O34" s="40">
        <v>7</v>
      </c>
      <c r="P34" s="40">
        <v>11</v>
      </c>
      <c r="Q34" s="40">
        <v>9</v>
      </c>
      <c r="R34" s="40">
        <v>2</v>
      </c>
      <c r="S34" s="40">
        <v>2</v>
      </c>
      <c r="T34" s="40">
        <f>SUM(U34:W34)</f>
        <v>3</v>
      </c>
      <c r="U34" s="40">
        <v>2</v>
      </c>
      <c r="V34" s="103">
        <v>1</v>
      </c>
      <c r="W34" s="104" t="s">
        <v>269</v>
      </c>
    </row>
    <row r="35" spans="1:23" ht="19.5" customHeight="1">
      <c r="A35" s="100"/>
      <c r="B35" s="99" t="s">
        <v>184</v>
      </c>
      <c r="C35" s="34">
        <f>SUM(D35,K35,N35,T35)</f>
        <v>92</v>
      </c>
      <c r="D35" s="34">
        <f>SUM(E35:J35)</f>
        <v>84</v>
      </c>
      <c r="E35" s="40" t="s">
        <v>269</v>
      </c>
      <c r="F35" s="40">
        <v>23</v>
      </c>
      <c r="G35" s="40" t="s">
        <v>269</v>
      </c>
      <c r="H35" s="40" t="s">
        <v>269</v>
      </c>
      <c r="I35" s="40">
        <v>43</v>
      </c>
      <c r="J35" s="40">
        <v>18</v>
      </c>
      <c r="K35" s="40">
        <f>SUM(L35:M35)</f>
        <v>2</v>
      </c>
      <c r="L35" s="40" t="s">
        <v>269</v>
      </c>
      <c r="M35" s="40">
        <v>2</v>
      </c>
      <c r="N35" s="37">
        <f>SUM(O35:S35)</f>
        <v>4</v>
      </c>
      <c r="O35" s="40">
        <v>2</v>
      </c>
      <c r="P35" s="40" t="s">
        <v>269</v>
      </c>
      <c r="Q35" s="40">
        <v>2</v>
      </c>
      <c r="R35" s="40" t="s">
        <v>269</v>
      </c>
      <c r="S35" s="40" t="s">
        <v>269</v>
      </c>
      <c r="T35" s="40">
        <f>SUM(U35:W35)</f>
        <v>2</v>
      </c>
      <c r="U35" s="40">
        <v>1</v>
      </c>
      <c r="V35" s="103">
        <v>1</v>
      </c>
      <c r="W35" s="104" t="s">
        <v>269</v>
      </c>
    </row>
    <row r="36" spans="1:23" ht="31.5" customHeight="1">
      <c r="A36" s="98" t="s">
        <v>73</v>
      </c>
      <c r="B36" s="99" t="s">
        <v>182</v>
      </c>
      <c r="C36" s="34">
        <f aca="true" t="shared" si="12" ref="C36:W36">SUM(C37:C38)</f>
        <v>588</v>
      </c>
      <c r="D36" s="34">
        <f t="shared" si="12"/>
        <v>553</v>
      </c>
      <c r="E36" s="37">
        <f t="shared" si="12"/>
        <v>38</v>
      </c>
      <c r="F36" s="34">
        <f t="shared" si="12"/>
        <v>142</v>
      </c>
      <c r="G36" s="37">
        <f t="shared" si="12"/>
        <v>1</v>
      </c>
      <c r="H36" s="34">
        <f t="shared" si="12"/>
        <v>1</v>
      </c>
      <c r="I36" s="37">
        <f t="shared" si="12"/>
        <v>327</v>
      </c>
      <c r="J36" s="37">
        <f t="shared" si="12"/>
        <v>44</v>
      </c>
      <c r="K36" s="37">
        <f t="shared" si="12"/>
        <v>14</v>
      </c>
      <c r="L36" s="37">
        <f t="shared" si="12"/>
        <v>3</v>
      </c>
      <c r="M36" s="37">
        <f t="shared" si="12"/>
        <v>11</v>
      </c>
      <c r="N36" s="37">
        <f t="shared" si="12"/>
        <v>17</v>
      </c>
      <c r="O36" s="37">
        <f t="shared" si="12"/>
        <v>5</v>
      </c>
      <c r="P36" s="37">
        <f t="shared" si="12"/>
        <v>2</v>
      </c>
      <c r="Q36" s="37">
        <f t="shared" si="12"/>
        <v>3</v>
      </c>
      <c r="R36" s="37">
        <f t="shared" si="12"/>
        <v>0</v>
      </c>
      <c r="S36" s="34">
        <f t="shared" si="12"/>
        <v>7</v>
      </c>
      <c r="T36" s="37">
        <f t="shared" si="12"/>
        <v>4</v>
      </c>
      <c r="U36" s="37">
        <f t="shared" si="12"/>
        <v>2</v>
      </c>
      <c r="V36" s="38">
        <f t="shared" si="12"/>
        <v>2</v>
      </c>
      <c r="W36" s="39">
        <f t="shared" si="12"/>
        <v>0</v>
      </c>
    </row>
    <row r="37" spans="1:23" ht="19.5" customHeight="1">
      <c r="A37" s="100"/>
      <c r="B37" s="99" t="s">
        <v>183</v>
      </c>
      <c r="C37" s="34">
        <f>SUM(D37,K37,N37,T37)</f>
        <v>530</v>
      </c>
      <c r="D37" s="34">
        <f>SUM(E37:J37)</f>
        <v>501</v>
      </c>
      <c r="E37" s="40">
        <v>38</v>
      </c>
      <c r="F37" s="40">
        <v>132</v>
      </c>
      <c r="G37" s="40">
        <v>1</v>
      </c>
      <c r="H37" s="40">
        <v>1</v>
      </c>
      <c r="I37" s="40">
        <v>297</v>
      </c>
      <c r="J37" s="40">
        <v>32</v>
      </c>
      <c r="K37" s="40">
        <f>SUM(L37:M37)</f>
        <v>12</v>
      </c>
      <c r="L37" s="40">
        <v>3</v>
      </c>
      <c r="M37" s="40">
        <v>9</v>
      </c>
      <c r="N37" s="37">
        <f>SUM(O37:S37)</f>
        <v>14</v>
      </c>
      <c r="O37" s="40">
        <v>5</v>
      </c>
      <c r="P37" s="40">
        <v>2</v>
      </c>
      <c r="Q37" s="40">
        <v>2</v>
      </c>
      <c r="R37" s="40" t="s">
        <v>269</v>
      </c>
      <c r="S37" s="40">
        <v>5</v>
      </c>
      <c r="T37" s="40">
        <f>SUM(U37:W37)</f>
        <v>3</v>
      </c>
      <c r="U37" s="40">
        <v>2</v>
      </c>
      <c r="V37" s="103">
        <v>1</v>
      </c>
      <c r="W37" s="104" t="s">
        <v>269</v>
      </c>
    </row>
    <row r="38" spans="1:23" ht="19.5" customHeight="1">
      <c r="A38" s="100"/>
      <c r="B38" s="99" t="s">
        <v>184</v>
      </c>
      <c r="C38" s="34">
        <f>SUM(D38,K38,N38,T38)</f>
        <v>58</v>
      </c>
      <c r="D38" s="34">
        <f>SUM(E38:J38)</f>
        <v>52</v>
      </c>
      <c r="E38" s="40" t="s">
        <v>269</v>
      </c>
      <c r="F38" s="40">
        <v>10</v>
      </c>
      <c r="G38" s="40" t="s">
        <v>269</v>
      </c>
      <c r="H38" s="40" t="s">
        <v>269</v>
      </c>
      <c r="I38" s="40">
        <v>30</v>
      </c>
      <c r="J38" s="40">
        <v>12</v>
      </c>
      <c r="K38" s="40">
        <f>SUM(L38:M38)</f>
        <v>2</v>
      </c>
      <c r="L38" s="40" t="s">
        <v>269</v>
      </c>
      <c r="M38" s="40">
        <v>2</v>
      </c>
      <c r="N38" s="37">
        <f>SUM(O38:S38)</f>
        <v>3</v>
      </c>
      <c r="O38" s="40" t="s">
        <v>269</v>
      </c>
      <c r="P38" s="40" t="s">
        <v>269</v>
      </c>
      <c r="Q38" s="40">
        <v>1</v>
      </c>
      <c r="R38" s="40" t="s">
        <v>269</v>
      </c>
      <c r="S38" s="40">
        <v>2</v>
      </c>
      <c r="T38" s="40">
        <f>SUM(U38:W38)</f>
        <v>1</v>
      </c>
      <c r="U38" s="40" t="s">
        <v>269</v>
      </c>
      <c r="V38" s="103">
        <v>1</v>
      </c>
      <c r="W38" s="104" t="s">
        <v>269</v>
      </c>
    </row>
    <row r="39" spans="1:23" ht="31.5" customHeight="1">
      <c r="A39" s="101" t="s">
        <v>74</v>
      </c>
      <c r="B39" s="102" t="s">
        <v>182</v>
      </c>
      <c r="C39" s="52">
        <f aca="true" t="shared" si="13" ref="C39:W39">SUM(C40:C41)</f>
        <v>491</v>
      </c>
      <c r="D39" s="52">
        <f t="shared" si="13"/>
        <v>442</v>
      </c>
      <c r="E39" s="53">
        <f t="shared" si="13"/>
        <v>31</v>
      </c>
      <c r="F39" s="52">
        <f t="shared" si="13"/>
        <v>88</v>
      </c>
      <c r="G39" s="53">
        <f t="shared" si="13"/>
        <v>1</v>
      </c>
      <c r="H39" s="52">
        <f t="shared" si="13"/>
        <v>0</v>
      </c>
      <c r="I39" s="53">
        <f t="shared" si="13"/>
        <v>271</v>
      </c>
      <c r="J39" s="53">
        <f t="shared" si="13"/>
        <v>51</v>
      </c>
      <c r="K39" s="53">
        <f t="shared" si="13"/>
        <v>18</v>
      </c>
      <c r="L39" s="53">
        <f t="shared" si="13"/>
        <v>1</v>
      </c>
      <c r="M39" s="53">
        <f t="shared" si="13"/>
        <v>17</v>
      </c>
      <c r="N39" s="53">
        <f t="shared" si="13"/>
        <v>22</v>
      </c>
      <c r="O39" s="53">
        <f t="shared" si="13"/>
        <v>1</v>
      </c>
      <c r="P39" s="53">
        <f t="shared" si="13"/>
        <v>7</v>
      </c>
      <c r="Q39" s="53">
        <f t="shared" si="13"/>
        <v>1</v>
      </c>
      <c r="R39" s="53">
        <f t="shared" si="13"/>
        <v>2</v>
      </c>
      <c r="S39" s="52">
        <f t="shared" si="13"/>
        <v>11</v>
      </c>
      <c r="T39" s="53">
        <f t="shared" si="13"/>
        <v>9</v>
      </c>
      <c r="U39" s="53">
        <f t="shared" si="13"/>
        <v>1</v>
      </c>
      <c r="V39" s="54">
        <f t="shared" si="13"/>
        <v>8</v>
      </c>
      <c r="W39" s="55">
        <f t="shared" si="13"/>
        <v>0</v>
      </c>
    </row>
    <row r="40" spans="1:23" ht="19.5" customHeight="1">
      <c r="A40" s="100"/>
      <c r="B40" s="99" t="s">
        <v>183</v>
      </c>
      <c r="C40" s="34">
        <f>SUM(D40,K40,N40,T40)</f>
        <v>460</v>
      </c>
      <c r="D40" s="34">
        <f>SUM(E40:J40)</f>
        <v>414</v>
      </c>
      <c r="E40" s="40">
        <v>31</v>
      </c>
      <c r="F40" s="40">
        <v>83</v>
      </c>
      <c r="G40" s="40">
        <v>1</v>
      </c>
      <c r="H40" s="40" t="s">
        <v>269</v>
      </c>
      <c r="I40" s="40">
        <v>252</v>
      </c>
      <c r="J40" s="40">
        <v>47</v>
      </c>
      <c r="K40" s="40">
        <f>SUM(L40:M40)</f>
        <v>17</v>
      </c>
      <c r="L40" s="40">
        <v>1</v>
      </c>
      <c r="M40" s="40">
        <v>16</v>
      </c>
      <c r="N40" s="37">
        <f>SUM(O40:S40)</f>
        <v>22</v>
      </c>
      <c r="O40" s="40">
        <v>1</v>
      </c>
      <c r="P40" s="40">
        <v>7</v>
      </c>
      <c r="Q40" s="40">
        <v>1</v>
      </c>
      <c r="R40" s="40">
        <v>2</v>
      </c>
      <c r="S40" s="40">
        <v>11</v>
      </c>
      <c r="T40" s="40">
        <f>SUM(U40:W40)</f>
        <v>7</v>
      </c>
      <c r="U40" s="40">
        <v>1</v>
      </c>
      <c r="V40" s="103">
        <v>6</v>
      </c>
      <c r="W40" s="104" t="s">
        <v>269</v>
      </c>
    </row>
    <row r="41" spans="1:23" ht="19.5" customHeight="1">
      <c r="A41" s="100"/>
      <c r="B41" s="99" t="s">
        <v>184</v>
      </c>
      <c r="C41" s="34">
        <f>SUM(D41,K41,N41,T41)</f>
        <v>31</v>
      </c>
      <c r="D41" s="34">
        <f>SUM(E41:J41)</f>
        <v>28</v>
      </c>
      <c r="E41" s="40" t="s">
        <v>269</v>
      </c>
      <c r="F41" s="40">
        <v>5</v>
      </c>
      <c r="G41" s="40" t="s">
        <v>269</v>
      </c>
      <c r="H41" s="40" t="s">
        <v>269</v>
      </c>
      <c r="I41" s="40">
        <v>19</v>
      </c>
      <c r="J41" s="40">
        <v>4</v>
      </c>
      <c r="K41" s="40">
        <f>SUM(L41:M41)</f>
        <v>1</v>
      </c>
      <c r="L41" s="40" t="s">
        <v>269</v>
      </c>
      <c r="M41" s="40">
        <v>1</v>
      </c>
      <c r="N41" s="37">
        <f>SUM(O41:S41)</f>
        <v>0</v>
      </c>
      <c r="O41" s="40" t="s">
        <v>269</v>
      </c>
      <c r="P41" s="40" t="s">
        <v>269</v>
      </c>
      <c r="Q41" s="40" t="s">
        <v>269</v>
      </c>
      <c r="R41" s="40" t="s">
        <v>269</v>
      </c>
      <c r="S41" s="40" t="s">
        <v>269</v>
      </c>
      <c r="T41" s="40">
        <f>SUM(U41:W41)</f>
        <v>2</v>
      </c>
      <c r="U41" s="40" t="s">
        <v>269</v>
      </c>
      <c r="V41" s="103">
        <v>2</v>
      </c>
      <c r="W41" s="104" t="s">
        <v>269</v>
      </c>
    </row>
    <row r="42" spans="1:23" ht="31.5" customHeight="1">
      <c r="A42" s="98" t="s">
        <v>75</v>
      </c>
      <c r="B42" s="99" t="s">
        <v>182</v>
      </c>
      <c r="C42" s="34">
        <f aca="true" t="shared" si="14" ref="C42:W42">SUM(C43:C44)</f>
        <v>408</v>
      </c>
      <c r="D42" s="34">
        <f t="shared" si="14"/>
        <v>356</v>
      </c>
      <c r="E42" s="37">
        <f t="shared" si="14"/>
        <v>16</v>
      </c>
      <c r="F42" s="34">
        <f t="shared" si="14"/>
        <v>45</v>
      </c>
      <c r="G42" s="37">
        <f t="shared" si="14"/>
        <v>0</v>
      </c>
      <c r="H42" s="34">
        <f t="shared" si="14"/>
        <v>0</v>
      </c>
      <c r="I42" s="37">
        <f t="shared" si="14"/>
        <v>229</v>
      </c>
      <c r="J42" s="37">
        <f t="shared" si="14"/>
        <v>66</v>
      </c>
      <c r="K42" s="37">
        <f t="shared" si="14"/>
        <v>23</v>
      </c>
      <c r="L42" s="37">
        <f t="shared" si="14"/>
        <v>3</v>
      </c>
      <c r="M42" s="37">
        <f t="shared" si="14"/>
        <v>20</v>
      </c>
      <c r="N42" s="37">
        <f t="shared" si="14"/>
        <v>12</v>
      </c>
      <c r="O42" s="37">
        <f t="shared" si="14"/>
        <v>0</v>
      </c>
      <c r="P42" s="37">
        <f t="shared" si="14"/>
        <v>2</v>
      </c>
      <c r="Q42" s="37">
        <f t="shared" si="14"/>
        <v>2</v>
      </c>
      <c r="R42" s="37">
        <f t="shared" si="14"/>
        <v>0</v>
      </c>
      <c r="S42" s="34">
        <f t="shared" si="14"/>
        <v>8</v>
      </c>
      <c r="T42" s="37">
        <f t="shared" si="14"/>
        <v>17</v>
      </c>
      <c r="U42" s="37">
        <f t="shared" si="14"/>
        <v>2</v>
      </c>
      <c r="V42" s="38">
        <f t="shared" si="14"/>
        <v>15</v>
      </c>
      <c r="W42" s="39">
        <f t="shared" si="14"/>
        <v>0</v>
      </c>
    </row>
    <row r="43" spans="1:23" ht="19.5" customHeight="1">
      <c r="A43" s="100"/>
      <c r="B43" s="99" t="s">
        <v>183</v>
      </c>
      <c r="C43" s="34">
        <f>SUM(D43,K43,N43,T43)</f>
        <v>373</v>
      </c>
      <c r="D43" s="34">
        <f>SUM(E43:J43)</f>
        <v>324</v>
      </c>
      <c r="E43" s="40">
        <v>15</v>
      </c>
      <c r="F43" s="40">
        <v>44</v>
      </c>
      <c r="G43" s="40" t="s">
        <v>269</v>
      </c>
      <c r="H43" s="40" t="s">
        <v>269</v>
      </c>
      <c r="I43" s="40">
        <v>208</v>
      </c>
      <c r="J43" s="40">
        <v>57</v>
      </c>
      <c r="K43" s="40">
        <f>SUM(L43:M43)</f>
        <v>23</v>
      </c>
      <c r="L43" s="40">
        <v>3</v>
      </c>
      <c r="M43" s="40">
        <v>20</v>
      </c>
      <c r="N43" s="37">
        <f>SUM(O43:S43)</f>
        <v>12</v>
      </c>
      <c r="O43" s="40" t="s">
        <v>269</v>
      </c>
      <c r="P43" s="40">
        <v>2</v>
      </c>
      <c r="Q43" s="40">
        <v>2</v>
      </c>
      <c r="R43" s="40" t="s">
        <v>269</v>
      </c>
      <c r="S43" s="40">
        <v>8</v>
      </c>
      <c r="T43" s="40">
        <f>SUM(U43:W43)</f>
        <v>14</v>
      </c>
      <c r="U43" s="40">
        <v>2</v>
      </c>
      <c r="V43" s="103">
        <v>12</v>
      </c>
      <c r="W43" s="104" t="s">
        <v>269</v>
      </c>
    </row>
    <row r="44" spans="1:23" ht="19.5" customHeight="1">
      <c r="A44" s="100"/>
      <c r="B44" s="99" t="s">
        <v>184</v>
      </c>
      <c r="C44" s="34">
        <f>SUM(D44,K44,N44,T44)</f>
        <v>35</v>
      </c>
      <c r="D44" s="34">
        <f>SUM(E44:J44)</f>
        <v>32</v>
      </c>
      <c r="E44" s="40">
        <v>1</v>
      </c>
      <c r="F44" s="40">
        <v>1</v>
      </c>
      <c r="G44" s="40" t="s">
        <v>269</v>
      </c>
      <c r="H44" s="40" t="s">
        <v>269</v>
      </c>
      <c r="I44" s="40">
        <v>21</v>
      </c>
      <c r="J44" s="40">
        <v>9</v>
      </c>
      <c r="K44" s="40">
        <f>SUM(L44:M44)</f>
        <v>0</v>
      </c>
      <c r="L44" s="40" t="s">
        <v>269</v>
      </c>
      <c r="M44" s="40" t="s">
        <v>269</v>
      </c>
      <c r="N44" s="37">
        <f>SUM(O44:S44)</f>
        <v>0</v>
      </c>
      <c r="O44" s="40" t="s">
        <v>269</v>
      </c>
      <c r="P44" s="40" t="s">
        <v>269</v>
      </c>
      <c r="Q44" s="40" t="s">
        <v>269</v>
      </c>
      <c r="R44" s="40" t="s">
        <v>269</v>
      </c>
      <c r="S44" s="40" t="s">
        <v>269</v>
      </c>
      <c r="T44" s="40">
        <f>SUM(U44:W44)</f>
        <v>3</v>
      </c>
      <c r="U44" s="40" t="s">
        <v>269</v>
      </c>
      <c r="V44" s="103">
        <v>3</v>
      </c>
      <c r="W44" s="104" t="s">
        <v>269</v>
      </c>
    </row>
    <row r="45" spans="1:23" ht="31.5" customHeight="1">
      <c r="A45" s="98" t="s">
        <v>76</v>
      </c>
      <c r="B45" s="99" t="s">
        <v>182</v>
      </c>
      <c r="C45" s="34">
        <f aca="true" t="shared" si="15" ref="C45:W45">SUM(C46:C47)</f>
        <v>359</v>
      </c>
      <c r="D45" s="34">
        <f t="shared" si="15"/>
        <v>301</v>
      </c>
      <c r="E45" s="37">
        <f t="shared" si="15"/>
        <v>11</v>
      </c>
      <c r="F45" s="34">
        <f t="shared" si="15"/>
        <v>38</v>
      </c>
      <c r="G45" s="37">
        <f t="shared" si="15"/>
        <v>0</v>
      </c>
      <c r="H45" s="34">
        <f t="shared" si="15"/>
        <v>0</v>
      </c>
      <c r="I45" s="37">
        <f t="shared" si="15"/>
        <v>170</v>
      </c>
      <c r="J45" s="37">
        <f t="shared" si="15"/>
        <v>82</v>
      </c>
      <c r="K45" s="37">
        <f t="shared" si="15"/>
        <v>15</v>
      </c>
      <c r="L45" s="37">
        <f t="shared" si="15"/>
        <v>1</v>
      </c>
      <c r="M45" s="37">
        <f t="shared" si="15"/>
        <v>14</v>
      </c>
      <c r="N45" s="37">
        <f t="shared" si="15"/>
        <v>5</v>
      </c>
      <c r="O45" s="37">
        <f t="shared" si="15"/>
        <v>1</v>
      </c>
      <c r="P45" s="37">
        <f t="shared" si="15"/>
        <v>0</v>
      </c>
      <c r="Q45" s="37">
        <f t="shared" si="15"/>
        <v>0</v>
      </c>
      <c r="R45" s="37">
        <f t="shared" si="15"/>
        <v>0</v>
      </c>
      <c r="S45" s="34">
        <f t="shared" si="15"/>
        <v>4</v>
      </c>
      <c r="T45" s="37">
        <f t="shared" si="15"/>
        <v>38</v>
      </c>
      <c r="U45" s="37">
        <f t="shared" si="15"/>
        <v>1</v>
      </c>
      <c r="V45" s="38">
        <f t="shared" si="15"/>
        <v>37</v>
      </c>
      <c r="W45" s="39">
        <f t="shared" si="15"/>
        <v>0</v>
      </c>
    </row>
    <row r="46" spans="1:23" ht="19.5" customHeight="1">
      <c r="A46" s="100"/>
      <c r="B46" s="99" t="s">
        <v>183</v>
      </c>
      <c r="C46" s="34">
        <f>SUM(D46,K46,N46,T46)</f>
        <v>316</v>
      </c>
      <c r="D46" s="34">
        <f>SUM(E46:J46)</f>
        <v>264</v>
      </c>
      <c r="E46" s="40">
        <v>11</v>
      </c>
      <c r="F46" s="40">
        <v>34</v>
      </c>
      <c r="G46" s="40" t="s">
        <v>269</v>
      </c>
      <c r="H46" s="40" t="s">
        <v>269</v>
      </c>
      <c r="I46" s="40">
        <v>152</v>
      </c>
      <c r="J46" s="40">
        <v>67</v>
      </c>
      <c r="K46" s="40">
        <f>SUM(L46:M46)</f>
        <v>15</v>
      </c>
      <c r="L46" s="40">
        <v>1</v>
      </c>
      <c r="M46" s="40">
        <v>14</v>
      </c>
      <c r="N46" s="37">
        <f>SUM(O46:S46)</f>
        <v>5</v>
      </c>
      <c r="O46" s="40">
        <v>1</v>
      </c>
      <c r="P46" s="40" t="s">
        <v>269</v>
      </c>
      <c r="Q46" s="40" t="s">
        <v>269</v>
      </c>
      <c r="R46" s="40" t="s">
        <v>269</v>
      </c>
      <c r="S46" s="40">
        <v>4</v>
      </c>
      <c r="T46" s="40">
        <f>SUM(U46:W46)</f>
        <v>32</v>
      </c>
      <c r="U46" s="40">
        <v>1</v>
      </c>
      <c r="V46" s="103">
        <v>31</v>
      </c>
      <c r="W46" s="104" t="s">
        <v>269</v>
      </c>
    </row>
    <row r="47" spans="1:23" ht="19.5" customHeight="1">
      <c r="A47" s="100"/>
      <c r="B47" s="99" t="s">
        <v>184</v>
      </c>
      <c r="C47" s="34">
        <f>SUM(D47,K47,N47,T47)</f>
        <v>43</v>
      </c>
      <c r="D47" s="34">
        <f>SUM(E47:J47)</f>
        <v>37</v>
      </c>
      <c r="E47" s="40" t="s">
        <v>269</v>
      </c>
      <c r="F47" s="40">
        <v>4</v>
      </c>
      <c r="G47" s="40" t="s">
        <v>269</v>
      </c>
      <c r="H47" s="40" t="s">
        <v>269</v>
      </c>
      <c r="I47" s="40">
        <v>18</v>
      </c>
      <c r="J47" s="40">
        <v>15</v>
      </c>
      <c r="K47" s="40">
        <f>SUM(L47:M47)</f>
        <v>0</v>
      </c>
      <c r="L47" s="40" t="s">
        <v>269</v>
      </c>
      <c r="M47" s="40" t="s">
        <v>269</v>
      </c>
      <c r="N47" s="37">
        <f>SUM(O47:S47)</f>
        <v>0</v>
      </c>
      <c r="O47" s="40" t="s">
        <v>269</v>
      </c>
      <c r="P47" s="40" t="s">
        <v>269</v>
      </c>
      <c r="Q47" s="40" t="s">
        <v>269</v>
      </c>
      <c r="R47" s="40" t="s">
        <v>269</v>
      </c>
      <c r="S47" s="40" t="s">
        <v>269</v>
      </c>
      <c r="T47" s="40">
        <f>SUM(U47:W47)</f>
        <v>6</v>
      </c>
      <c r="U47" s="40" t="s">
        <v>269</v>
      </c>
      <c r="V47" s="103">
        <v>6</v>
      </c>
      <c r="W47" s="104" t="s">
        <v>269</v>
      </c>
    </row>
    <row r="48" spans="1:23" ht="31.5" customHeight="1">
      <c r="A48" s="98" t="s">
        <v>77</v>
      </c>
      <c r="B48" s="99" t="s">
        <v>61</v>
      </c>
      <c r="C48" s="34">
        <f aca="true" t="shared" si="16" ref="C48:W48">SUM(C49:C50)</f>
        <v>167</v>
      </c>
      <c r="D48" s="34">
        <f t="shared" si="16"/>
        <v>125</v>
      </c>
      <c r="E48" s="37">
        <f t="shared" si="16"/>
        <v>5</v>
      </c>
      <c r="F48" s="34">
        <f t="shared" si="16"/>
        <v>8</v>
      </c>
      <c r="G48" s="37">
        <f t="shared" si="16"/>
        <v>0</v>
      </c>
      <c r="H48" s="34">
        <f t="shared" si="16"/>
        <v>0</v>
      </c>
      <c r="I48" s="37">
        <f t="shared" si="16"/>
        <v>70</v>
      </c>
      <c r="J48" s="37">
        <f t="shared" si="16"/>
        <v>42</v>
      </c>
      <c r="K48" s="37">
        <f t="shared" si="16"/>
        <v>6</v>
      </c>
      <c r="L48" s="37">
        <f t="shared" si="16"/>
        <v>0</v>
      </c>
      <c r="M48" s="37">
        <f t="shared" si="16"/>
        <v>6</v>
      </c>
      <c r="N48" s="37">
        <f t="shared" si="16"/>
        <v>2</v>
      </c>
      <c r="O48" s="37">
        <f t="shared" si="16"/>
        <v>0</v>
      </c>
      <c r="P48" s="37">
        <f t="shared" si="16"/>
        <v>0</v>
      </c>
      <c r="Q48" s="37">
        <f t="shared" si="16"/>
        <v>0</v>
      </c>
      <c r="R48" s="37">
        <f t="shared" si="16"/>
        <v>0</v>
      </c>
      <c r="S48" s="34">
        <f t="shared" si="16"/>
        <v>2</v>
      </c>
      <c r="T48" s="37">
        <f t="shared" si="16"/>
        <v>34</v>
      </c>
      <c r="U48" s="37">
        <f t="shared" si="16"/>
        <v>4</v>
      </c>
      <c r="V48" s="38">
        <f t="shared" si="16"/>
        <v>30</v>
      </c>
      <c r="W48" s="39">
        <f t="shared" si="16"/>
        <v>0</v>
      </c>
    </row>
    <row r="49" spans="1:23" ht="19.5" customHeight="1">
      <c r="A49" s="100"/>
      <c r="B49" s="99" t="s">
        <v>62</v>
      </c>
      <c r="C49" s="34">
        <f>SUM(D49,K49,N49,T49)</f>
        <v>141</v>
      </c>
      <c r="D49" s="34">
        <f>SUM(E49:J49)</f>
        <v>104</v>
      </c>
      <c r="E49" s="40">
        <v>4</v>
      </c>
      <c r="F49" s="40">
        <v>6</v>
      </c>
      <c r="G49" s="40" t="s">
        <v>269</v>
      </c>
      <c r="H49" s="40" t="s">
        <v>269</v>
      </c>
      <c r="I49" s="40">
        <v>56</v>
      </c>
      <c r="J49" s="40">
        <v>38</v>
      </c>
      <c r="K49" s="40">
        <f>SUM(L49:M49)</f>
        <v>6</v>
      </c>
      <c r="L49" s="40" t="s">
        <v>269</v>
      </c>
      <c r="M49" s="40">
        <v>6</v>
      </c>
      <c r="N49" s="37">
        <f>SUM(O49:S49)</f>
        <v>1</v>
      </c>
      <c r="O49" s="40" t="s">
        <v>269</v>
      </c>
      <c r="P49" s="40" t="s">
        <v>269</v>
      </c>
      <c r="Q49" s="40" t="s">
        <v>269</v>
      </c>
      <c r="R49" s="40" t="s">
        <v>269</v>
      </c>
      <c r="S49" s="40">
        <v>1</v>
      </c>
      <c r="T49" s="40">
        <f>SUM(U49:W49)</f>
        <v>30</v>
      </c>
      <c r="U49" s="40">
        <v>4</v>
      </c>
      <c r="V49" s="103">
        <v>26</v>
      </c>
      <c r="W49" s="104" t="s">
        <v>269</v>
      </c>
    </row>
    <row r="50" spans="1:23" ht="19.5" customHeight="1">
      <c r="A50" s="100"/>
      <c r="B50" s="99" t="s">
        <v>63</v>
      </c>
      <c r="C50" s="34">
        <f>SUM(D50,K50,N50,T50)</f>
        <v>26</v>
      </c>
      <c r="D50" s="34">
        <f>SUM(E50:J50)</f>
        <v>21</v>
      </c>
      <c r="E50" s="40">
        <v>1</v>
      </c>
      <c r="F50" s="40">
        <v>2</v>
      </c>
      <c r="G50" s="40" t="s">
        <v>269</v>
      </c>
      <c r="H50" s="40" t="s">
        <v>269</v>
      </c>
      <c r="I50" s="40">
        <v>14</v>
      </c>
      <c r="J50" s="40">
        <v>4</v>
      </c>
      <c r="K50" s="40">
        <f>SUM(L50:M50)</f>
        <v>0</v>
      </c>
      <c r="L50" s="40" t="s">
        <v>269</v>
      </c>
      <c r="M50" s="40" t="s">
        <v>269</v>
      </c>
      <c r="N50" s="37">
        <f>SUM(O50:S50)</f>
        <v>1</v>
      </c>
      <c r="O50" s="40" t="s">
        <v>269</v>
      </c>
      <c r="P50" s="40" t="s">
        <v>269</v>
      </c>
      <c r="Q50" s="40" t="s">
        <v>269</v>
      </c>
      <c r="R50" s="40" t="s">
        <v>269</v>
      </c>
      <c r="S50" s="40">
        <v>1</v>
      </c>
      <c r="T50" s="40">
        <f>SUM(U50:W50)</f>
        <v>4</v>
      </c>
      <c r="U50" s="40" t="s">
        <v>269</v>
      </c>
      <c r="V50" s="103">
        <v>4</v>
      </c>
      <c r="W50" s="104" t="s">
        <v>269</v>
      </c>
    </row>
    <row r="51" spans="1:23" ht="31.5" customHeight="1">
      <c r="A51" s="101" t="s">
        <v>78</v>
      </c>
      <c r="B51" s="102" t="s">
        <v>61</v>
      </c>
      <c r="C51" s="105">
        <v>50</v>
      </c>
      <c r="D51" s="105">
        <v>49.5</v>
      </c>
      <c r="E51" s="106">
        <v>64</v>
      </c>
      <c r="F51" s="106">
        <v>43.8</v>
      </c>
      <c r="G51" s="106">
        <v>43.5</v>
      </c>
      <c r="H51" s="106">
        <v>31.4</v>
      </c>
      <c r="I51" s="106">
        <v>59.5</v>
      </c>
      <c r="J51" s="106">
        <v>56.1</v>
      </c>
      <c r="K51" s="106">
        <v>65.6</v>
      </c>
      <c r="L51" s="106">
        <v>63.2</v>
      </c>
      <c r="M51" s="106">
        <v>65.9</v>
      </c>
      <c r="N51" s="106">
        <v>53.3</v>
      </c>
      <c r="O51" s="106">
        <v>49.8</v>
      </c>
      <c r="P51" s="106">
        <v>52.6</v>
      </c>
      <c r="Q51" s="106">
        <v>53.2</v>
      </c>
      <c r="R51" s="106">
        <v>52.1</v>
      </c>
      <c r="S51" s="106">
        <v>59.8</v>
      </c>
      <c r="T51" s="106" t="s">
        <v>270</v>
      </c>
      <c r="U51" s="106">
        <v>53.9</v>
      </c>
      <c r="V51" s="107">
        <v>75.1</v>
      </c>
      <c r="W51" s="108" t="s">
        <v>269</v>
      </c>
    </row>
    <row r="52" spans="1:23" ht="19.5" customHeight="1">
      <c r="A52" s="98" t="s">
        <v>79</v>
      </c>
      <c r="B52" s="99" t="s">
        <v>62</v>
      </c>
      <c r="C52" s="109">
        <v>51.4</v>
      </c>
      <c r="D52" s="109">
        <v>50.9</v>
      </c>
      <c r="E52" s="110">
        <v>64.4</v>
      </c>
      <c r="F52" s="110">
        <v>45.1</v>
      </c>
      <c r="G52" s="110">
        <v>44.2</v>
      </c>
      <c r="H52" s="110">
        <v>31.7</v>
      </c>
      <c r="I52" s="110">
        <v>59.7</v>
      </c>
      <c r="J52" s="110">
        <v>58.9</v>
      </c>
      <c r="K52" s="110">
        <v>69</v>
      </c>
      <c r="L52" s="110">
        <v>65.5</v>
      </c>
      <c r="M52" s="110">
        <v>69.4</v>
      </c>
      <c r="N52" s="110">
        <v>54.5</v>
      </c>
      <c r="O52" s="110">
        <v>50.6</v>
      </c>
      <c r="P52" s="110">
        <v>53.4</v>
      </c>
      <c r="Q52" s="110">
        <v>54</v>
      </c>
      <c r="R52" s="110">
        <v>53.1</v>
      </c>
      <c r="S52" s="110">
        <v>63.1</v>
      </c>
      <c r="T52" s="110" t="s">
        <v>270</v>
      </c>
      <c r="U52" s="110">
        <v>54.9</v>
      </c>
      <c r="V52" s="111">
        <v>80.3</v>
      </c>
      <c r="W52" s="112" t="s">
        <v>269</v>
      </c>
    </row>
    <row r="53" spans="1:23" ht="19.5" customHeight="1" thickBot="1">
      <c r="A53" s="113" t="s">
        <v>79</v>
      </c>
      <c r="B53" s="114" t="s">
        <v>63</v>
      </c>
      <c r="C53" s="115">
        <v>43.5</v>
      </c>
      <c r="D53" s="115">
        <v>43</v>
      </c>
      <c r="E53" s="116">
        <v>56.7</v>
      </c>
      <c r="F53" s="116">
        <v>38.5</v>
      </c>
      <c r="G53" s="116">
        <v>38.7</v>
      </c>
      <c r="H53" s="116">
        <v>31</v>
      </c>
      <c r="I53" s="116">
        <v>57.9</v>
      </c>
      <c r="J53" s="116">
        <v>50.2</v>
      </c>
      <c r="K53" s="116">
        <v>50.5</v>
      </c>
      <c r="L53" s="116">
        <v>48.7</v>
      </c>
      <c r="M53" s="116">
        <v>50.7</v>
      </c>
      <c r="N53" s="116">
        <v>48.1</v>
      </c>
      <c r="O53" s="116">
        <v>45.6</v>
      </c>
      <c r="P53" s="116">
        <v>44.7</v>
      </c>
      <c r="Q53" s="116">
        <v>51.3</v>
      </c>
      <c r="R53" s="116">
        <v>49.1</v>
      </c>
      <c r="S53" s="116">
        <v>48.2</v>
      </c>
      <c r="T53" s="116" t="s">
        <v>270</v>
      </c>
      <c r="U53" s="116">
        <v>49</v>
      </c>
      <c r="V53" s="117">
        <v>61.2</v>
      </c>
      <c r="W53" s="118" t="s">
        <v>269</v>
      </c>
    </row>
  </sheetData>
  <sheetProtection/>
  <mergeCells count="16">
    <mergeCell ref="M4:M5"/>
    <mergeCell ref="O4:O5"/>
    <mergeCell ref="T3:W3"/>
    <mergeCell ref="W4:W5"/>
    <mergeCell ref="R4:R5"/>
    <mergeCell ref="V4:V5"/>
    <mergeCell ref="A3:B5"/>
    <mergeCell ref="D3:J3"/>
    <mergeCell ref="K3:M3"/>
    <mergeCell ref="N3:S3"/>
    <mergeCell ref="E4:F4"/>
    <mergeCell ref="G4:H4"/>
    <mergeCell ref="I4:J4"/>
    <mergeCell ref="L4:L5"/>
    <mergeCell ref="P4:P5"/>
    <mergeCell ref="Q4:Q5"/>
  </mergeCells>
  <printOptions/>
  <pageMargins left="0.5905511811023623" right="0.5905511811023623" top="0.7480314960629921" bottom="0.5511811023622047" header="0.5118110236220472" footer="0.2362204724409449"/>
  <pageSetup firstPageNumber="5" useFirstPageNumber="1" fitToHeight="2" fitToWidth="2" horizontalDpi="300" verticalDpi="300" orientation="portrait" paperSize="9" scale="63" r:id="rId1"/>
  <colBreaks count="1" manualBreakCount="1">
    <brk id="10" max="52" man="1"/>
  </colBreaks>
  <ignoredErrors>
    <ignoredError sqref="C12:D48 K12:T45 K48:R48" formula="1"/>
    <ignoredError sqref="E48:J48" formulaRange="1"/>
    <ignoredError sqref="S48:V4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B154"/>
  <sheetViews>
    <sheetView zoomScalePageLayoutView="0" workbookViewId="0" topLeftCell="A1">
      <pane xSplit="4" ySplit="6" topLeftCell="E7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D9" sqref="D9"/>
    </sheetView>
  </sheetViews>
  <sheetFormatPr defaultColWidth="9.00390625" defaultRowHeight="13.5"/>
  <cols>
    <col min="1" max="1" width="1.25" style="79" customWidth="1"/>
    <col min="2" max="2" width="7.00390625" style="30" customWidth="1"/>
    <col min="3" max="3" width="9.50390625" style="30" customWidth="1"/>
    <col min="4" max="4" width="7.625" style="79" customWidth="1"/>
    <col min="5" max="5" width="5.625" style="79" customWidth="1"/>
    <col min="6" max="9" width="5.125" style="79" customWidth="1"/>
    <col min="10" max="11" width="5.625" style="79" customWidth="1"/>
    <col min="12" max="13" width="5.125" style="79" customWidth="1"/>
    <col min="14" max="14" width="5.625" style="79" customWidth="1"/>
    <col min="15" max="20" width="5.125" style="79" customWidth="1"/>
    <col min="21" max="21" width="5.625" style="79" customWidth="1"/>
    <col min="22" max="24" width="5.125" style="79" customWidth="1"/>
    <col min="25" max="25" width="5.625" style="79" customWidth="1"/>
    <col min="26" max="30" width="5.125" style="79" customWidth="1"/>
    <col min="31" max="31" width="5.625" style="79" customWidth="1"/>
    <col min="32" max="34" width="5.125" style="79" customWidth="1"/>
    <col min="35" max="41" width="5.00390625" style="79" customWidth="1"/>
    <col min="42" max="54" width="5.125" style="79" customWidth="1"/>
    <col min="55" max="56" width="4.625" style="79" customWidth="1"/>
    <col min="57" max="16384" width="9.00390625" style="79" customWidth="1"/>
  </cols>
  <sheetData>
    <row r="1" spans="1:21" ht="26.25" customHeight="1">
      <c r="A1" s="644" t="s">
        <v>387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</row>
    <row r="2" spans="20:54" ht="14.25" thickBot="1">
      <c r="T2" s="175"/>
      <c r="X2" s="175"/>
      <c r="AR2" s="175"/>
      <c r="AU2" s="175"/>
      <c r="BB2" s="131" t="s">
        <v>268</v>
      </c>
    </row>
    <row r="3" spans="2:54" ht="9" customHeight="1">
      <c r="B3" s="132"/>
      <c r="C3" s="133"/>
      <c r="D3" s="176"/>
      <c r="E3" s="177"/>
      <c r="F3" s="178"/>
      <c r="G3" s="178"/>
      <c r="H3" s="177"/>
      <c r="I3" s="178"/>
      <c r="J3" s="178"/>
      <c r="K3" s="178"/>
      <c r="L3" s="178"/>
      <c r="M3" s="177"/>
      <c r="N3" s="178"/>
      <c r="O3" s="178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8"/>
      <c r="AN3" s="177"/>
      <c r="AO3" s="177"/>
      <c r="AP3" s="176"/>
      <c r="AQ3" s="177"/>
      <c r="AR3" s="177"/>
      <c r="AS3" s="179"/>
      <c r="AT3" s="177"/>
      <c r="AU3" s="177"/>
      <c r="AV3" s="177"/>
      <c r="AW3" s="177"/>
      <c r="AX3" s="177"/>
      <c r="AY3" s="177"/>
      <c r="AZ3" s="177"/>
      <c r="BA3" s="177"/>
      <c r="BB3" s="180"/>
    </row>
    <row r="4" spans="2:54" ht="54.75" customHeight="1">
      <c r="B4" s="181" t="s">
        <v>80</v>
      </c>
      <c r="C4" s="182" t="s">
        <v>81</v>
      </c>
      <c r="D4" s="650" t="s">
        <v>82</v>
      </c>
      <c r="E4" s="648" t="s">
        <v>83</v>
      </c>
      <c r="F4" s="646" t="s">
        <v>245</v>
      </c>
      <c r="G4" s="646" t="s">
        <v>246</v>
      </c>
      <c r="H4" s="651" t="s">
        <v>247</v>
      </c>
      <c r="I4" s="646" t="s">
        <v>123</v>
      </c>
      <c r="J4" s="647" t="s">
        <v>84</v>
      </c>
      <c r="K4" s="646" t="s">
        <v>248</v>
      </c>
      <c r="L4" s="646" t="s">
        <v>257</v>
      </c>
      <c r="M4" s="648" t="s">
        <v>89</v>
      </c>
      <c r="N4" s="646" t="s">
        <v>249</v>
      </c>
      <c r="O4" s="646" t="s">
        <v>122</v>
      </c>
      <c r="P4" s="648" t="s">
        <v>102</v>
      </c>
      <c r="Q4" s="648" t="s">
        <v>85</v>
      </c>
      <c r="R4" s="649" t="s">
        <v>86</v>
      </c>
      <c r="S4" s="651" t="s">
        <v>250</v>
      </c>
      <c r="T4" s="646" t="s">
        <v>124</v>
      </c>
      <c r="U4" s="648" t="s">
        <v>87</v>
      </c>
      <c r="V4" s="648" t="s">
        <v>88</v>
      </c>
      <c r="W4" s="651" t="s">
        <v>251</v>
      </c>
      <c r="X4" s="646" t="s">
        <v>134</v>
      </c>
      <c r="Y4" s="648" t="s">
        <v>90</v>
      </c>
      <c r="Z4" s="648" t="s">
        <v>94</v>
      </c>
      <c r="AA4" s="648" t="s">
        <v>95</v>
      </c>
      <c r="AB4" s="646" t="s">
        <v>125</v>
      </c>
      <c r="AC4" s="651" t="s">
        <v>252</v>
      </c>
      <c r="AD4" s="651" t="s">
        <v>253</v>
      </c>
      <c r="AE4" s="646" t="s">
        <v>254</v>
      </c>
      <c r="AF4" s="648" t="s">
        <v>103</v>
      </c>
      <c r="AG4" s="651" t="s">
        <v>255</v>
      </c>
      <c r="AH4" s="651" t="s">
        <v>126</v>
      </c>
      <c r="AI4" s="648" t="s">
        <v>93</v>
      </c>
      <c r="AJ4" s="648" t="s">
        <v>127</v>
      </c>
      <c r="AK4" s="648" t="s">
        <v>91</v>
      </c>
      <c r="AL4" s="648" t="s">
        <v>92</v>
      </c>
      <c r="AM4" s="647" t="s">
        <v>100</v>
      </c>
      <c r="AN4" s="648" t="s">
        <v>101</v>
      </c>
      <c r="AO4" s="648" t="s">
        <v>96</v>
      </c>
      <c r="AP4" s="650" t="s">
        <v>97</v>
      </c>
      <c r="AQ4" s="648" t="s">
        <v>98</v>
      </c>
      <c r="AR4" s="648" t="s">
        <v>99</v>
      </c>
      <c r="AS4" s="653" t="s">
        <v>104</v>
      </c>
      <c r="AT4" s="648" t="s">
        <v>105</v>
      </c>
      <c r="AU4" s="648" t="s">
        <v>106</v>
      </c>
      <c r="AV4" s="648" t="s">
        <v>129</v>
      </c>
      <c r="AW4" s="651" t="s">
        <v>128</v>
      </c>
      <c r="AX4" s="648" t="s">
        <v>130</v>
      </c>
      <c r="AY4" s="648" t="s">
        <v>131</v>
      </c>
      <c r="AZ4" s="648" t="s">
        <v>107</v>
      </c>
      <c r="BA4" s="648" t="s">
        <v>108</v>
      </c>
      <c r="BB4" s="652" t="s">
        <v>109</v>
      </c>
    </row>
    <row r="5" spans="2:54" ht="53.25" customHeight="1">
      <c r="B5" s="183" t="s">
        <v>110</v>
      </c>
      <c r="C5" s="184"/>
      <c r="D5" s="650"/>
      <c r="E5" s="648"/>
      <c r="F5" s="647"/>
      <c r="G5" s="647"/>
      <c r="H5" s="648"/>
      <c r="I5" s="647"/>
      <c r="J5" s="647"/>
      <c r="K5" s="647"/>
      <c r="L5" s="647"/>
      <c r="M5" s="648"/>
      <c r="N5" s="647"/>
      <c r="O5" s="647"/>
      <c r="P5" s="648"/>
      <c r="Q5" s="648"/>
      <c r="R5" s="648"/>
      <c r="S5" s="648"/>
      <c r="T5" s="647"/>
      <c r="U5" s="648"/>
      <c r="V5" s="648"/>
      <c r="W5" s="648"/>
      <c r="X5" s="647"/>
      <c r="Y5" s="648"/>
      <c r="Z5" s="648"/>
      <c r="AA5" s="648"/>
      <c r="AB5" s="647"/>
      <c r="AC5" s="648"/>
      <c r="AD5" s="648"/>
      <c r="AE5" s="647"/>
      <c r="AF5" s="648"/>
      <c r="AG5" s="648"/>
      <c r="AH5" s="648"/>
      <c r="AI5" s="648"/>
      <c r="AJ5" s="648"/>
      <c r="AK5" s="648"/>
      <c r="AL5" s="648"/>
      <c r="AM5" s="647"/>
      <c r="AN5" s="648"/>
      <c r="AO5" s="648"/>
      <c r="AP5" s="650"/>
      <c r="AQ5" s="648"/>
      <c r="AR5" s="648"/>
      <c r="AS5" s="653"/>
      <c r="AT5" s="648"/>
      <c r="AU5" s="648"/>
      <c r="AV5" s="648"/>
      <c r="AW5" s="648"/>
      <c r="AX5" s="648"/>
      <c r="AY5" s="648"/>
      <c r="AZ5" s="648"/>
      <c r="BA5" s="648"/>
      <c r="BB5" s="652"/>
    </row>
    <row r="6" spans="2:54" ht="15" customHeight="1" thickBot="1">
      <c r="B6" s="151"/>
      <c r="C6" s="185"/>
      <c r="D6" s="186"/>
      <c r="E6" s="187"/>
      <c r="F6" s="188" t="s">
        <v>243</v>
      </c>
      <c r="G6" s="188" t="s">
        <v>244</v>
      </c>
      <c r="H6" s="188" t="s">
        <v>243</v>
      </c>
      <c r="I6" s="188" t="s">
        <v>244</v>
      </c>
      <c r="J6" s="188" t="s">
        <v>243</v>
      </c>
      <c r="K6" s="188" t="s">
        <v>244</v>
      </c>
      <c r="L6" s="188" t="s">
        <v>244</v>
      </c>
      <c r="M6" s="187"/>
      <c r="N6" s="188" t="s">
        <v>244</v>
      </c>
      <c r="O6" s="188" t="s">
        <v>244</v>
      </c>
      <c r="P6" s="187"/>
      <c r="Q6" s="187"/>
      <c r="R6" s="187"/>
      <c r="S6" s="188" t="s">
        <v>243</v>
      </c>
      <c r="T6" s="188" t="s">
        <v>244</v>
      </c>
      <c r="U6" s="187"/>
      <c r="V6" s="187"/>
      <c r="W6" s="188" t="s">
        <v>243</v>
      </c>
      <c r="X6" s="187"/>
      <c r="Y6" s="187"/>
      <c r="Z6" s="187"/>
      <c r="AA6" s="187"/>
      <c r="AB6" s="188" t="s">
        <v>244</v>
      </c>
      <c r="AC6" s="188" t="s">
        <v>243</v>
      </c>
      <c r="AD6" s="188" t="s">
        <v>244</v>
      </c>
      <c r="AE6" s="188" t="s">
        <v>244</v>
      </c>
      <c r="AF6" s="187"/>
      <c r="AG6" s="188" t="s">
        <v>243</v>
      </c>
      <c r="AH6" s="188" t="s">
        <v>244</v>
      </c>
      <c r="AI6" s="187"/>
      <c r="AJ6" s="187"/>
      <c r="AK6" s="187"/>
      <c r="AL6" s="187"/>
      <c r="AM6" s="209"/>
      <c r="AN6" s="187"/>
      <c r="AO6" s="187"/>
      <c r="AP6" s="189"/>
      <c r="AQ6" s="187"/>
      <c r="AR6" s="187"/>
      <c r="AS6" s="190"/>
      <c r="AT6" s="187"/>
      <c r="AU6" s="187"/>
      <c r="AV6" s="187"/>
      <c r="AW6" s="188" t="s">
        <v>244</v>
      </c>
      <c r="AX6" s="187"/>
      <c r="AY6" s="187"/>
      <c r="AZ6" s="187"/>
      <c r="BA6" s="187"/>
      <c r="BB6" s="191"/>
    </row>
    <row r="7" spans="2:54" ht="15" customHeight="1">
      <c r="B7" s="149"/>
      <c r="C7" s="163" t="s">
        <v>264</v>
      </c>
      <c r="D7" s="257">
        <v>11371</v>
      </c>
      <c r="E7" s="193">
        <v>3089</v>
      </c>
      <c r="F7" s="258">
        <v>110</v>
      </c>
      <c r="G7" s="193" t="s">
        <v>132</v>
      </c>
      <c r="H7" s="193">
        <v>364</v>
      </c>
      <c r="I7" s="193" t="s">
        <v>132</v>
      </c>
      <c r="J7" s="258">
        <v>433</v>
      </c>
      <c r="K7" s="193" t="s">
        <v>132</v>
      </c>
      <c r="L7" s="193" t="s">
        <v>132</v>
      </c>
      <c r="M7" s="193">
        <v>99</v>
      </c>
      <c r="N7" s="193" t="s">
        <v>132</v>
      </c>
      <c r="O7" s="193" t="s">
        <v>132</v>
      </c>
      <c r="P7" s="193">
        <v>343</v>
      </c>
      <c r="Q7" s="193">
        <v>6</v>
      </c>
      <c r="R7" s="193">
        <v>22</v>
      </c>
      <c r="S7" s="193">
        <v>1</v>
      </c>
      <c r="T7" s="193" t="s">
        <v>132</v>
      </c>
      <c r="U7" s="193">
        <v>652</v>
      </c>
      <c r="V7" s="193">
        <v>460</v>
      </c>
      <c r="W7" s="193">
        <v>16</v>
      </c>
      <c r="X7" s="193">
        <v>44</v>
      </c>
      <c r="Y7" s="193">
        <v>1095</v>
      </c>
      <c r="Z7" s="193">
        <v>33</v>
      </c>
      <c r="AA7" s="193">
        <v>96</v>
      </c>
      <c r="AB7" s="193" t="s">
        <v>132</v>
      </c>
      <c r="AC7" s="193">
        <v>0</v>
      </c>
      <c r="AD7" s="193" t="s">
        <v>132</v>
      </c>
      <c r="AE7" s="193" t="s">
        <v>132</v>
      </c>
      <c r="AF7" s="193">
        <v>269</v>
      </c>
      <c r="AG7" s="193">
        <v>15</v>
      </c>
      <c r="AH7" s="193" t="s">
        <v>132</v>
      </c>
      <c r="AI7" s="193">
        <v>264</v>
      </c>
      <c r="AJ7" s="193">
        <v>903</v>
      </c>
      <c r="AK7" s="193">
        <v>75</v>
      </c>
      <c r="AL7" s="193">
        <v>16</v>
      </c>
      <c r="AM7" s="258">
        <v>618</v>
      </c>
      <c r="AN7" s="193">
        <v>399</v>
      </c>
      <c r="AO7" s="193">
        <v>24</v>
      </c>
      <c r="AP7" s="257">
        <v>416</v>
      </c>
      <c r="AQ7" s="193">
        <v>26</v>
      </c>
      <c r="AR7" s="193">
        <v>76</v>
      </c>
      <c r="AS7" s="259">
        <v>71</v>
      </c>
      <c r="AT7" s="193">
        <v>215</v>
      </c>
      <c r="AU7" s="193">
        <v>252</v>
      </c>
      <c r="AV7" s="193">
        <v>47</v>
      </c>
      <c r="AW7" s="193" t="s">
        <v>132</v>
      </c>
      <c r="AX7" s="193">
        <v>56</v>
      </c>
      <c r="AY7" s="193">
        <v>634</v>
      </c>
      <c r="AZ7" s="193">
        <v>4</v>
      </c>
      <c r="BA7" s="193">
        <v>84</v>
      </c>
      <c r="BB7" s="260">
        <v>44</v>
      </c>
    </row>
    <row r="8" spans="2:54" ht="15" customHeight="1">
      <c r="B8" s="149"/>
      <c r="C8" s="164">
        <v>20</v>
      </c>
      <c r="D8" s="257">
        <v>11688</v>
      </c>
      <c r="E8" s="193">
        <v>2796</v>
      </c>
      <c r="F8" s="258" t="s">
        <v>132</v>
      </c>
      <c r="G8" s="193">
        <v>149</v>
      </c>
      <c r="H8" s="193" t="s">
        <v>132</v>
      </c>
      <c r="I8" s="193">
        <v>442</v>
      </c>
      <c r="J8" s="258" t="s">
        <v>132</v>
      </c>
      <c r="K8" s="193">
        <v>433</v>
      </c>
      <c r="L8" s="193">
        <v>82</v>
      </c>
      <c r="M8" s="193">
        <v>111</v>
      </c>
      <c r="N8" s="193">
        <v>107</v>
      </c>
      <c r="O8" s="193">
        <v>62</v>
      </c>
      <c r="P8" s="193">
        <v>369</v>
      </c>
      <c r="Q8" s="193">
        <v>6</v>
      </c>
      <c r="R8" s="193">
        <v>33</v>
      </c>
      <c r="S8" s="193" t="s">
        <v>132</v>
      </c>
      <c r="T8" s="193">
        <v>7</v>
      </c>
      <c r="U8" s="193">
        <v>674</v>
      </c>
      <c r="V8" s="193">
        <v>498</v>
      </c>
      <c r="W8" s="193" t="s">
        <v>132</v>
      </c>
      <c r="X8" s="193">
        <v>48</v>
      </c>
      <c r="Y8" s="193">
        <v>925</v>
      </c>
      <c r="Z8" s="193">
        <v>46</v>
      </c>
      <c r="AA8" s="193">
        <v>105</v>
      </c>
      <c r="AB8" s="193">
        <v>27</v>
      </c>
      <c r="AC8" s="193" t="s">
        <v>132</v>
      </c>
      <c r="AD8" s="193">
        <v>1</v>
      </c>
      <c r="AE8" s="193">
        <v>192</v>
      </c>
      <c r="AF8" s="193">
        <v>269</v>
      </c>
      <c r="AG8" s="193" t="s">
        <v>132</v>
      </c>
      <c r="AH8" s="193">
        <v>19</v>
      </c>
      <c r="AI8" s="193">
        <v>252</v>
      </c>
      <c r="AJ8" s="193">
        <v>899</v>
      </c>
      <c r="AK8" s="193">
        <v>87</v>
      </c>
      <c r="AL8" s="193">
        <v>12</v>
      </c>
      <c r="AM8" s="258">
        <v>630</v>
      </c>
      <c r="AN8" s="193">
        <v>400</v>
      </c>
      <c r="AO8" s="193">
        <v>21</v>
      </c>
      <c r="AP8" s="257">
        <v>437</v>
      </c>
      <c r="AQ8" s="193">
        <v>14</v>
      </c>
      <c r="AR8" s="193">
        <v>58</v>
      </c>
      <c r="AS8" s="259">
        <v>79</v>
      </c>
      <c r="AT8" s="193">
        <v>238</v>
      </c>
      <c r="AU8" s="193">
        <v>293</v>
      </c>
      <c r="AV8" s="193">
        <v>53</v>
      </c>
      <c r="AW8" s="193">
        <v>8</v>
      </c>
      <c r="AX8" s="193">
        <v>65</v>
      </c>
      <c r="AY8" s="193">
        <v>589</v>
      </c>
      <c r="AZ8" s="193">
        <v>4</v>
      </c>
      <c r="BA8" s="193">
        <v>92</v>
      </c>
      <c r="BB8" s="260">
        <v>56</v>
      </c>
    </row>
    <row r="9" spans="2:54" s="308" customFormat="1" ht="24.75" customHeight="1">
      <c r="B9" s="165"/>
      <c r="C9" s="194">
        <v>22</v>
      </c>
      <c r="D9" s="61">
        <f>SUM(D10,D20,D21,D22,D23,D24,D28,D31,D32,D37,D44,D49,D53,D57,D61,D64,D67)</f>
        <v>12027</v>
      </c>
      <c r="E9" s="41">
        <f>SUM(E10,E20,E21,E22,E23,E24,E28,E31,E32,E37,E44,E49,E53,E57,E61,E64,E67)</f>
        <v>2745</v>
      </c>
      <c r="F9" s="309" t="s">
        <v>132</v>
      </c>
      <c r="G9" s="41">
        <f>SUM(G10,G20,G21,G22,G23,G24,G28,G31,G32,G37,G44,G49,G53,G57,G61,G64,G67)</f>
        <v>154</v>
      </c>
      <c r="H9" s="41" t="s">
        <v>132</v>
      </c>
      <c r="I9" s="41">
        <f>SUM(I10,I20,I21,I22,I23,I24,I28,I31,I32,I37,I44,I49,I53,I57,I61,I64,I67)</f>
        <v>490</v>
      </c>
      <c r="J9" s="41" t="s">
        <v>132</v>
      </c>
      <c r="K9" s="41">
        <f aca="true" t="shared" si="0" ref="K9:R9">SUM(K10,K20,K21,K22,K23,K24,K28,K31,K32,K37,K44,K49,K53,K57,K61,K64,K67)</f>
        <v>497</v>
      </c>
      <c r="L9" s="41">
        <f t="shared" si="0"/>
        <v>99</v>
      </c>
      <c r="M9" s="41">
        <f t="shared" si="0"/>
        <v>115</v>
      </c>
      <c r="N9" s="41">
        <f t="shared" si="0"/>
        <v>116</v>
      </c>
      <c r="O9" s="41">
        <f t="shared" si="0"/>
        <v>69</v>
      </c>
      <c r="P9" s="41">
        <f t="shared" si="0"/>
        <v>384</v>
      </c>
      <c r="Q9" s="41">
        <f t="shared" si="0"/>
        <v>7</v>
      </c>
      <c r="R9" s="41">
        <f t="shared" si="0"/>
        <v>35</v>
      </c>
      <c r="S9" s="41" t="s">
        <v>132</v>
      </c>
      <c r="T9" s="41">
        <f>SUM(T10,T20,T21,T22,T23,T24,T28,T31,T32,T37,T44,T49,T53,T57,T61,T64,T67)</f>
        <v>13</v>
      </c>
      <c r="U9" s="41">
        <f>SUM(U10,U20,U21,U22,U23,U24,U28,U31,U32,U37,U44,U49,U53,U57,U61,U64,U67)</f>
        <v>697</v>
      </c>
      <c r="V9" s="41">
        <f>SUM(V10,V20,V21,V22,V23,V24,V28,V31,V32,V37,V44,V49,V53,V57,V61,V64,V67)</f>
        <v>511</v>
      </c>
      <c r="W9" s="41" t="s">
        <v>132</v>
      </c>
      <c r="X9" s="41">
        <f>SUM(X10,X20,X21,X22,X23,X24,X28,X31,X32,X37,X44,X49,X53,X57,X61,X64,X67)</f>
        <v>54</v>
      </c>
      <c r="Y9" s="41">
        <f>SUM(Y10,Y20,Y21,Y22,Y23,Y24,Y28,Y31,Y32,Y37,Y44,Y49,Y53,Y57,Y61,Y64,Y67)</f>
        <v>887</v>
      </c>
      <c r="Z9" s="41">
        <f>SUM(Z10,Z20,Z21,Z22,Z23,Z24,Z28,Z31,Z32,Z37,Z44,Z49,Z53,Z57,Z61,Z64,Z67)</f>
        <v>57</v>
      </c>
      <c r="AA9" s="41">
        <f>SUM(AA10,AA20,AA21,AA22,AA23,AA24,AA28,AA31,AA32,AA37,AA44,AA49,AA53,AA57,AA61,AA64,AA67)</f>
        <v>105</v>
      </c>
      <c r="AB9" s="41">
        <f>SUM(AB10,AB20,AB21,AB22,AB23,AB24,AB28,AB31,AB32,AB37,AB44,AB49,AB53,AB57,AB61,AB64,AB67)</f>
        <v>44</v>
      </c>
      <c r="AC9" s="41" t="s">
        <v>132</v>
      </c>
      <c r="AD9" s="41">
        <f>SUM(AD10,AD20,AD21,AD22,AD23,AD24,AD28,AD31,AD32,AD37,AD44,AD49,AD53,AD57,AD61,AD64,AD67)</f>
        <v>0</v>
      </c>
      <c r="AE9" s="41">
        <f>SUM(AE10,AE20,AE21,AE22,AE23,AE24,AE28,AE31,AE32,AE37,AE44,AE49,AE53,AE57,AE61,AE64,AE67)</f>
        <v>191</v>
      </c>
      <c r="AF9" s="41">
        <f>SUM(AF10,AF20,AF21,AF22,AF23,AF24,AF28,AF31,AF32,AF37,AF44,AF49,AF53,AF57,AF61,AF64,AF67)</f>
        <v>260</v>
      </c>
      <c r="AG9" s="41" t="s">
        <v>132</v>
      </c>
      <c r="AH9" s="41">
        <f aca="true" t="shared" si="1" ref="AH9:BB9">SUM(AH10,AH20,AH21,AH22,AH23,AH24,AH28,AH31,AH32,AH37,AH44,AH49,AH53,AH57,AH61,AH64,AH67)</f>
        <v>18</v>
      </c>
      <c r="AI9" s="41">
        <f t="shared" si="1"/>
        <v>269</v>
      </c>
      <c r="AJ9" s="41">
        <f t="shared" si="1"/>
        <v>915</v>
      </c>
      <c r="AK9" s="41">
        <f t="shared" si="1"/>
        <v>101</v>
      </c>
      <c r="AL9" s="41">
        <f t="shared" si="1"/>
        <v>21</v>
      </c>
      <c r="AM9" s="42">
        <f t="shared" si="1"/>
        <v>635</v>
      </c>
      <c r="AN9" s="41">
        <f t="shared" si="1"/>
        <v>405</v>
      </c>
      <c r="AO9" s="41">
        <f t="shared" si="1"/>
        <v>29</v>
      </c>
      <c r="AP9" s="61">
        <f t="shared" si="1"/>
        <v>433</v>
      </c>
      <c r="AQ9" s="41">
        <f t="shared" si="1"/>
        <v>24</v>
      </c>
      <c r="AR9" s="41">
        <f t="shared" si="1"/>
        <v>76</v>
      </c>
      <c r="AS9" s="58">
        <f t="shared" si="1"/>
        <v>82</v>
      </c>
      <c r="AT9" s="41">
        <f t="shared" si="1"/>
        <v>245</v>
      </c>
      <c r="AU9" s="41">
        <f t="shared" si="1"/>
        <v>323</v>
      </c>
      <c r="AV9" s="41">
        <f t="shared" si="1"/>
        <v>64</v>
      </c>
      <c r="AW9" s="41">
        <f t="shared" si="1"/>
        <v>15</v>
      </c>
      <c r="AX9" s="41">
        <f t="shared" si="1"/>
        <v>90</v>
      </c>
      <c r="AY9" s="41">
        <f t="shared" si="1"/>
        <v>590</v>
      </c>
      <c r="AZ9" s="41">
        <f t="shared" si="1"/>
        <v>5</v>
      </c>
      <c r="BA9" s="41">
        <f t="shared" si="1"/>
        <v>88</v>
      </c>
      <c r="BB9" s="43">
        <f t="shared" si="1"/>
        <v>69</v>
      </c>
    </row>
    <row r="10" spans="2:54" s="195" customFormat="1" ht="12.75" customHeight="1">
      <c r="B10" s="119" t="s">
        <v>111</v>
      </c>
      <c r="C10" s="196" t="s">
        <v>111</v>
      </c>
      <c r="D10" s="62">
        <f aca="true" t="shared" si="2" ref="D10:AI10">SUM(D11:D19)</f>
        <v>4293</v>
      </c>
      <c r="E10" s="44">
        <f t="shared" si="2"/>
        <v>854</v>
      </c>
      <c r="F10" s="258" t="s">
        <v>132</v>
      </c>
      <c r="G10" s="44">
        <f t="shared" si="2"/>
        <v>57</v>
      </c>
      <c r="H10" s="44" t="s">
        <v>132</v>
      </c>
      <c r="I10" s="44">
        <f t="shared" si="2"/>
        <v>184</v>
      </c>
      <c r="J10" s="44" t="s">
        <v>132</v>
      </c>
      <c r="K10" s="44">
        <f t="shared" si="2"/>
        <v>182</v>
      </c>
      <c r="L10" s="44">
        <f t="shared" si="2"/>
        <v>42</v>
      </c>
      <c r="M10" s="44">
        <f t="shared" si="2"/>
        <v>46</v>
      </c>
      <c r="N10" s="44">
        <f t="shared" si="2"/>
        <v>44</v>
      </c>
      <c r="O10" s="44">
        <f t="shared" si="2"/>
        <v>28</v>
      </c>
      <c r="P10" s="44">
        <f t="shared" si="2"/>
        <v>137</v>
      </c>
      <c r="Q10" s="44">
        <f t="shared" si="2"/>
        <v>4</v>
      </c>
      <c r="R10" s="44">
        <f t="shared" si="2"/>
        <v>13</v>
      </c>
      <c r="S10" s="44" t="s">
        <v>132</v>
      </c>
      <c r="T10" s="44">
        <f t="shared" si="2"/>
        <v>11</v>
      </c>
      <c r="U10" s="44">
        <f t="shared" si="2"/>
        <v>247</v>
      </c>
      <c r="V10" s="44">
        <f t="shared" si="2"/>
        <v>205</v>
      </c>
      <c r="W10" s="44" t="s">
        <v>132</v>
      </c>
      <c r="X10" s="44">
        <f t="shared" si="2"/>
        <v>22</v>
      </c>
      <c r="Y10" s="44">
        <f t="shared" si="2"/>
        <v>303</v>
      </c>
      <c r="Z10" s="44">
        <f t="shared" si="2"/>
        <v>18</v>
      </c>
      <c r="AA10" s="44">
        <f t="shared" si="2"/>
        <v>42</v>
      </c>
      <c r="AB10" s="44">
        <f t="shared" si="2"/>
        <v>9</v>
      </c>
      <c r="AC10" s="44" t="s">
        <v>132</v>
      </c>
      <c r="AD10" s="44">
        <f t="shared" si="2"/>
        <v>0</v>
      </c>
      <c r="AE10" s="44">
        <f t="shared" si="2"/>
        <v>56</v>
      </c>
      <c r="AF10" s="44">
        <f t="shared" si="2"/>
        <v>102</v>
      </c>
      <c r="AG10" s="44" t="s">
        <v>132</v>
      </c>
      <c r="AH10" s="44">
        <f t="shared" si="2"/>
        <v>4</v>
      </c>
      <c r="AI10" s="44">
        <f t="shared" si="2"/>
        <v>89</v>
      </c>
      <c r="AJ10" s="44">
        <f aca="true" t="shared" si="3" ref="AJ10:BB10">SUM(AJ11:AJ19)</f>
        <v>313</v>
      </c>
      <c r="AK10" s="44">
        <f t="shared" si="3"/>
        <v>46</v>
      </c>
      <c r="AL10" s="44">
        <f t="shared" si="3"/>
        <v>13</v>
      </c>
      <c r="AM10" s="45">
        <f t="shared" si="3"/>
        <v>220</v>
      </c>
      <c r="AN10" s="44">
        <f t="shared" si="3"/>
        <v>138</v>
      </c>
      <c r="AO10" s="44">
        <f t="shared" si="3"/>
        <v>14</v>
      </c>
      <c r="AP10" s="62">
        <f t="shared" si="3"/>
        <v>133</v>
      </c>
      <c r="AQ10" s="44">
        <f t="shared" si="3"/>
        <v>19</v>
      </c>
      <c r="AR10" s="44">
        <f t="shared" si="3"/>
        <v>30</v>
      </c>
      <c r="AS10" s="59">
        <f t="shared" si="3"/>
        <v>21</v>
      </c>
      <c r="AT10" s="44">
        <f t="shared" si="3"/>
        <v>107</v>
      </c>
      <c r="AU10" s="44">
        <f t="shared" si="3"/>
        <v>133</v>
      </c>
      <c r="AV10" s="44">
        <f t="shared" si="3"/>
        <v>27</v>
      </c>
      <c r="AW10" s="44">
        <f t="shared" si="3"/>
        <v>7</v>
      </c>
      <c r="AX10" s="44">
        <f t="shared" si="3"/>
        <v>45</v>
      </c>
      <c r="AY10" s="44">
        <f t="shared" si="3"/>
        <v>253</v>
      </c>
      <c r="AZ10" s="44">
        <f t="shared" si="3"/>
        <v>1</v>
      </c>
      <c r="BA10" s="44">
        <f t="shared" si="3"/>
        <v>35</v>
      </c>
      <c r="BB10" s="46">
        <f t="shared" si="3"/>
        <v>39</v>
      </c>
    </row>
    <row r="11" spans="2:54" s="195" customFormat="1" ht="12.75" customHeight="1">
      <c r="B11" s="121"/>
      <c r="C11" s="192" t="s">
        <v>112</v>
      </c>
      <c r="D11" s="62">
        <f aca="true" t="shared" si="4" ref="D11:D23">SUM(E11:BB11)</f>
        <v>395</v>
      </c>
      <c r="E11" s="197">
        <v>131</v>
      </c>
      <c r="F11" s="258" t="s">
        <v>132</v>
      </c>
      <c r="G11" s="197">
        <v>2</v>
      </c>
      <c r="H11" s="197" t="s">
        <v>132</v>
      </c>
      <c r="I11" s="197">
        <v>15</v>
      </c>
      <c r="J11" s="197" t="s">
        <v>132</v>
      </c>
      <c r="K11" s="197">
        <v>8</v>
      </c>
      <c r="L11" s="197">
        <v>5</v>
      </c>
      <c r="M11" s="197">
        <v>2</v>
      </c>
      <c r="N11" s="197">
        <v>0</v>
      </c>
      <c r="O11" s="197">
        <v>0</v>
      </c>
      <c r="P11" s="197">
        <v>17</v>
      </c>
      <c r="Q11" s="197">
        <v>0</v>
      </c>
      <c r="R11" s="197">
        <v>1</v>
      </c>
      <c r="S11" s="197" t="s">
        <v>132</v>
      </c>
      <c r="T11" s="197">
        <v>0</v>
      </c>
      <c r="U11" s="197">
        <v>24</v>
      </c>
      <c r="V11" s="197">
        <v>8</v>
      </c>
      <c r="W11" s="197" t="s">
        <v>132</v>
      </c>
      <c r="X11" s="197">
        <v>7</v>
      </c>
      <c r="Y11" s="197">
        <v>25</v>
      </c>
      <c r="Z11" s="197">
        <v>0</v>
      </c>
      <c r="AA11" s="197">
        <v>1</v>
      </c>
      <c r="AB11" s="197">
        <v>1</v>
      </c>
      <c r="AC11" s="197" t="s">
        <v>132</v>
      </c>
      <c r="AD11" s="197">
        <v>0</v>
      </c>
      <c r="AE11" s="197">
        <v>2</v>
      </c>
      <c r="AF11" s="197">
        <v>5</v>
      </c>
      <c r="AG11" s="197" t="s">
        <v>132</v>
      </c>
      <c r="AH11" s="197">
        <v>0</v>
      </c>
      <c r="AI11" s="197">
        <v>4</v>
      </c>
      <c r="AJ11" s="197">
        <v>27</v>
      </c>
      <c r="AK11" s="197">
        <v>5</v>
      </c>
      <c r="AL11" s="197">
        <v>0</v>
      </c>
      <c r="AM11" s="210">
        <v>23</v>
      </c>
      <c r="AN11" s="197">
        <v>12</v>
      </c>
      <c r="AO11" s="197">
        <v>0</v>
      </c>
      <c r="AP11" s="198">
        <v>15</v>
      </c>
      <c r="AQ11" s="197">
        <v>1</v>
      </c>
      <c r="AR11" s="197">
        <v>2</v>
      </c>
      <c r="AS11" s="199">
        <v>4</v>
      </c>
      <c r="AT11" s="197">
        <v>3</v>
      </c>
      <c r="AU11" s="197">
        <v>5</v>
      </c>
      <c r="AV11" s="197">
        <v>2</v>
      </c>
      <c r="AW11" s="197">
        <v>0</v>
      </c>
      <c r="AX11" s="197">
        <v>0</v>
      </c>
      <c r="AY11" s="197">
        <v>22</v>
      </c>
      <c r="AZ11" s="197">
        <v>1</v>
      </c>
      <c r="BA11" s="197">
        <v>5</v>
      </c>
      <c r="BB11" s="200">
        <v>10</v>
      </c>
    </row>
    <row r="12" spans="2:54" s="195" customFormat="1" ht="12.75" customHeight="1">
      <c r="B12" s="121"/>
      <c r="C12" s="192" t="s">
        <v>113</v>
      </c>
      <c r="D12" s="62">
        <f t="shared" si="4"/>
        <v>250</v>
      </c>
      <c r="E12" s="197">
        <v>78</v>
      </c>
      <c r="F12" s="258" t="s">
        <v>132</v>
      </c>
      <c r="G12" s="197">
        <v>1</v>
      </c>
      <c r="H12" s="197" t="s">
        <v>132</v>
      </c>
      <c r="I12" s="197">
        <v>8</v>
      </c>
      <c r="J12" s="197" t="s">
        <v>132</v>
      </c>
      <c r="K12" s="197">
        <v>13</v>
      </c>
      <c r="L12" s="197">
        <v>0</v>
      </c>
      <c r="M12" s="197">
        <v>1</v>
      </c>
      <c r="N12" s="197">
        <v>3</v>
      </c>
      <c r="O12" s="197">
        <v>0</v>
      </c>
      <c r="P12" s="197">
        <v>10</v>
      </c>
      <c r="Q12" s="197">
        <v>0</v>
      </c>
      <c r="R12" s="197">
        <v>0</v>
      </c>
      <c r="S12" s="197" t="s">
        <v>132</v>
      </c>
      <c r="T12" s="197">
        <v>0</v>
      </c>
      <c r="U12" s="197">
        <v>18</v>
      </c>
      <c r="V12" s="197">
        <v>8</v>
      </c>
      <c r="W12" s="197" t="s">
        <v>132</v>
      </c>
      <c r="X12" s="197">
        <v>2</v>
      </c>
      <c r="Y12" s="197">
        <v>23</v>
      </c>
      <c r="Z12" s="197">
        <v>1</v>
      </c>
      <c r="AA12" s="197">
        <v>0</v>
      </c>
      <c r="AB12" s="197">
        <v>0</v>
      </c>
      <c r="AC12" s="197" t="s">
        <v>132</v>
      </c>
      <c r="AD12" s="197">
        <v>0</v>
      </c>
      <c r="AE12" s="197">
        <v>5</v>
      </c>
      <c r="AF12" s="197">
        <v>2</v>
      </c>
      <c r="AG12" s="197" t="s">
        <v>132</v>
      </c>
      <c r="AH12" s="197">
        <v>0</v>
      </c>
      <c r="AI12" s="197">
        <v>2</v>
      </c>
      <c r="AJ12" s="197">
        <v>23</v>
      </c>
      <c r="AK12" s="197">
        <v>4</v>
      </c>
      <c r="AL12" s="197">
        <v>0</v>
      </c>
      <c r="AM12" s="210">
        <v>21</v>
      </c>
      <c r="AN12" s="197">
        <v>8</v>
      </c>
      <c r="AO12" s="197">
        <v>0</v>
      </c>
      <c r="AP12" s="198">
        <v>8</v>
      </c>
      <c r="AQ12" s="197">
        <v>0</v>
      </c>
      <c r="AR12" s="197">
        <v>1</v>
      </c>
      <c r="AS12" s="199">
        <v>0</v>
      </c>
      <c r="AT12" s="197">
        <v>3</v>
      </c>
      <c r="AU12" s="197">
        <v>6</v>
      </c>
      <c r="AV12" s="197">
        <v>0</v>
      </c>
      <c r="AW12" s="197">
        <v>0</v>
      </c>
      <c r="AX12" s="197">
        <v>0</v>
      </c>
      <c r="AY12" s="197">
        <v>0</v>
      </c>
      <c r="AZ12" s="197">
        <v>0</v>
      </c>
      <c r="BA12" s="197">
        <v>0</v>
      </c>
      <c r="BB12" s="200">
        <v>1</v>
      </c>
    </row>
    <row r="13" spans="2:54" s="195" customFormat="1" ht="12.75" customHeight="1">
      <c r="B13" s="121"/>
      <c r="C13" s="201" t="s">
        <v>114</v>
      </c>
      <c r="D13" s="62">
        <f t="shared" si="4"/>
        <v>303</v>
      </c>
      <c r="E13" s="197">
        <v>84</v>
      </c>
      <c r="F13" s="258" t="s">
        <v>132</v>
      </c>
      <c r="G13" s="197">
        <v>1</v>
      </c>
      <c r="H13" s="197" t="s">
        <v>132</v>
      </c>
      <c r="I13" s="197">
        <v>13</v>
      </c>
      <c r="J13" s="197" t="s">
        <v>132</v>
      </c>
      <c r="K13" s="197">
        <v>7</v>
      </c>
      <c r="L13" s="197">
        <v>4</v>
      </c>
      <c r="M13" s="197">
        <v>1</v>
      </c>
      <c r="N13" s="197">
        <v>0</v>
      </c>
      <c r="O13" s="197">
        <v>0</v>
      </c>
      <c r="P13" s="197">
        <v>8</v>
      </c>
      <c r="Q13" s="197">
        <v>0</v>
      </c>
      <c r="R13" s="197">
        <v>0</v>
      </c>
      <c r="S13" s="197" t="s">
        <v>132</v>
      </c>
      <c r="T13" s="197">
        <v>0</v>
      </c>
      <c r="U13" s="197">
        <v>3</v>
      </c>
      <c r="V13" s="197">
        <v>23</v>
      </c>
      <c r="W13" s="197" t="s">
        <v>132</v>
      </c>
      <c r="X13" s="197">
        <v>1</v>
      </c>
      <c r="Y13" s="197">
        <v>29</v>
      </c>
      <c r="Z13" s="197">
        <v>0</v>
      </c>
      <c r="AA13" s="197">
        <v>0</v>
      </c>
      <c r="AB13" s="197">
        <v>0</v>
      </c>
      <c r="AC13" s="197" t="s">
        <v>132</v>
      </c>
      <c r="AD13" s="197">
        <v>0</v>
      </c>
      <c r="AE13" s="197">
        <v>3</v>
      </c>
      <c r="AF13" s="197">
        <v>9</v>
      </c>
      <c r="AG13" s="197" t="s">
        <v>132</v>
      </c>
      <c r="AH13" s="197">
        <v>1</v>
      </c>
      <c r="AI13" s="197">
        <v>12</v>
      </c>
      <c r="AJ13" s="197">
        <v>24</v>
      </c>
      <c r="AK13" s="197">
        <v>2</v>
      </c>
      <c r="AL13" s="197">
        <v>0</v>
      </c>
      <c r="AM13" s="210">
        <v>23</v>
      </c>
      <c r="AN13" s="197">
        <v>11</v>
      </c>
      <c r="AO13" s="197">
        <v>0</v>
      </c>
      <c r="AP13" s="198">
        <v>4</v>
      </c>
      <c r="AQ13" s="197">
        <v>0</v>
      </c>
      <c r="AR13" s="197">
        <v>2</v>
      </c>
      <c r="AS13" s="199">
        <v>2</v>
      </c>
      <c r="AT13" s="197">
        <v>9</v>
      </c>
      <c r="AU13" s="197">
        <v>3</v>
      </c>
      <c r="AV13" s="197">
        <v>0</v>
      </c>
      <c r="AW13" s="197">
        <v>1</v>
      </c>
      <c r="AX13" s="197">
        <v>0</v>
      </c>
      <c r="AY13" s="197">
        <v>13</v>
      </c>
      <c r="AZ13" s="197">
        <v>0</v>
      </c>
      <c r="BA13" s="197">
        <v>5</v>
      </c>
      <c r="BB13" s="200">
        <v>5</v>
      </c>
    </row>
    <row r="14" spans="2:54" s="195" customFormat="1" ht="12.75" customHeight="1">
      <c r="B14" s="121"/>
      <c r="C14" s="192" t="s">
        <v>115</v>
      </c>
      <c r="D14" s="62">
        <f t="shared" si="4"/>
        <v>233</v>
      </c>
      <c r="E14" s="197">
        <v>73</v>
      </c>
      <c r="F14" s="258" t="s">
        <v>132</v>
      </c>
      <c r="G14" s="197">
        <v>5</v>
      </c>
      <c r="H14" s="197" t="s">
        <v>132</v>
      </c>
      <c r="I14" s="197">
        <v>3</v>
      </c>
      <c r="J14" s="197" t="s">
        <v>132</v>
      </c>
      <c r="K14" s="197">
        <v>7</v>
      </c>
      <c r="L14" s="197">
        <v>3</v>
      </c>
      <c r="M14" s="197">
        <v>1</v>
      </c>
      <c r="N14" s="197">
        <v>2</v>
      </c>
      <c r="O14" s="197">
        <v>0</v>
      </c>
      <c r="P14" s="197">
        <v>5</v>
      </c>
      <c r="Q14" s="197">
        <v>1</v>
      </c>
      <c r="R14" s="197">
        <v>0</v>
      </c>
      <c r="S14" s="197" t="s">
        <v>132</v>
      </c>
      <c r="T14" s="197">
        <v>0</v>
      </c>
      <c r="U14" s="197">
        <v>9</v>
      </c>
      <c r="V14" s="197">
        <v>11</v>
      </c>
      <c r="W14" s="197" t="s">
        <v>132</v>
      </c>
      <c r="X14" s="197">
        <v>1</v>
      </c>
      <c r="Y14" s="197">
        <v>20</v>
      </c>
      <c r="Z14" s="197">
        <v>1</v>
      </c>
      <c r="AA14" s="197">
        <v>0</v>
      </c>
      <c r="AB14" s="197">
        <v>0</v>
      </c>
      <c r="AC14" s="197" t="s">
        <v>132</v>
      </c>
      <c r="AD14" s="197">
        <v>0</v>
      </c>
      <c r="AE14" s="197">
        <v>2</v>
      </c>
      <c r="AF14" s="197">
        <v>7</v>
      </c>
      <c r="AG14" s="197" t="s">
        <v>132</v>
      </c>
      <c r="AH14" s="197">
        <v>0</v>
      </c>
      <c r="AI14" s="197">
        <v>0</v>
      </c>
      <c r="AJ14" s="197">
        <v>22</v>
      </c>
      <c r="AK14" s="197">
        <v>0</v>
      </c>
      <c r="AL14" s="197">
        <v>0</v>
      </c>
      <c r="AM14" s="210">
        <v>14</v>
      </c>
      <c r="AN14" s="197">
        <v>13</v>
      </c>
      <c r="AO14" s="197">
        <v>1</v>
      </c>
      <c r="AP14" s="198">
        <v>5</v>
      </c>
      <c r="AQ14" s="197">
        <v>1</v>
      </c>
      <c r="AR14" s="197">
        <v>1</v>
      </c>
      <c r="AS14" s="199">
        <v>3</v>
      </c>
      <c r="AT14" s="197">
        <v>2</v>
      </c>
      <c r="AU14" s="197">
        <v>3</v>
      </c>
      <c r="AV14" s="197">
        <v>2</v>
      </c>
      <c r="AW14" s="197">
        <v>0</v>
      </c>
      <c r="AX14" s="197">
        <v>0</v>
      </c>
      <c r="AY14" s="197">
        <v>4</v>
      </c>
      <c r="AZ14" s="197">
        <v>0</v>
      </c>
      <c r="BA14" s="197">
        <v>1</v>
      </c>
      <c r="BB14" s="200">
        <v>10</v>
      </c>
    </row>
    <row r="15" spans="2:54" s="195" customFormat="1" ht="12.75" customHeight="1">
      <c r="B15" s="121"/>
      <c r="C15" s="192" t="s">
        <v>116</v>
      </c>
      <c r="D15" s="62">
        <f t="shared" si="4"/>
        <v>403</v>
      </c>
      <c r="E15" s="197">
        <v>80</v>
      </c>
      <c r="F15" s="258" t="s">
        <v>132</v>
      </c>
      <c r="G15" s="197">
        <v>0</v>
      </c>
      <c r="H15" s="197" t="s">
        <v>132</v>
      </c>
      <c r="I15" s="197">
        <v>14</v>
      </c>
      <c r="J15" s="197" t="s">
        <v>132</v>
      </c>
      <c r="K15" s="197">
        <v>10</v>
      </c>
      <c r="L15" s="197">
        <v>2</v>
      </c>
      <c r="M15" s="197">
        <v>1</v>
      </c>
      <c r="N15" s="197">
        <v>0</v>
      </c>
      <c r="O15" s="197">
        <v>0</v>
      </c>
      <c r="P15" s="197">
        <v>8</v>
      </c>
      <c r="Q15" s="197">
        <v>2</v>
      </c>
      <c r="R15" s="197">
        <v>0</v>
      </c>
      <c r="S15" s="197" t="s">
        <v>132</v>
      </c>
      <c r="T15" s="197">
        <v>0</v>
      </c>
      <c r="U15" s="197">
        <v>50</v>
      </c>
      <c r="V15" s="197">
        <v>3</v>
      </c>
      <c r="W15" s="197" t="s">
        <v>132</v>
      </c>
      <c r="X15" s="197">
        <v>1</v>
      </c>
      <c r="Y15" s="197">
        <v>29</v>
      </c>
      <c r="Z15" s="197">
        <v>0</v>
      </c>
      <c r="AA15" s="197">
        <v>8</v>
      </c>
      <c r="AB15" s="197">
        <v>0</v>
      </c>
      <c r="AC15" s="197" t="s">
        <v>132</v>
      </c>
      <c r="AD15" s="197">
        <v>0</v>
      </c>
      <c r="AE15" s="197">
        <v>2</v>
      </c>
      <c r="AF15" s="197">
        <v>12</v>
      </c>
      <c r="AG15" s="197" t="s">
        <v>132</v>
      </c>
      <c r="AH15" s="197">
        <v>0</v>
      </c>
      <c r="AI15" s="197">
        <v>13</v>
      </c>
      <c r="AJ15" s="197">
        <v>28</v>
      </c>
      <c r="AK15" s="197">
        <v>6</v>
      </c>
      <c r="AL15" s="197">
        <v>0</v>
      </c>
      <c r="AM15" s="210">
        <v>20</v>
      </c>
      <c r="AN15" s="197">
        <v>14</v>
      </c>
      <c r="AO15" s="197">
        <v>11</v>
      </c>
      <c r="AP15" s="198">
        <v>15</v>
      </c>
      <c r="AQ15" s="197">
        <v>14</v>
      </c>
      <c r="AR15" s="197">
        <v>4</v>
      </c>
      <c r="AS15" s="199">
        <v>4</v>
      </c>
      <c r="AT15" s="197">
        <v>7</v>
      </c>
      <c r="AU15" s="197">
        <v>22</v>
      </c>
      <c r="AV15" s="197">
        <v>1</v>
      </c>
      <c r="AW15" s="197">
        <v>1</v>
      </c>
      <c r="AX15" s="197">
        <v>3</v>
      </c>
      <c r="AY15" s="197">
        <v>12</v>
      </c>
      <c r="AZ15" s="197">
        <v>0</v>
      </c>
      <c r="BA15" s="197">
        <v>1</v>
      </c>
      <c r="BB15" s="200">
        <v>5</v>
      </c>
    </row>
    <row r="16" spans="2:54" s="195" customFormat="1" ht="12.75" customHeight="1">
      <c r="B16" s="121"/>
      <c r="C16" s="192" t="s">
        <v>117</v>
      </c>
      <c r="D16" s="62">
        <f t="shared" si="4"/>
        <v>258</v>
      </c>
      <c r="E16" s="197">
        <v>78</v>
      </c>
      <c r="F16" s="258" t="s">
        <v>132</v>
      </c>
      <c r="G16" s="197">
        <v>0</v>
      </c>
      <c r="H16" s="197" t="s">
        <v>132</v>
      </c>
      <c r="I16" s="197">
        <v>10</v>
      </c>
      <c r="J16" s="197" t="s">
        <v>132</v>
      </c>
      <c r="K16" s="197">
        <v>13</v>
      </c>
      <c r="L16" s="197">
        <v>1</v>
      </c>
      <c r="M16" s="197">
        <v>2</v>
      </c>
      <c r="N16" s="197">
        <v>0</v>
      </c>
      <c r="O16" s="197">
        <v>0</v>
      </c>
      <c r="P16" s="197">
        <v>10</v>
      </c>
      <c r="Q16" s="197">
        <v>1</v>
      </c>
      <c r="R16" s="197">
        <v>0</v>
      </c>
      <c r="S16" s="197" t="s">
        <v>132</v>
      </c>
      <c r="T16" s="197">
        <v>0</v>
      </c>
      <c r="U16" s="197">
        <v>19</v>
      </c>
      <c r="V16" s="197">
        <v>3</v>
      </c>
      <c r="W16" s="197" t="s">
        <v>132</v>
      </c>
      <c r="X16" s="197">
        <v>1</v>
      </c>
      <c r="Y16" s="197">
        <v>28</v>
      </c>
      <c r="Z16" s="197">
        <v>0</v>
      </c>
      <c r="AA16" s="197">
        <v>2</v>
      </c>
      <c r="AB16" s="197">
        <v>0</v>
      </c>
      <c r="AC16" s="197" t="s">
        <v>132</v>
      </c>
      <c r="AD16" s="197">
        <v>0</v>
      </c>
      <c r="AE16" s="197">
        <v>4</v>
      </c>
      <c r="AF16" s="197">
        <v>3</v>
      </c>
      <c r="AG16" s="197" t="s">
        <v>132</v>
      </c>
      <c r="AH16" s="197">
        <v>1</v>
      </c>
      <c r="AI16" s="197">
        <v>3</v>
      </c>
      <c r="AJ16" s="197">
        <v>23</v>
      </c>
      <c r="AK16" s="197">
        <v>0</v>
      </c>
      <c r="AL16" s="197">
        <v>0</v>
      </c>
      <c r="AM16" s="210">
        <v>19</v>
      </c>
      <c r="AN16" s="197">
        <v>8</v>
      </c>
      <c r="AO16" s="197">
        <v>0</v>
      </c>
      <c r="AP16" s="198">
        <v>10</v>
      </c>
      <c r="AQ16" s="197">
        <v>0</v>
      </c>
      <c r="AR16" s="197">
        <v>2</v>
      </c>
      <c r="AS16" s="199">
        <v>1</v>
      </c>
      <c r="AT16" s="197">
        <v>2</v>
      </c>
      <c r="AU16" s="197">
        <v>4</v>
      </c>
      <c r="AV16" s="197">
        <v>0</v>
      </c>
      <c r="AW16" s="197">
        <v>0</v>
      </c>
      <c r="AX16" s="197">
        <v>1</v>
      </c>
      <c r="AY16" s="197">
        <v>7</v>
      </c>
      <c r="AZ16" s="197">
        <v>0</v>
      </c>
      <c r="BA16" s="197">
        <v>1</v>
      </c>
      <c r="BB16" s="200">
        <v>1</v>
      </c>
    </row>
    <row r="17" spans="2:54" s="195" customFormat="1" ht="12.75" customHeight="1">
      <c r="B17" s="121"/>
      <c r="C17" s="192" t="s">
        <v>118</v>
      </c>
      <c r="D17" s="62">
        <f t="shared" si="4"/>
        <v>443</v>
      </c>
      <c r="E17" s="197">
        <v>90</v>
      </c>
      <c r="F17" s="258" t="s">
        <v>132</v>
      </c>
      <c r="G17" s="197">
        <v>3</v>
      </c>
      <c r="H17" s="197" t="s">
        <v>132</v>
      </c>
      <c r="I17" s="197">
        <v>27</v>
      </c>
      <c r="J17" s="197" t="s">
        <v>132</v>
      </c>
      <c r="K17" s="197">
        <v>23</v>
      </c>
      <c r="L17" s="197">
        <v>5</v>
      </c>
      <c r="M17" s="197">
        <v>3</v>
      </c>
      <c r="N17" s="197">
        <v>2</v>
      </c>
      <c r="O17" s="197">
        <v>1</v>
      </c>
      <c r="P17" s="197">
        <v>14</v>
      </c>
      <c r="Q17" s="197">
        <v>0</v>
      </c>
      <c r="R17" s="197">
        <v>0</v>
      </c>
      <c r="S17" s="197" t="s">
        <v>132</v>
      </c>
      <c r="T17" s="197">
        <v>0</v>
      </c>
      <c r="U17" s="197">
        <v>30</v>
      </c>
      <c r="V17" s="197">
        <v>49</v>
      </c>
      <c r="W17" s="197" t="s">
        <v>132</v>
      </c>
      <c r="X17" s="197">
        <v>1</v>
      </c>
      <c r="Y17" s="197">
        <v>32</v>
      </c>
      <c r="Z17" s="197">
        <v>1</v>
      </c>
      <c r="AA17" s="197">
        <v>1</v>
      </c>
      <c r="AB17" s="197">
        <v>0</v>
      </c>
      <c r="AC17" s="197" t="s">
        <v>132</v>
      </c>
      <c r="AD17" s="197">
        <v>0</v>
      </c>
      <c r="AE17" s="197">
        <v>12</v>
      </c>
      <c r="AF17" s="197">
        <v>10</v>
      </c>
      <c r="AG17" s="197" t="s">
        <v>132</v>
      </c>
      <c r="AH17" s="197">
        <v>0</v>
      </c>
      <c r="AI17" s="197">
        <v>12</v>
      </c>
      <c r="AJ17" s="197">
        <v>31</v>
      </c>
      <c r="AK17" s="197">
        <v>5</v>
      </c>
      <c r="AL17" s="197">
        <v>0</v>
      </c>
      <c r="AM17" s="210">
        <v>15</v>
      </c>
      <c r="AN17" s="197">
        <v>14</v>
      </c>
      <c r="AO17" s="197">
        <v>1</v>
      </c>
      <c r="AP17" s="198">
        <v>14</v>
      </c>
      <c r="AQ17" s="197">
        <v>1</v>
      </c>
      <c r="AR17" s="197">
        <v>1</v>
      </c>
      <c r="AS17" s="199">
        <v>0</v>
      </c>
      <c r="AT17" s="197">
        <v>10</v>
      </c>
      <c r="AU17" s="197">
        <v>10</v>
      </c>
      <c r="AV17" s="197">
        <v>3</v>
      </c>
      <c r="AW17" s="197">
        <v>1</v>
      </c>
      <c r="AX17" s="197">
        <v>1</v>
      </c>
      <c r="AY17" s="197">
        <v>17</v>
      </c>
      <c r="AZ17" s="197">
        <v>0</v>
      </c>
      <c r="BA17" s="197">
        <v>1</v>
      </c>
      <c r="BB17" s="200">
        <v>2</v>
      </c>
    </row>
    <row r="18" spans="2:54" s="195" customFormat="1" ht="12.75" customHeight="1">
      <c r="B18" s="121"/>
      <c r="C18" s="192" t="s">
        <v>119</v>
      </c>
      <c r="D18" s="62">
        <f t="shared" si="4"/>
        <v>1610</v>
      </c>
      <c r="E18" s="197">
        <v>172</v>
      </c>
      <c r="F18" s="258" t="s">
        <v>132</v>
      </c>
      <c r="G18" s="197">
        <v>38</v>
      </c>
      <c r="H18" s="197" t="s">
        <v>132</v>
      </c>
      <c r="I18" s="197">
        <v>82</v>
      </c>
      <c r="J18" s="197" t="s">
        <v>132</v>
      </c>
      <c r="K18" s="197">
        <v>85</v>
      </c>
      <c r="L18" s="197">
        <v>19</v>
      </c>
      <c r="M18" s="197">
        <v>26</v>
      </c>
      <c r="N18" s="197">
        <v>35</v>
      </c>
      <c r="O18" s="197">
        <v>23</v>
      </c>
      <c r="P18" s="197">
        <v>50</v>
      </c>
      <c r="Q18" s="197">
        <v>0</v>
      </c>
      <c r="R18" s="197">
        <v>11</v>
      </c>
      <c r="S18" s="197" t="s">
        <v>132</v>
      </c>
      <c r="T18" s="197">
        <v>11</v>
      </c>
      <c r="U18" s="197">
        <v>65</v>
      </c>
      <c r="V18" s="197">
        <v>47</v>
      </c>
      <c r="W18" s="197" t="s">
        <v>132</v>
      </c>
      <c r="X18" s="197">
        <v>8</v>
      </c>
      <c r="Y18" s="197">
        <v>82</v>
      </c>
      <c r="Z18" s="197">
        <v>11</v>
      </c>
      <c r="AA18" s="197">
        <v>30</v>
      </c>
      <c r="AB18" s="197">
        <v>8</v>
      </c>
      <c r="AC18" s="197" t="s">
        <v>132</v>
      </c>
      <c r="AD18" s="197">
        <v>0</v>
      </c>
      <c r="AE18" s="197">
        <v>21</v>
      </c>
      <c r="AF18" s="197">
        <v>44</v>
      </c>
      <c r="AG18" s="197" t="s">
        <v>132</v>
      </c>
      <c r="AH18" s="197">
        <v>1</v>
      </c>
      <c r="AI18" s="197">
        <v>38</v>
      </c>
      <c r="AJ18" s="197">
        <v>100</v>
      </c>
      <c r="AK18" s="197">
        <v>24</v>
      </c>
      <c r="AL18" s="197">
        <v>13</v>
      </c>
      <c r="AM18" s="210">
        <v>68</v>
      </c>
      <c r="AN18" s="197">
        <v>46</v>
      </c>
      <c r="AO18" s="197">
        <v>1</v>
      </c>
      <c r="AP18" s="198">
        <v>48</v>
      </c>
      <c r="AQ18" s="197">
        <v>2</v>
      </c>
      <c r="AR18" s="197">
        <v>16</v>
      </c>
      <c r="AS18" s="199">
        <v>3</v>
      </c>
      <c r="AT18" s="197">
        <v>66</v>
      </c>
      <c r="AU18" s="197">
        <v>70</v>
      </c>
      <c r="AV18" s="197">
        <v>18</v>
      </c>
      <c r="AW18" s="197">
        <v>4</v>
      </c>
      <c r="AX18" s="197">
        <v>40</v>
      </c>
      <c r="AY18" s="197">
        <v>160</v>
      </c>
      <c r="AZ18" s="197">
        <v>0</v>
      </c>
      <c r="BA18" s="197">
        <v>21</v>
      </c>
      <c r="BB18" s="200">
        <v>3</v>
      </c>
    </row>
    <row r="19" spans="2:54" s="207" customFormat="1" ht="12.75" customHeight="1">
      <c r="B19" s="124"/>
      <c r="C19" s="202" t="s">
        <v>120</v>
      </c>
      <c r="D19" s="76">
        <f t="shared" si="4"/>
        <v>398</v>
      </c>
      <c r="E19" s="203">
        <v>68</v>
      </c>
      <c r="F19" s="258" t="s">
        <v>132</v>
      </c>
      <c r="G19" s="203">
        <v>7</v>
      </c>
      <c r="H19" s="203" t="s">
        <v>132</v>
      </c>
      <c r="I19" s="203">
        <v>12</v>
      </c>
      <c r="J19" s="203" t="s">
        <v>132</v>
      </c>
      <c r="K19" s="203">
        <v>16</v>
      </c>
      <c r="L19" s="203">
        <v>3</v>
      </c>
      <c r="M19" s="203">
        <v>9</v>
      </c>
      <c r="N19" s="203">
        <v>2</v>
      </c>
      <c r="O19" s="203">
        <v>4</v>
      </c>
      <c r="P19" s="203">
        <v>15</v>
      </c>
      <c r="Q19" s="203">
        <v>0</v>
      </c>
      <c r="R19" s="203">
        <v>1</v>
      </c>
      <c r="S19" s="203" t="s">
        <v>132</v>
      </c>
      <c r="T19" s="203">
        <v>0</v>
      </c>
      <c r="U19" s="203">
        <v>29</v>
      </c>
      <c r="V19" s="203">
        <v>53</v>
      </c>
      <c r="W19" s="203" t="s">
        <v>132</v>
      </c>
      <c r="X19" s="203">
        <v>0</v>
      </c>
      <c r="Y19" s="203">
        <v>35</v>
      </c>
      <c r="Z19" s="203">
        <v>4</v>
      </c>
      <c r="AA19" s="203">
        <v>0</v>
      </c>
      <c r="AB19" s="203">
        <v>0</v>
      </c>
      <c r="AC19" s="203" t="s">
        <v>132</v>
      </c>
      <c r="AD19" s="203">
        <v>0</v>
      </c>
      <c r="AE19" s="203">
        <v>5</v>
      </c>
      <c r="AF19" s="203">
        <v>10</v>
      </c>
      <c r="AG19" s="203" t="s">
        <v>132</v>
      </c>
      <c r="AH19" s="203">
        <v>1</v>
      </c>
      <c r="AI19" s="203">
        <v>5</v>
      </c>
      <c r="AJ19" s="203">
        <v>35</v>
      </c>
      <c r="AK19" s="203">
        <v>0</v>
      </c>
      <c r="AL19" s="203">
        <v>0</v>
      </c>
      <c r="AM19" s="220">
        <v>17</v>
      </c>
      <c r="AN19" s="203">
        <v>12</v>
      </c>
      <c r="AO19" s="203">
        <v>0</v>
      </c>
      <c r="AP19" s="204">
        <v>14</v>
      </c>
      <c r="AQ19" s="203">
        <v>0</v>
      </c>
      <c r="AR19" s="203">
        <v>1</v>
      </c>
      <c r="AS19" s="205">
        <v>4</v>
      </c>
      <c r="AT19" s="203">
        <v>5</v>
      </c>
      <c r="AU19" s="203">
        <v>10</v>
      </c>
      <c r="AV19" s="203">
        <v>1</v>
      </c>
      <c r="AW19" s="203">
        <v>0</v>
      </c>
      <c r="AX19" s="203">
        <v>0</v>
      </c>
      <c r="AY19" s="203">
        <v>18</v>
      </c>
      <c r="AZ19" s="203">
        <v>0</v>
      </c>
      <c r="BA19" s="203">
        <v>0</v>
      </c>
      <c r="BB19" s="206">
        <v>2</v>
      </c>
    </row>
    <row r="20" spans="2:54" s="170" customFormat="1" ht="12.75" customHeight="1">
      <c r="B20" s="7" t="s">
        <v>1</v>
      </c>
      <c r="C20" s="66" t="s">
        <v>188</v>
      </c>
      <c r="D20" s="261">
        <f t="shared" si="4"/>
        <v>947</v>
      </c>
      <c r="E20" s="229">
        <v>235</v>
      </c>
      <c r="F20" s="262" t="s">
        <v>132</v>
      </c>
      <c r="G20" s="263">
        <v>3</v>
      </c>
      <c r="H20" s="233" t="s">
        <v>132</v>
      </c>
      <c r="I20" s="233">
        <v>41</v>
      </c>
      <c r="J20" s="233" t="s">
        <v>132</v>
      </c>
      <c r="K20" s="233">
        <v>28</v>
      </c>
      <c r="L20" s="233">
        <v>3</v>
      </c>
      <c r="M20" s="231">
        <v>15</v>
      </c>
      <c r="N20" s="233">
        <v>7</v>
      </c>
      <c r="O20" s="233">
        <v>1</v>
      </c>
      <c r="P20" s="231">
        <v>20</v>
      </c>
      <c r="Q20" s="231">
        <v>0</v>
      </c>
      <c r="R20" s="231">
        <v>0</v>
      </c>
      <c r="S20" s="233" t="s">
        <v>132</v>
      </c>
      <c r="T20" s="233">
        <v>0</v>
      </c>
      <c r="U20" s="264">
        <v>58</v>
      </c>
      <c r="V20" s="230">
        <v>38</v>
      </c>
      <c r="W20" s="233" t="s">
        <v>132</v>
      </c>
      <c r="X20" s="233">
        <v>1</v>
      </c>
      <c r="Y20" s="231">
        <v>83</v>
      </c>
      <c r="Z20" s="264">
        <v>1</v>
      </c>
      <c r="AA20" s="230">
        <v>12</v>
      </c>
      <c r="AB20" s="233">
        <v>3</v>
      </c>
      <c r="AC20" s="233" t="s">
        <v>132</v>
      </c>
      <c r="AD20" s="233">
        <v>0</v>
      </c>
      <c r="AE20" s="233">
        <v>18</v>
      </c>
      <c r="AF20" s="231">
        <v>15</v>
      </c>
      <c r="AG20" s="233" t="s">
        <v>132</v>
      </c>
      <c r="AH20" s="233">
        <v>4</v>
      </c>
      <c r="AI20" s="231">
        <v>35</v>
      </c>
      <c r="AJ20" s="231">
        <v>77</v>
      </c>
      <c r="AK20" s="231">
        <v>7</v>
      </c>
      <c r="AL20" s="231">
        <v>6</v>
      </c>
      <c r="AM20" s="231">
        <v>55</v>
      </c>
      <c r="AN20" s="265">
        <v>32</v>
      </c>
      <c r="AO20" s="265">
        <v>4</v>
      </c>
      <c r="AP20" s="266">
        <v>45</v>
      </c>
      <c r="AQ20" s="264">
        <v>0</v>
      </c>
      <c r="AR20" s="265">
        <v>3</v>
      </c>
      <c r="AS20" s="266">
        <v>5</v>
      </c>
      <c r="AT20" s="231">
        <v>18</v>
      </c>
      <c r="AU20" s="231">
        <v>30</v>
      </c>
      <c r="AV20" s="231">
        <v>5</v>
      </c>
      <c r="AW20" s="233">
        <v>0</v>
      </c>
      <c r="AX20" s="231">
        <v>2</v>
      </c>
      <c r="AY20" s="231">
        <v>27</v>
      </c>
      <c r="AZ20" s="231">
        <v>1</v>
      </c>
      <c r="BA20" s="231">
        <v>5</v>
      </c>
      <c r="BB20" s="267">
        <v>4</v>
      </c>
    </row>
    <row r="21" spans="2:54" s="170" customFormat="1" ht="12.75" customHeight="1">
      <c r="B21" s="7" t="s">
        <v>2</v>
      </c>
      <c r="C21" s="66" t="s">
        <v>189</v>
      </c>
      <c r="D21" s="261">
        <f t="shared" si="4"/>
        <v>1089</v>
      </c>
      <c r="E21" s="229">
        <v>284</v>
      </c>
      <c r="F21" s="262" t="s">
        <v>132</v>
      </c>
      <c r="G21" s="263">
        <v>12</v>
      </c>
      <c r="H21" s="233" t="s">
        <v>132</v>
      </c>
      <c r="I21" s="233">
        <v>60</v>
      </c>
      <c r="J21" s="233" t="s">
        <v>132</v>
      </c>
      <c r="K21" s="233">
        <v>50</v>
      </c>
      <c r="L21" s="233">
        <v>8</v>
      </c>
      <c r="M21" s="233">
        <v>8</v>
      </c>
      <c r="N21" s="233">
        <v>18</v>
      </c>
      <c r="O21" s="233">
        <v>8</v>
      </c>
      <c r="P21" s="233">
        <v>35</v>
      </c>
      <c r="Q21" s="233">
        <v>0</v>
      </c>
      <c r="R21" s="233">
        <v>0</v>
      </c>
      <c r="S21" s="233" t="s">
        <v>132</v>
      </c>
      <c r="T21" s="233">
        <v>0</v>
      </c>
      <c r="U21" s="268">
        <v>67</v>
      </c>
      <c r="V21" s="269">
        <v>18</v>
      </c>
      <c r="W21" s="233" t="s">
        <v>132</v>
      </c>
      <c r="X21" s="233">
        <v>5</v>
      </c>
      <c r="Y21" s="233">
        <v>54</v>
      </c>
      <c r="Z21" s="268">
        <v>6</v>
      </c>
      <c r="AA21" s="269">
        <v>12</v>
      </c>
      <c r="AB21" s="233">
        <v>9</v>
      </c>
      <c r="AC21" s="233" t="s">
        <v>132</v>
      </c>
      <c r="AD21" s="233">
        <v>0</v>
      </c>
      <c r="AE21" s="233">
        <v>21</v>
      </c>
      <c r="AF21" s="233">
        <v>19</v>
      </c>
      <c r="AG21" s="233" t="s">
        <v>132</v>
      </c>
      <c r="AH21" s="233">
        <v>3</v>
      </c>
      <c r="AI21" s="233">
        <v>21</v>
      </c>
      <c r="AJ21" s="233">
        <v>100</v>
      </c>
      <c r="AK21" s="233">
        <v>5</v>
      </c>
      <c r="AL21" s="233">
        <v>0</v>
      </c>
      <c r="AM21" s="229">
        <v>55</v>
      </c>
      <c r="AN21" s="270">
        <v>37</v>
      </c>
      <c r="AO21" s="270">
        <v>3</v>
      </c>
      <c r="AP21" s="263">
        <v>37</v>
      </c>
      <c r="AQ21" s="268">
        <v>0</v>
      </c>
      <c r="AR21" s="270">
        <v>8</v>
      </c>
      <c r="AS21" s="263">
        <v>8</v>
      </c>
      <c r="AT21" s="233">
        <v>20</v>
      </c>
      <c r="AU21" s="233">
        <v>33</v>
      </c>
      <c r="AV21" s="233">
        <v>5</v>
      </c>
      <c r="AW21" s="233">
        <v>0</v>
      </c>
      <c r="AX21" s="233">
        <v>0</v>
      </c>
      <c r="AY21" s="233">
        <v>45</v>
      </c>
      <c r="AZ21" s="233">
        <v>0</v>
      </c>
      <c r="BA21" s="233">
        <v>10</v>
      </c>
      <c r="BB21" s="271">
        <v>5</v>
      </c>
    </row>
    <row r="22" spans="2:54" s="170" customFormat="1" ht="12.75" customHeight="1">
      <c r="B22" s="7" t="s">
        <v>3</v>
      </c>
      <c r="C22" s="66" t="s">
        <v>190</v>
      </c>
      <c r="D22" s="261">
        <f t="shared" si="4"/>
        <v>1377</v>
      </c>
      <c r="E22" s="229">
        <v>227</v>
      </c>
      <c r="F22" s="262" t="s">
        <v>132</v>
      </c>
      <c r="G22" s="261">
        <v>23</v>
      </c>
      <c r="H22" s="229" t="s">
        <v>132</v>
      </c>
      <c r="I22" s="229">
        <v>48</v>
      </c>
      <c r="J22" s="229" t="s">
        <v>132</v>
      </c>
      <c r="K22" s="229">
        <v>69</v>
      </c>
      <c r="L22" s="229">
        <v>26</v>
      </c>
      <c r="M22" s="229">
        <v>11</v>
      </c>
      <c r="N22" s="229">
        <v>23</v>
      </c>
      <c r="O22" s="229">
        <v>15</v>
      </c>
      <c r="P22" s="229">
        <v>47</v>
      </c>
      <c r="Q22" s="229">
        <v>0</v>
      </c>
      <c r="R22" s="229">
        <v>11</v>
      </c>
      <c r="S22" s="229" t="s">
        <v>132</v>
      </c>
      <c r="T22" s="229">
        <v>2</v>
      </c>
      <c r="U22" s="268">
        <v>84</v>
      </c>
      <c r="V22" s="272">
        <v>49</v>
      </c>
      <c r="W22" s="229" t="s">
        <v>132</v>
      </c>
      <c r="X22" s="229">
        <v>3</v>
      </c>
      <c r="Y22" s="229">
        <v>69</v>
      </c>
      <c r="Z22" s="268">
        <v>7</v>
      </c>
      <c r="AA22" s="272">
        <v>14</v>
      </c>
      <c r="AB22" s="229">
        <v>10</v>
      </c>
      <c r="AC22" s="229" t="s">
        <v>132</v>
      </c>
      <c r="AD22" s="229">
        <v>0</v>
      </c>
      <c r="AE22" s="229">
        <v>38</v>
      </c>
      <c r="AF22" s="229">
        <v>26</v>
      </c>
      <c r="AG22" s="229" t="s">
        <v>132</v>
      </c>
      <c r="AH22" s="229">
        <v>3</v>
      </c>
      <c r="AI22" s="229">
        <v>32</v>
      </c>
      <c r="AJ22" s="229">
        <v>80</v>
      </c>
      <c r="AK22" s="229">
        <v>10</v>
      </c>
      <c r="AL22" s="229">
        <v>1</v>
      </c>
      <c r="AM22" s="229">
        <v>80</v>
      </c>
      <c r="AN22" s="270">
        <v>51</v>
      </c>
      <c r="AO22" s="270">
        <v>3</v>
      </c>
      <c r="AP22" s="261">
        <v>50</v>
      </c>
      <c r="AQ22" s="268">
        <v>2</v>
      </c>
      <c r="AR22" s="270">
        <v>4</v>
      </c>
      <c r="AS22" s="261">
        <v>16</v>
      </c>
      <c r="AT22" s="229">
        <v>27</v>
      </c>
      <c r="AU22" s="229">
        <v>38</v>
      </c>
      <c r="AV22" s="229">
        <v>11</v>
      </c>
      <c r="AW22" s="229">
        <v>3</v>
      </c>
      <c r="AX22" s="229">
        <v>16</v>
      </c>
      <c r="AY22" s="229">
        <v>130</v>
      </c>
      <c r="AZ22" s="229">
        <v>0</v>
      </c>
      <c r="BA22" s="229">
        <v>16</v>
      </c>
      <c r="BB22" s="271">
        <v>2</v>
      </c>
    </row>
    <row r="23" spans="2:54" s="170" customFormat="1" ht="12.75" customHeight="1">
      <c r="B23" s="7" t="s">
        <v>15</v>
      </c>
      <c r="C23" s="66" t="s">
        <v>191</v>
      </c>
      <c r="D23" s="273">
        <f t="shared" si="4"/>
        <v>167</v>
      </c>
      <c r="E23" s="234">
        <v>41</v>
      </c>
      <c r="F23" s="262" t="s">
        <v>132</v>
      </c>
      <c r="G23" s="274">
        <v>0</v>
      </c>
      <c r="H23" s="235" t="s">
        <v>132</v>
      </c>
      <c r="I23" s="235">
        <v>3</v>
      </c>
      <c r="J23" s="235" t="s">
        <v>132</v>
      </c>
      <c r="K23" s="235">
        <v>8</v>
      </c>
      <c r="L23" s="235">
        <v>2</v>
      </c>
      <c r="M23" s="235">
        <v>0</v>
      </c>
      <c r="N23" s="235">
        <v>3</v>
      </c>
      <c r="O23" s="235">
        <v>4</v>
      </c>
      <c r="P23" s="235">
        <v>8</v>
      </c>
      <c r="Q23" s="235">
        <v>0</v>
      </c>
      <c r="R23" s="235">
        <v>0</v>
      </c>
      <c r="S23" s="235" t="s">
        <v>132</v>
      </c>
      <c r="T23" s="235">
        <v>0</v>
      </c>
      <c r="U23" s="275">
        <v>6</v>
      </c>
      <c r="V23" s="276">
        <v>11</v>
      </c>
      <c r="W23" s="235" t="s">
        <v>132</v>
      </c>
      <c r="X23" s="235">
        <v>2</v>
      </c>
      <c r="Y23" s="235">
        <v>11</v>
      </c>
      <c r="Z23" s="275">
        <v>0</v>
      </c>
      <c r="AA23" s="276">
        <v>0</v>
      </c>
      <c r="AB23" s="235">
        <v>1</v>
      </c>
      <c r="AC23" s="235" t="s">
        <v>132</v>
      </c>
      <c r="AD23" s="235">
        <v>0</v>
      </c>
      <c r="AE23" s="235">
        <v>3</v>
      </c>
      <c r="AF23" s="235">
        <v>4</v>
      </c>
      <c r="AG23" s="235" t="s">
        <v>132</v>
      </c>
      <c r="AH23" s="235">
        <v>1</v>
      </c>
      <c r="AI23" s="235">
        <v>2</v>
      </c>
      <c r="AJ23" s="235">
        <v>15</v>
      </c>
      <c r="AK23" s="235">
        <v>7</v>
      </c>
      <c r="AL23" s="235">
        <v>0</v>
      </c>
      <c r="AM23" s="234">
        <v>11</v>
      </c>
      <c r="AN23" s="277">
        <v>7</v>
      </c>
      <c r="AO23" s="277">
        <v>0</v>
      </c>
      <c r="AP23" s="274">
        <v>8</v>
      </c>
      <c r="AQ23" s="275">
        <v>0</v>
      </c>
      <c r="AR23" s="277">
        <v>3</v>
      </c>
      <c r="AS23" s="274">
        <v>0</v>
      </c>
      <c r="AT23" s="235">
        <v>1</v>
      </c>
      <c r="AU23" s="235">
        <v>1</v>
      </c>
      <c r="AV23" s="235">
        <v>0</v>
      </c>
      <c r="AW23" s="235">
        <v>0</v>
      </c>
      <c r="AX23" s="235">
        <v>0</v>
      </c>
      <c r="AY23" s="235">
        <v>3</v>
      </c>
      <c r="AZ23" s="235">
        <v>0</v>
      </c>
      <c r="BA23" s="235">
        <v>1</v>
      </c>
      <c r="BB23" s="278">
        <v>0</v>
      </c>
    </row>
    <row r="24" spans="2:54" s="170" customFormat="1" ht="12.75" customHeight="1">
      <c r="B24" s="9" t="s">
        <v>192</v>
      </c>
      <c r="C24" s="67"/>
      <c r="D24" s="273">
        <f aca="true" t="shared" si="5" ref="D24:AI24">SUM(D25:D27)</f>
        <v>641</v>
      </c>
      <c r="E24" s="234">
        <f t="shared" si="5"/>
        <v>179</v>
      </c>
      <c r="F24" s="258" t="s">
        <v>132</v>
      </c>
      <c r="G24" s="234">
        <f t="shared" si="5"/>
        <v>14</v>
      </c>
      <c r="H24" s="234" t="s">
        <v>132</v>
      </c>
      <c r="I24" s="234">
        <f t="shared" si="5"/>
        <v>23</v>
      </c>
      <c r="J24" s="234" t="s">
        <v>132</v>
      </c>
      <c r="K24" s="234">
        <f t="shared" si="5"/>
        <v>24</v>
      </c>
      <c r="L24" s="234">
        <f t="shared" si="5"/>
        <v>5</v>
      </c>
      <c r="M24" s="234">
        <f t="shared" si="5"/>
        <v>2</v>
      </c>
      <c r="N24" s="234">
        <f t="shared" si="5"/>
        <v>5</v>
      </c>
      <c r="O24" s="234">
        <f t="shared" si="5"/>
        <v>5</v>
      </c>
      <c r="P24" s="234">
        <f t="shared" si="5"/>
        <v>27</v>
      </c>
      <c r="Q24" s="234">
        <f t="shared" si="5"/>
        <v>0</v>
      </c>
      <c r="R24" s="234">
        <f t="shared" si="5"/>
        <v>2</v>
      </c>
      <c r="S24" s="234" t="s">
        <v>132</v>
      </c>
      <c r="T24" s="234">
        <f t="shared" si="5"/>
        <v>0</v>
      </c>
      <c r="U24" s="275">
        <f t="shared" si="5"/>
        <v>43</v>
      </c>
      <c r="V24" s="279">
        <f t="shared" si="5"/>
        <v>16</v>
      </c>
      <c r="W24" s="234" t="s">
        <v>132</v>
      </c>
      <c r="X24" s="234">
        <f t="shared" si="5"/>
        <v>5</v>
      </c>
      <c r="Y24" s="234">
        <f t="shared" si="5"/>
        <v>54</v>
      </c>
      <c r="Z24" s="275">
        <f t="shared" si="5"/>
        <v>2</v>
      </c>
      <c r="AA24" s="279">
        <f t="shared" si="5"/>
        <v>1</v>
      </c>
      <c r="AB24" s="234">
        <f t="shared" si="5"/>
        <v>1</v>
      </c>
      <c r="AC24" s="234" t="s">
        <v>132</v>
      </c>
      <c r="AD24" s="234">
        <f t="shared" si="5"/>
        <v>0</v>
      </c>
      <c r="AE24" s="234">
        <f t="shared" si="5"/>
        <v>4</v>
      </c>
      <c r="AF24" s="234">
        <f t="shared" si="5"/>
        <v>18</v>
      </c>
      <c r="AG24" s="234" t="s">
        <v>132</v>
      </c>
      <c r="AH24" s="234">
        <f t="shared" si="5"/>
        <v>0</v>
      </c>
      <c r="AI24" s="234">
        <f t="shared" si="5"/>
        <v>6</v>
      </c>
      <c r="AJ24" s="234">
        <f aca="true" t="shared" si="6" ref="AJ24:BB24">SUM(AJ25:AJ27)</f>
        <v>42</v>
      </c>
      <c r="AK24" s="234">
        <f t="shared" si="6"/>
        <v>1</v>
      </c>
      <c r="AL24" s="234">
        <f t="shared" si="6"/>
        <v>0</v>
      </c>
      <c r="AM24" s="234">
        <f t="shared" si="6"/>
        <v>35</v>
      </c>
      <c r="AN24" s="277">
        <f t="shared" si="6"/>
        <v>19</v>
      </c>
      <c r="AO24" s="277">
        <f t="shared" si="6"/>
        <v>1</v>
      </c>
      <c r="AP24" s="273">
        <f t="shared" si="6"/>
        <v>32</v>
      </c>
      <c r="AQ24" s="275">
        <f t="shared" si="6"/>
        <v>0</v>
      </c>
      <c r="AR24" s="277">
        <f t="shared" si="6"/>
        <v>2</v>
      </c>
      <c r="AS24" s="273">
        <f t="shared" si="6"/>
        <v>4</v>
      </c>
      <c r="AT24" s="234">
        <f t="shared" si="6"/>
        <v>10</v>
      </c>
      <c r="AU24" s="234">
        <f t="shared" si="6"/>
        <v>12</v>
      </c>
      <c r="AV24" s="234">
        <f t="shared" si="6"/>
        <v>1</v>
      </c>
      <c r="AW24" s="234">
        <f t="shared" si="6"/>
        <v>1</v>
      </c>
      <c r="AX24" s="234">
        <f t="shared" si="6"/>
        <v>0</v>
      </c>
      <c r="AY24" s="234">
        <f t="shared" si="6"/>
        <v>30</v>
      </c>
      <c r="AZ24" s="234">
        <f t="shared" si="6"/>
        <v>0</v>
      </c>
      <c r="BA24" s="234">
        <f t="shared" si="6"/>
        <v>7</v>
      </c>
      <c r="BB24" s="278">
        <f t="shared" si="6"/>
        <v>8</v>
      </c>
    </row>
    <row r="25" spans="2:54" s="170" customFormat="1" ht="12.75" customHeight="1">
      <c r="B25" s="11"/>
      <c r="C25" s="68" t="s">
        <v>193</v>
      </c>
      <c r="D25" s="280">
        <f>SUM(E25:BB25)</f>
        <v>357</v>
      </c>
      <c r="E25" s="242">
        <v>70</v>
      </c>
      <c r="F25" s="258" t="s">
        <v>132</v>
      </c>
      <c r="G25" s="242">
        <v>14</v>
      </c>
      <c r="H25" s="242" t="s">
        <v>132</v>
      </c>
      <c r="I25" s="242">
        <v>13</v>
      </c>
      <c r="J25" s="242" t="s">
        <v>132</v>
      </c>
      <c r="K25" s="242">
        <v>16</v>
      </c>
      <c r="L25" s="242">
        <v>5</v>
      </c>
      <c r="M25" s="221">
        <v>1</v>
      </c>
      <c r="N25" s="242">
        <v>5</v>
      </c>
      <c r="O25" s="242">
        <v>5</v>
      </c>
      <c r="P25" s="221">
        <v>18</v>
      </c>
      <c r="Q25" s="221">
        <v>0</v>
      </c>
      <c r="R25" s="221">
        <v>2</v>
      </c>
      <c r="S25" s="242" t="s">
        <v>132</v>
      </c>
      <c r="T25" s="242">
        <v>0</v>
      </c>
      <c r="U25" s="248">
        <v>28</v>
      </c>
      <c r="V25" s="237">
        <v>7</v>
      </c>
      <c r="W25" s="242" t="s">
        <v>132</v>
      </c>
      <c r="X25" s="242">
        <v>4</v>
      </c>
      <c r="Y25" s="221">
        <v>29</v>
      </c>
      <c r="Z25" s="248">
        <v>2</v>
      </c>
      <c r="AA25" s="237">
        <v>1</v>
      </c>
      <c r="AB25" s="242">
        <v>1</v>
      </c>
      <c r="AC25" s="242" t="s">
        <v>132</v>
      </c>
      <c r="AD25" s="242">
        <v>0</v>
      </c>
      <c r="AE25" s="242">
        <v>3</v>
      </c>
      <c r="AF25" s="221">
        <v>11</v>
      </c>
      <c r="AG25" s="242" t="s">
        <v>132</v>
      </c>
      <c r="AH25" s="242">
        <v>0</v>
      </c>
      <c r="AI25" s="221">
        <v>4</v>
      </c>
      <c r="AJ25" s="221">
        <v>17</v>
      </c>
      <c r="AK25" s="221">
        <v>1</v>
      </c>
      <c r="AL25" s="221">
        <v>0</v>
      </c>
      <c r="AM25" s="221">
        <v>21</v>
      </c>
      <c r="AN25" s="281">
        <v>10</v>
      </c>
      <c r="AO25" s="281">
        <v>1</v>
      </c>
      <c r="AP25" s="280">
        <v>19</v>
      </c>
      <c r="AQ25" s="248">
        <v>0</v>
      </c>
      <c r="AR25" s="281">
        <v>1</v>
      </c>
      <c r="AS25" s="280">
        <v>1</v>
      </c>
      <c r="AT25" s="221">
        <v>7</v>
      </c>
      <c r="AU25" s="221">
        <v>6</v>
      </c>
      <c r="AV25" s="221">
        <v>1</v>
      </c>
      <c r="AW25" s="242">
        <v>1</v>
      </c>
      <c r="AX25" s="221">
        <v>0</v>
      </c>
      <c r="AY25" s="221">
        <v>27</v>
      </c>
      <c r="AZ25" s="221">
        <v>0</v>
      </c>
      <c r="BA25" s="221">
        <v>1</v>
      </c>
      <c r="BB25" s="282">
        <v>4</v>
      </c>
    </row>
    <row r="26" spans="2:54" s="170" customFormat="1" ht="12.75" customHeight="1">
      <c r="B26" s="11"/>
      <c r="C26" s="68" t="s">
        <v>194</v>
      </c>
      <c r="D26" s="280">
        <f>SUM(E26:BB26)</f>
        <v>256</v>
      </c>
      <c r="E26" s="242">
        <v>93</v>
      </c>
      <c r="F26" s="258" t="s">
        <v>132</v>
      </c>
      <c r="G26" s="242">
        <v>0</v>
      </c>
      <c r="H26" s="242" t="s">
        <v>132</v>
      </c>
      <c r="I26" s="242">
        <v>9</v>
      </c>
      <c r="J26" s="242" t="s">
        <v>132</v>
      </c>
      <c r="K26" s="242">
        <v>8</v>
      </c>
      <c r="L26" s="242">
        <v>0</v>
      </c>
      <c r="M26" s="221">
        <v>1</v>
      </c>
      <c r="N26" s="242">
        <v>0</v>
      </c>
      <c r="O26" s="242">
        <v>0</v>
      </c>
      <c r="P26" s="221">
        <v>9</v>
      </c>
      <c r="Q26" s="221">
        <v>0</v>
      </c>
      <c r="R26" s="221">
        <v>0</v>
      </c>
      <c r="S26" s="242" t="s">
        <v>132</v>
      </c>
      <c r="T26" s="242">
        <v>0</v>
      </c>
      <c r="U26" s="248">
        <v>13</v>
      </c>
      <c r="V26" s="237">
        <v>9</v>
      </c>
      <c r="W26" s="242" t="s">
        <v>132</v>
      </c>
      <c r="X26" s="242">
        <v>1</v>
      </c>
      <c r="Y26" s="221">
        <v>22</v>
      </c>
      <c r="Z26" s="248">
        <v>0</v>
      </c>
      <c r="AA26" s="237">
        <v>0</v>
      </c>
      <c r="AB26" s="242">
        <v>0</v>
      </c>
      <c r="AC26" s="242" t="s">
        <v>132</v>
      </c>
      <c r="AD26" s="242">
        <v>0</v>
      </c>
      <c r="AE26" s="242">
        <v>1</v>
      </c>
      <c r="AF26" s="221">
        <v>7</v>
      </c>
      <c r="AG26" s="242" t="s">
        <v>132</v>
      </c>
      <c r="AH26" s="242">
        <v>0</v>
      </c>
      <c r="AI26" s="221">
        <v>2</v>
      </c>
      <c r="AJ26" s="221">
        <v>22</v>
      </c>
      <c r="AK26" s="221">
        <v>0</v>
      </c>
      <c r="AL26" s="221">
        <v>0</v>
      </c>
      <c r="AM26" s="221">
        <v>12</v>
      </c>
      <c r="AN26" s="281">
        <v>8</v>
      </c>
      <c r="AO26" s="281">
        <v>0</v>
      </c>
      <c r="AP26" s="280">
        <v>13</v>
      </c>
      <c r="AQ26" s="248">
        <v>0</v>
      </c>
      <c r="AR26" s="281">
        <v>1</v>
      </c>
      <c r="AS26" s="280">
        <v>3</v>
      </c>
      <c r="AT26" s="221">
        <v>3</v>
      </c>
      <c r="AU26" s="221">
        <v>6</v>
      </c>
      <c r="AV26" s="221">
        <v>0</v>
      </c>
      <c r="AW26" s="242">
        <v>0</v>
      </c>
      <c r="AX26" s="221">
        <v>0</v>
      </c>
      <c r="AY26" s="221">
        <v>3</v>
      </c>
      <c r="AZ26" s="221">
        <v>0</v>
      </c>
      <c r="BA26" s="221">
        <v>6</v>
      </c>
      <c r="BB26" s="282">
        <v>4</v>
      </c>
    </row>
    <row r="27" spans="2:54" s="170" customFormat="1" ht="12.75" customHeight="1">
      <c r="B27" s="13"/>
      <c r="C27" s="69" t="s">
        <v>4</v>
      </c>
      <c r="D27" s="283">
        <f>SUM(E27:BB27)</f>
        <v>28</v>
      </c>
      <c r="E27" s="253">
        <v>16</v>
      </c>
      <c r="F27" s="258" t="s">
        <v>132</v>
      </c>
      <c r="G27" s="253">
        <v>0</v>
      </c>
      <c r="H27" s="253" t="s">
        <v>132</v>
      </c>
      <c r="I27" s="253">
        <v>1</v>
      </c>
      <c r="J27" s="253" t="s">
        <v>132</v>
      </c>
      <c r="K27" s="253">
        <v>0</v>
      </c>
      <c r="L27" s="253">
        <v>0</v>
      </c>
      <c r="M27" s="240">
        <v>0</v>
      </c>
      <c r="N27" s="253">
        <v>0</v>
      </c>
      <c r="O27" s="253">
        <v>0</v>
      </c>
      <c r="P27" s="240">
        <v>0</v>
      </c>
      <c r="Q27" s="240">
        <v>0</v>
      </c>
      <c r="R27" s="240">
        <v>0</v>
      </c>
      <c r="S27" s="253" t="s">
        <v>132</v>
      </c>
      <c r="T27" s="253">
        <v>0</v>
      </c>
      <c r="U27" s="250">
        <v>2</v>
      </c>
      <c r="V27" s="239">
        <v>0</v>
      </c>
      <c r="W27" s="253" t="s">
        <v>132</v>
      </c>
      <c r="X27" s="253">
        <v>0</v>
      </c>
      <c r="Y27" s="240">
        <v>3</v>
      </c>
      <c r="Z27" s="250">
        <v>0</v>
      </c>
      <c r="AA27" s="239">
        <v>0</v>
      </c>
      <c r="AB27" s="253">
        <v>0</v>
      </c>
      <c r="AC27" s="253" t="s">
        <v>132</v>
      </c>
      <c r="AD27" s="253">
        <v>0</v>
      </c>
      <c r="AE27" s="253">
        <v>0</v>
      </c>
      <c r="AF27" s="240">
        <v>0</v>
      </c>
      <c r="AG27" s="253" t="s">
        <v>132</v>
      </c>
      <c r="AH27" s="253">
        <v>0</v>
      </c>
      <c r="AI27" s="240">
        <v>0</v>
      </c>
      <c r="AJ27" s="240">
        <v>3</v>
      </c>
      <c r="AK27" s="240">
        <v>0</v>
      </c>
      <c r="AL27" s="240">
        <v>0</v>
      </c>
      <c r="AM27" s="240">
        <v>2</v>
      </c>
      <c r="AN27" s="284">
        <v>1</v>
      </c>
      <c r="AO27" s="284">
        <v>0</v>
      </c>
      <c r="AP27" s="285">
        <v>0</v>
      </c>
      <c r="AQ27" s="250">
        <v>0</v>
      </c>
      <c r="AR27" s="284">
        <v>0</v>
      </c>
      <c r="AS27" s="285">
        <v>0</v>
      </c>
      <c r="AT27" s="240">
        <v>0</v>
      </c>
      <c r="AU27" s="240">
        <v>0</v>
      </c>
      <c r="AV27" s="240">
        <v>0</v>
      </c>
      <c r="AW27" s="253">
        <v>0</v>
      </c>
      <c r="AX27" s="240">
        <v>0</v>
      </c>
      <c r="AY27" s="240">
        <v>0</v>
      </c>
      <c r="AZ27" s="240">
        <v>0</v>
      </c>
      <c r="BA27" s="240">
        <v>0</v>
      </c>
      <c r="BB27" s="286">
        <v>0</v>
      </c>
    </row>
    <row r="28" spans="2:54" s="170" customFormat="1" ht="12.75" customHeight="1">
      <c r="B28" s="9" t="s">
        <v>195</v>
      </c>
      <c r="C28" s="67"/>
      <c r="D28" s="287">
        <f aca="true" t="shared" si="7" ref="D28:AI28">SUM(D29:D30)</f>
        <v>500</v>
      </c>
      <c r="E28" s="245">
        <f t="shared" si="7"/>
        <v>132</v>
      </c>
      <c r="F28" s="288" t="s">
        <v>132</v>
      </c>
      <c r="G28" s="245">
        <f t="shared" si="7"/>
        <v>5</v>
      </c>
      <c r="H28" s="245" t="s">
        <v>132</v>
      </c>
      <c r="I28" s="245">
        <f t="shared" si="7"/>
        <v>23</v>
      </c>
      <c r="J28" s="245" t="s">
        <v>132</v>
      </c>
      <c r="K28" s="245">
        <f t="shared" si="7"/>
        <v>19</v>
      </c>
      <c r="L28" s="245">
        <f t="shared" si="7"/>
        <v>5</v>
      </c>
      <c r="M28" s="245">
        <f t="shared" si="7"/>
        <v>14</v>
      </c>
      <c r="N28" s="245">
        <f t="shared" si="7"/>
        <v>1</v>
      </c>
      <c r="O28" s="245">
        <f t="shared" si="7"/>
        <v>3</v>
      </c>
      <c r="P28" s="245">
        <f t="shared" si="7"/>
        <v>19</v>
      </c>
      <c r="Q28" s="245">
        <f t="shared" si="7"/>
        <v>1</v>
      </c>
      <c r="R28" s="245">
        <f t="shared" si="7"/>
        <v>2</v>
      </c>
      <c r="S28" s="245" t="s">
        <v>132</v>
      </c>
      <c r="T28" s="245">
        <f t="shared" si="7"/>
        <v>0</v>
      </c>
      <c r="U28" s="246">
        <f t="shared" si="7"/>
        <v>28</v>
      </c>
      <c r="V28" s="244">
        <f t="shared" si="7"/>
        <v>26</v>
      </c>
      <c r="W28" s="245" t="s">
        <v>132</v>
      </c>
      <c r="X28" s="245">
        <f t="shared" si="7"/>
        <v>5</v>
      </c>
      <c r="Y28" s="245">
        <f t="shared" si="7"/>
        <v>32</v>
      </c>
      <c r="Z28" s="246">
        <f t="shared" si="7"/>
        <v>5</v>
      </c>
      <c r="AA28" s="244">
        <f t="shared" si="7"/>
        <v>6</v>
      </c>
      <c r="AB28" s="245">
        <f t="shared" si="7"/>
        <v>1</v>
      </c>
      <c r="AC28" s="245" t="s">
        <v>132</v>
      </c>
      <c r="AD28" s="245">
        <f t="shared" si="7"/>
        <v>0</v>
      </c>
      <c r="AE28" s="245">
        <f t="shared" si="7"/>
        <v>10</v>
      </c>
      <c r="AF28" s="245">
        <f t="shared" si="7"/>
        <v>11</v>
      </c>
      <c r="AG28" s="245" t="s">
        <v>132</v>
      </c>
      <c r="AH28" s="245">
        <f t="shared" si="7"/>
        <v>0</v>
      </c>
      <c r="AI28" s="245">
        <f t="shared" si="7"/>
        <v>9</v>
      </c>
      <c r="AJ28" s="245">
        <f aca="true" t="shared" si="8" ref="AJ28:BB28">SUM(AJ29:AJ30)</f>
        <v>36</v>
      </c>
      <c r="AK28" s="245">
        <f t="shared" si="8"/>
        <v>6</v>
      </c>
      <c r="AL28" s="245">
        <f t="shared" si="8"/>
        <v>0</v>
      </c>
      <c r="AM28" s="245">
        <f t="shared" si="8"/>
        <v>27</v>
      </c>
      <c r="AN28" s="289">
        <f t="shared" si="8"/>
        <v>22</v>
      </c>
      <c r="AO28" s="289">
        <f t="shared" si="8"/>
        <v>0</v>
      </c>
      <c r="AP28" s="287">
        <f t="shared" si="8"/>
        <v>12</v>
      </c>
      <c r="AQ28" s="246">
        <f t="shared" si="8"/>
        <v>1</v>
      </c>
      <c r="AR28" s="289">
        <f t="shared" si="8"/>
        <v>5</v>
      </c>
      <c r="AS28" s="287">
        <f t="shared" si="8"/>
        <v>7</v>
      </c>
      <c r="AT28" s="245">
        <f t="shared" si="8"/>
        <v>2</v>
      </c>
      <c r="AU28" s="245">
        <f t="shared" si="8"/>
        <v>11</v>
      </c>
      <c r="AV28" s="245">
        <f t="shared" si="8"/>
        <v>0</v>
      </c>
      <c r="AW28" s="245">
        <f t="shared" si="8"/>
        <v>1</v>
      </c>
      <c r="AX28" s="245">
        <f t="shared" si="8"/>
        <v>1</v>
      </c>
      <c r="AY28" s="245">
        <f t="shared" si="8"/>
        <v>7</v>
      </c>
      <c r="AZ28" s="245">
        <f t="shared" si="8"/>
        <v>1</v>
      </c>
      <c r="BA28" s="245">
        <f t="shared" si="8"/>
        <v>3</v>
      </c>
      <c r="BB28" s="290">
        <f t="shared" si="8"/>
        <v>1</v>
      </c>
    </row>
    <row r="29" spans="2:54" s="170" customFormat="1" ht="12.75" customHeight="1">
      <c r="B29" s="11"/>
      <c r="C29" s="68" t="s">
        <v>196</v>
      </c>
      <c r="D29" s="280">
        <f>SUM(E29:BB29)</f>
        <v>345</v>
      </c>
      <c r="E29" s="242">
        <v>83</v>
      </c>
      <c r="F29" s="291" t="s">
        <v>132</v>
      </c>
      <c r="G29" s="242">
        <v>3</v>
      </c>
      <c r="H29" s="242" t="s">
        <v>132</v>
      </c>
      <c r="I29" s="242">
        <v>20</v>
      </c>
      <c r="J29" s="242" t="s">
        <v>132</v>
      </c>
      <c r="K29" s="242">
        <v>15</v>
      </c>
      <c r="L29" s="242">
        <v>5</v>
      </c>
      <c r="M29" s="221">
        <v>0</v>
      </c>
      <c r="N29" s="242">
        <v>0</v>
      </c>
      <c r="O29" s="242">
        <v>3</v>
      </c>
      <c r="P29" s="221">
        <v>15</v>
      </c>
      <c r="Q29" s="221">
        <v>1</v>
      </c>
      <c r="R29" s="221">
        <v>2</v>
      </c>
      <c r="S29" s="242" t="s">
        <v>132</v>
      </c>
      <c r="T29" s="242">
        <v>0</v>
      </c>
      <c r="U29" s="248">
        <v>19</v>
      </c>
      <c r="V29" s="237">
        <v>7</v>
      </c>
      <c r="W29" s="242" t="s">
        <v>132</v>
      </c>
      <c r="X29" s="242">
        <v>2</v>
      </c>
      <c r="Y29" s="221">
        <v>25</v>
      </c>
      <c r="Z29" s="248">
        <v>3</v>
      </c>
      <c r="AA29" s="237">
        <v>6</v>
      </c>
      <c r="AB29" s="242">
        <v>1</v>
      </c>
      <c r="AC29" s="242" t="s">
        <v>132</v>
      </c>
      <c r="AD29" s="242">
        <v>0</v>
      </c>
      <c r="AE29" s="242">
        <v>7</v>
      </c>
      <c r="AF29" s="221">
        <v>10</v>
      </c>
      <c r="AG29" s="242" t="s">
        <v>132</v>
      </c>
      <c r="AH29" s="242">
        <v>0</v>
      </c>
      <c r="AI29" s="221">
        <v>8</v>
      </c>
      <c r="AJ29" s="221">
        <v>25</v>
      </c>
      <c r="AK29" s="221">
        <v>6</v>
      </c>
      <c r="AL29" s="221">
        <v>0</v>
      </c>
      <c r="AM29" s="221">
        <v>19</v>
      </c>
      <c r="AN29" s="281">
        <v>17</v>
      </c>
      <c r="AO29" s="281">
        <v>0</v>
      </c>
      <c r="AP29" s="280">
        <v>9</v>
      </c>
      <c r="AQ29" s="248">
        <v>1</v>
      </c>
      <c r="AR29" s="281">
        <v>2</v>
      </c>
      <c r="AS29" s="280">
        <v>6</v>
      </c>
      <c r="AT29" s="221">
        <v>2</v>
      </c>
      <c r="AU29" s="221">
        <v>9</v>
      </c>
      <c r="AV29" s="221">
        <v>0</v>
      </c>
      <c r="AW29" s="242">
        <v>1</v>
      </c>
      <c r="AX29" s="221">
        <v>1</v>
      </c>
      <c r="AY29" s="221">
        <v>7</v>
      </c>
      <c r="AZ29" s="221">
        <v>1</v>
      </c>
      <c r="BA29" s="221">
        <v>3</v>
      </c>
      <c r="BB29" s="282">
        <v>1</v>
      </c>
    </row>
    <row r="30" spans="2:54" s="170" customFormat="1" ht="12.75" customHeight="1">
      <c r="B30" s="13"/>
      <c r="C30" s="69" t="s">
        <v>197</v>
      </c>
      <c r="D30" s="283">
        <f>SUM(E30:BB30)</f>
        <v>155</v>
      </c>
      <c r="E30" s="243">
        <v>49</v>
      </c>
      <c r="F30" s="292" t="s">
        <v>132</v>
      </c>
      <c r="G30" s="243">
        <v>2</v>
      </c>
      <c r="H30" s="243" t="s">
        <v>132</v>
      </c>
      <c r="I30" s="243">
        <v>3</v>
      </c>
      <c r="J30" s="243" t="s">
        <v>132</v>
      </c>
      <c r="K30" s="243">
        <v>4</v>
      </c>
      <c r="L30" s="243">
        <v>0</v>
      </c>
      <c r="M30" s="221">
        <v>14</v>
      </c>
      <c r="N30" s="243">
        <v>1</v>
      </c>
      <c r="O30" s="243">
        <v>0</v>
      </c>
      <c r="P30" s="221">
        <v>4</v>
      </c>
      <c r="Q30" s="221">
        <v>0</v>
      </c>
      <c r="R30" s="221">
        <v>0</v>
      </c>
      <c r="S30" s="243" t="s">
        <v>132</v>
      </c>
      <c r="T30" s="243">
        <v>0</v>
      </c>
      <c r="U30" s="248">
        <v>9</v>
      </c>
      <c r="V30" s="237">
        <v>19</v>
      </c>
      <c r="W30" s="243" t="s">
        <v>132</v>
      </c>
      <c r="X30" s="243">
        <v>3</v>
      </c>
      <c r="Y30" s="221">
        <v>7</v>
      </c>
      <c r="Z30" s="248">
        <v>2</v>
      </c>
      <c r="AA30" s="237">
        <v>0</v>
      </c>
      <c r="AB30" s="243">
        <v>0</v>
      </c>
      <c r="AC30" s="243" t="s">
        <v>132</v>
      </c>
      <c r="AD30" s="243">
        <v>0</v>
      </c>
      <c r="AE30" s="243">
        <v>3</v>
      </c>
      <c r="AF30" s="221">
        <v>1</v>
      </c>
      <c r="AG30" s="243" t="s">
        <v>132</v>
      </c>
      <c r="AH30" s="243">
        <v>0</v>
      </c>
      <c r="AI30" s="221">
        <v>1</v>
      </c>
      <c r="AJ30" s="221">
        <v>11</v>
      </c>
      <c r="AK30" s="221">
        <v>0</v>
      </c>
      <c r="AL30" s="221">
        <v>0</v>
      </c>
      <c r="AM30" s="221">
        <v>8</v>
      </c>
      <c r="AN30" s="281">
        <v>5</v>
      </c>
      <c r="AO30" s="281">
        <v>0</v>
      </c>
      <c r="AP30" s="280">
        <v>3</v>
      </c>
      <c r="AQ30" s="248">
        <v>0</v>
      </c>
      <c r="AR30" s="281">
        <v>3</v>
      </c>
      <c r="AS30" s="280">
        <v>1</v>
      </c>
      <c r="AT30" s="221">
        <v>0</v>
      </c>
      <c r="AU30" s="221">
        <v>2</v>
      </c>
      <c r="AV30" s="221">
        <v>0</v>
      </c>
      <c r="AW30" s="243">
        <v>0</v>
      </c>
      <c r="AX30" s="221">
        <v>0</v>
      </c>
      <c r="AY30" s="221">
        <v>0</v>
      </c>
      <c r="AZ30" s="221">
        <v>0</v>
      </c>
      <c r="BA30" s="221">
        <v>0</v>
      </c>
      <c r="BB30" s="282">
        <v>0</v>
      </c>
    </row>
    <row r="31" spans="2:54" s="170" customFormat="1" ht="12.75" customHeight="1">
      <c r="B31" s="7" t="s">
        <v>16</v>
      </c>
      <c r="C31" s="66" t="s">
        <v>198</v>
      </c>
      <c r="D31" s="261">
        <f>SUM(E31:BB31)</f>
        <v>590</v>
      </c>
      <c r="E31" s="233">
        <v>126</v>
      </c>
      <c r="F31" s="258" t="s">
        <v>132</v>
      </c>
      <c r="G31" s="233">
        <v>14</v>
      </c>
      <c r="H31" s="233" t="s">
        <v>132</v>
      </c>
      <c r="I31" s="233">
        <v>25</v>
      </c>
      <c r="J31" s="233" t="s">
        <v>132</v>
      </c>
      <c r="K31" s="233">
        <v>33</v>
      </c>
      <c r="L31" s="233">
        <v>3</v>
      </c>
      <c r="M31" s="231">
        <v>2</v>
      </c>
      <c r="N31" s="233">
        <v>1</v>
      </c>
      <c r="O31" s="233">
        <v>5</v>
      </c>
      <c r="P31" s="231">
        <v>17</v>
      </c>
      <c r="Q31" s="231">
        <v>0</v>
      </c>
      <c r="R31" s="231">
        <v>0</v>
      </c>
      <c r="S31" s="233" t="s">
        <v>132</v>
      </c>
      <c r="T31" s="233">
        <v>0</v>
      </c>
      <c r="U31" s="264">
        <v>22</v>
      </c>
      <c r="V31" s="230">
        <v>27</v>
      </c>
      <c r="W31" s="233" t="s">
        <v>132</v>
      </c>
      <c r="X31" s="233">
        <v>5</v>
      </c>
      <c r="Y31" s="231">
        <v>54</v>
      </c>
      <c r="Z31" s="264">
        <v>8</v>
      </c>
      <c r="AA31" s="230">
        <v>5</v>
      </c>
      <c r="AB31" s="233">
        <v>6</v>
      </c>
      <c r="AC31" s="233" t="s">
        <v>132</v>
      </c>
      <c r="AD31" s="233">
        <v>0</v>
      </c>
      <c r="AE31" s="233">
        <v>14</v>
      </c>
      <c r="AF31" s="231">
        <v>13</v>
      </c>
      <c r="AG31" s="233" t="s">
        <v>132</v>
      </c>
      <c r="AH31" s="233">
        <v>1</v>
      </c>
      <c r="AI31" s="231">
        <v>17</v>
      </c>
      <c r="AJ31" s="231">
        <v>37</v>
      </c>
      <c r="AK31" s="231">
        <v>2</v>
      </c>
      <c r="AL31" s="231">
        <v>1</v>
      </c>
      <c r="AM31" s="231">
        <v>29</v>
      </c>
      <c r="AN31" s="265">
        <v>15</v>
      </c>
      <c r="AO31" s="265">
        <v>0</v>
      </c>
      <c r="AP31" s="266">
        <v>31</v>
      </c>
      <c r="AQ31" s="264">
        <v>0</v>
      </c>
      <c r="AR31" s="265">
        <v>11</v>
      </c>
      <c r="AS31" s="266">
        <v>1</v>
      </c>
      <c r="AT31" s="231">
        <v>17</v>
      </c>
      <c r="AU31" s="231">
        <v>22</v>
      </c>
      <c r="AV31" s="231">
        <v>7</v>
      </c>
      <c r="AW31" s="233">
        <v>1</v>
      </c>
      <c r="AX31" s="231">
        <v>0</v>
      </c>
      <c r="AY31" s="231">
        <v>16</v>
      </c>
      <c r="AZ31" s="231">
        <v>0</v>
      </c>
      <c r="BA31" s="231">
        <v>1</v>
      </c>
      <c r="BB31" s="267">
        <v>1</v>
      </c>
    </row>
    <row r="32" spans="2:54" s="170" customFormat="1" ht="12.75" customHeight="1">
      <c r="B32" s="9" t="s">
        <v>5</v>
      </c>
      <c r="C32" s="67"/>
      <c r="D32" s="280">
        <f aca="true" t="shared" si="9" ref="D32:AI32">SUM(D33:D36)</f>
        <v>731</v>
      </c>
      <c r="E32" s="221">
        <f t="shared" si="9"/>
        <v>153</v>
      </c>
      <c r="F32" s="288" t="s">
        <v>132</v>
      </c>
      <c r="G32" s="221">
        <f t="shared" si="9"/>
        <v>16</v>
      </c>
      <c r="H32" s="221" t="s">
        <v>132</v>
      </c>
      <c r="I32" s="221">
        <f t="shared" si="9"/>
        <v>19</v>
      </c>
      <c r="J32" s="221" t="s">
        <v>132</v>
      </c>
      <c r="K32" s="221">
        <f t="shared" si="9"/>
        <v>24</v>
      </c>
      <c r="L32" s="221">
        <f t="shared" si="9"/>
        <v>4</v>
      </c>
      <c r="M32" s="221">
        <f t="shared" si="9"/>
        <v>1</v>
      </c>
      <c r="N32" s="221">
        <f t="shared" si="9"/>
        <v>9</v>
      </c>
      <c r="O32" s="221">
        <f t="shared" si="9"/>
        <v>0</v>
      </c>
      <c r="P32" s="221">
        <f t="shared" si="9"/>
        <v>29</v>
      </c>
      <c r="Q32" s="221">
        <f t="shared" si="9"/>
        <v>2</v>
      </c>
      <c r="R32" s="221">
        <f t="shared" si="9"/>
        <v>4</v>
      </c>
      <c r="S32" s="221" t="s">
        <v>132</v>
      </c>
      <c r="T32" s="221">
        <f t="shared" si="9"/>
        <v>0</v>
      </c>
      <c r="U32" s="248">
        <f t="shared" si="9"/>
        <v>49</v>
      </c>
      <c r="V32" s="237">
        <f t="shared" si="9"/>
        <v>33</v>
      </c>
      <c r="W32" s="221" t="s">
        <v>132</v>
      </c>
      <c r="X32" s="221">
        <f t="shared" si="9"/>
        <v>2</v>
      </c>
      <c r="Y32" s="221">
        <f t="shared" si="9"/>
        <v>59</v>
      </c>
      <c r="Z32" s="248">
        <f t="shared" si="9"/>
        <v>8</v>
      </c>
      <c r="AA32" s="237">
        <f t="shared" si="9"/>
        <v>4</v>
      </c>
      <c r="AB32" s="221">
        <f t="shared" si="9"/>
        <v>2</v>
      </c>
      <c r="AC32" s="221" t="s">
        <v>132</v>
      </c>
      <c r="AD32" s="221">
        <f t="shared" si="9"/>
        <v>0</v>
      </c>
      <c r="AE32" s="221">
        <f t="shared" si="9"/>
        <v>11</v>
      </c>
      <c r="AF32" s="221">
        <f t="shared" si="9"/>
        <v>16</v>
      </c>
      <c r="AG32" s="221" t="s">
        <v>132</v>
      </c>
      <c r="AH32" s="221">
        <f t="shared" si="9"/>
        <v>1</v>
      </c>
      <c r="AI32" s="221">
        <f t="shared" si="9"/>
        <v>25</v>
      </c>
      <c r="AJ32" s="221">
        <f aca="true" t="shared" si="10" ref="AJ32:BB32">SUM(AJ33:AJ36)</f>
        <v>62</v>
      </c>
      <c r="AK32" s="221">
        <f t="shared" si="10"/>
        <v>8</v>
      </c>
      <c r="AL32" s="221">
        <f t="shared" si="10"/>
        <v>0</v>
      </c>
      <c r="AM32" s="221">
        <f t="shared" si="10"/>
        <v>40</v>
      </c>
      <c r="AN32" s="281">
        <f t="shared" si="10"/>
        <v>30</v>
      </c>
      <c r="AO32" s="281">
        <f t="shared" si="10"/>
        <v>3</v>
      </c>
      <c r="AP32" s="280">
        <f t="shared" si="10"/>
        <v>29</v>
      </c>
      <c r="AQ32" s="248">
        <f t="shared" si="10"/>
        <v>0</v>
      </c>
      <c r="AR32" s="281">
        <f t="shared" si="10"/>
        <v>1</v>
      </c>
      <c r="AS32" s="280">
        <f t="shared" si="10"/>
        <v>6</v>
      </c>
      <c r="AT32" s="221">
        <f t="shared" si="10"/>
        <v>14</v>
      </c>
      <c r="AU32" s="221">
        <f t="shared" si="10"/>
        <v>14</v>
      </c>
      <c r="AV32" s="221">
        <f t="shared" si="10"/>
        <v>5</v>
      </c>
      <c r="AW32" s="221">
        <f t="shared" si="10"/>
        <v>2</v>
      </c>
      <c r="AX32" s="221">
        <f t="shared" si="10"/>
        <v>13</v>
      </c>
      <c r="AY32" s="221">
        <f t="shared" si="10"/>
        <v>22</v>
      </c>
      <c r="AZ32" s="221">
        <f t="shared" si="10"/>
        <v>0</v>
      </c>
      <c r="BA32" s="221">
        <f t="shared" si="10"/>
        <v>6</v>
      </c>
      <c r="BB32" s="282">
        <f t="shared" si="10"/>
        <v>5</v>
      </c>
    </row>
    <row r="33" spans="2:54" s="170" customFormat="1" ht="12.75" customHeight="1">
      <c r="B33" s="11"/>
      <c r="C33" s="68" t="s">
        <v>6</v>
      </c>
      <c r="D33" s="280">
        <f>SUM(E33:BB33)</f>
        <v>551</v>
      </c>
      <c r="E33" s="242">
        <v>111</v>
      </c>
      <c r="F33" s="291" t="s">
        <v>132</v>
      </c>
      <c r="G33" s="242">
        <v>16</v>
      </c>
      <c r="H33" s="242" t="s">
        <v>132</v>
      </c>
      <c r="I33" s="242">
        <v>15</v>
      </c>
      <c r="J33" s="242" t="s">
        <v>132</v>
      </c>
      <c r="K33" s="242">
        <v>17</v>
      </c>
      <c r="L33" s="242">
        <v>1</v>
      </c>
      <c r="M33" s="221">
        <v>0</v>
      </c>
      <c r="N33" s="242">
        <v>8</v>
      </c>
      <c r="O33" s="242">
        <v>0</v>
      </c>
      <c r="P33" s="221">
        <v>21</v>
      </c>
      <c r="Q33" s="221">
        <v>1</v>
      </c>
      <c r="R33" s="221">
        <v>4</v>
      </c>
      <c r="S33" s="242" t="s">
        <v>132</v>
      </c>
      <c r="T33" s="242">
        <v>0</v>
      </c>
      <c r="U33" s="248">
        <v>37</v>
      </c>
      <c r="V33" s="237">
        <v>21</v>
      </c>
      <c r="W33" s="242" t="s">
        <v>132</v>
      </c>
      <c r="X33" s="242">
        <v>2</v>
      </c>
      <c r="Y33" s="221">
        <v>40</v>
      </c>
      <c r="Z33" s="248">
        <v>7</v>
      </c>
      <c r="AA33" s="237">
        <v>4</v>
      </c>
      <c r="AB33" s="242">
        <v>2</v>
      </c>
      <c r="AC33" s="242" t="s">
        <v>132</v>
      </c>
      <c r="AD33" s="242">
        <v>0</v>
      </c>
      <c r="AE33" s="242">
        <v>9</v>
      </c>
      <c r="AF33" s="221">
        <v>12</v>
      </c>
      <c r="AG33" s="242" t="s">
        <v>132</v>
      </c>
      <c r="AH33" s="242">
        <v>1</v>
      </c>
      <c r="AI33" s="221">
        <v>22</v>
      </c>
      <c r="AJ33" s="221">
        <v>46</v>
      </c>
      <c r="AK33" s="221">
        <v>5</v>
      </c>
      <c r="AL33" s="221">
        <v>0</v>
      </c>
      <c r="AM33" s="221">
        <v>28</v>
      </c>
      <c r="AN33" s="281">
        <v>18</v>
      </c>
      <c r="AO33" s="281">
        <v>3</v>
      </c>
      <c r="AP33" s="280">
        <v>22</v>
      </c>
      <c r="AQ33" s="248">
        <v>0</v>
      </c>
      <c r="AR33" s="281">
        <v>0</v>
      </c>
      <c r="AS33" s="280">
        <v>6</v>
      </c>
      <c r="AT33" s="221">
        <v>12</v>
      </c>
      <c r="AU33" s="221">
        <v>12</v>
      </c>
      <c r="AV33" s="221">
        <v>5</v>
      </c>
      <c r="AW33" s="242">
        <v>1</v>
      </c>
      <c r="AX33" s="221">
        <v>13</v>
      </c>
      <c r="AY33" s="221">
        <v>21</v>
      </c>
      <c r="AZ33" s="221">
        <v>0</v>
      </c>
      <c r="BA33" s="221">
        <v>4</v>
      </c>
      <c r="BB33" s="282">
        <v>4</v>
      </c>
    </row>
    <row r="34" spans="2:54" s="170" customFormat="1" ht="12.75" customHeight="1">
      <c r="B34" s="11"/>
      <c r="C34" s="68" t="s">
        <v>199</v>
      </c>
      <c r="D34" s="280">
        <f>SUM(E34:BB34)</f>
        <v>125</v>
      </c>
      <c r="E34" s="242">
        <v>34</v>
      </c>
      <c r="F34" s="291" t="s">
        <v>132</v>
      </c>
      <c r="G34" s="242">
        <v>0</v>
      </c>
      <c r="H34" s="242" t="s">
        <v>132</v>
      </c>
      <c r="I34" s="242">
        <v>2</v>
      </c>
      <c r="J34" s="242" t="s">
        <v>132</v>
      </c>
      <c r="K34" s="242">
        <v>2</v>
      </c>
      <c r="L34" s="242">
        <v>2</v>
      </c>
      <c r="M34" s="221">
        <v>1</v>
      </c>
      <c r="N34" s="242">
        <v>1</v>
      </c>
      <c r="O34" s="242">
        <v>0</v>
      </c>
      <c r="P34" s="221">
        <v>4</v>
      </c>
      <c r="Q34" s="221">
        <v>0</v>
      </c>
      <c r="R34" s="221">
        <v>0</v>
      </c>
      <c r="S34" s="242" t="s">
        <v>132</v>
      </c>
      <c r="T34" s="242">
        <v>0</v>
      </c>
      <c r="U34" s="248">
        <v>9</v>
      </c>
      <c r="V34" s="237">
        <v>3</v>
      </c>
      <c r="W34" s="242" t="s">
        <v>132</v>
      </c>
      <c r="X34" s="242">
        <v>0</v>
      </c>
      <c r="Y34" s="221">
        <v>16</v>
      </c>
      <c r="Z34" s="248">
        <v>1</v>
      </c>
      <c r="AA34" s="237">
        <v>0</v>
      </c>
      <c r="AB34" s="242">
        <v>0</v>
      </c>
      <c r="AC34" s="242" t="s">
        <v>132</v>
      </c>
      <c r="AD34" s="242">
        <v>0</v>
      </c>
      <c r="AE34" s="242">
        <v>1</v>
      </c>
      <c r="AF34" s="221">
        <v>3</v>
      </c>
      <c r="AG34" s="242" t="s">
        <v>132</v>
      </c>
      <c r="AH34" s="242">
        <v>0</v>
      </c>
      <c r="AI34" s="221">
        <v>2</v>
      </c>
      <c r="AJ34" s="221">
        <v>11</v>
      </c>
      <c r="AK34" s="221">
        <v>3</v>
      </c>
      <c r="AL34" s="221">
        <v>0</v>
      </c>
      <c r="AM34" s="221">
        <v>8</v>
      </c>
      <c r="AN34" s="281">
        <v>8</v>
      </c>
      <c r="AO34" s="281">
        <v>0</v>
      </c>
      <c r="AP34" s="280">
        <v>6</v>
      </c>
      <c r="AQ34" s="248">
        <v>0</v>
      </c>
      <c r="AR34" s="281">
        <v>0</v>
      </c>
      <c r="AS34" s="280">
        <v>0</v>
      </c>
      <c r="AT34" s="221">
        <v>1</v>
      </c>
      <c r="AU34" s="221">
        <v>2</v>
      </c>
      <c r="AV34" s="221">
        <v>0</v>
      </c>
      <c r="AW34" s="242">
        <v>1</v>
      </c>
      <c r="AX34" s="221">
        <v>0</v>
      </c>
      <c r="AY34" s="221">
        <v>1</v>
      </c>
      <c r="AZ34" s="221">
        <v>0</v>
      </c>
      <c r="BA34" s="221">
        <v>2</v>
      </c>
      <c r="BB34" s="282">
        <v>1</v>
      </c>
    </row>
    <row r="35" spans="2:54" s="170" customFormat="1" ht="12.75" customHeight="1">
      <c r="B35" s="11"/>
      <c r="C35" s="68" t="s">
        <v>200</v>
      </c>
      <c r="D35" s="280">
        <f>SUM(E35:BB35)</f>
        <v>36</v>
      </c>
      <c r="E35" s="242">
        <v>4</v>
      </c>
      <c r="F35" s="291" t="s">
        <v>132</v>
      </c>
      <c r="G35" s="242">
        <v>0</v>
      </c>
      <c r="H35" s="242" t="s">
        <v>132</v>
      </c>
      <c r="I35" s="242">
        <v>1</v>
      </c>
      <c r="J35" s="242" t="s">
        <v>132</v>
      </c>
      <c r="K35" s="242">
        <v>5</v>
      </c>
      <c r="L35" s="242">
        <v>0</v>
      </c>
      <c r="M35" s="221">
        <v>0</v>
      </c>
      <c r="N35" s="242">
        <v>0</v>
      </c>
      <c r="O35" s="242">
        <v>0</v>
      </c>
      <c r="P35" s="221">
        <v>2</v>
      </c>
      <c r="Q35" s="221">
        <v>0</v>
      </c>
      <c r="R35" s="221">
        <v>0</v>
      </c>
      <c r="S35" s="242" t="s">
        <v>132</v>
      </c>
      <c r="T35" s="242">
        <v>0</v>
      </c>
      <c r="U35" s="248">
        <v>2</v>
      </c>
      <c r="V35" s="237">
        <v>8</v>
      </c>
      <c r="W35" s="242" t="s">
        <v>132</v>
      </c>
      <c r="X35" s="242">
        <v>0</v>
      </c>
      <c r="Y35" s="221">
        <v>2</v>
      </c>
      <c r="Z35" s="248">
        <v>0</v>
      </c>
      <c r="AA35" s="237">
        <v>0</v>
      </c>
      <c r="AB35" s="242">
        <v>0</v>
      </c>
      <c r="AC35" s="242" t="s">
        <v>132</v>
      </c>
      <c r="AD35" s="242">
        <v>0</v>
      </c>
      <c r="AE35" s="242">
        <v>1</v>
      </c>
      <c r="AF35" s="221">
        <v>0</v>
      </c>
      <c r="AG35" s="242" t="s">
        <v>132</v>
      </c>
      <c r="AH35" s="242">
        <v>0</v>
      </c>
      <c r="AI35" s="221">
        <v>1</v>
      </c>
      <c r="AJ35" s="221">
        <v>3</v>
      </c>
      <c r="AK35" s="221">
        <v>0</v>
      </c>
      <c r="AL35" s="221">
        <v>0</v>
      </c>
      <c r="AM35" s="221">
        <v>3</v>
      </c>
      <c r="AN35" s="281">
        <v>1</v>
      </c>
      <c r="AO35" s="281">
        <v>0</v>
      </c>
      <c r="AP35" s="280">
        <v>1</v>
      </c>
      <c r="AQ35" s="248">
        <v>0</v>
      </c>
      <c r="AR35" s="281">
        <v>1</v>
      </c>
      <c r="AS35" s="280">
        <v>0</v>
      </c>
      <c r="AT35" s="221">
        <v>1</v>
      </c>
      <c r="AU35" s="221">
        <v>0</v>
      </c>
      <c r="AV35" s="221">
        <v>0</v>
      </c>
      <c r="AW35" s="242">
        <v>0</v>
      </c>
      <c r="AX35" s="221">
        <v>0</v>
      </c>
      <c r="AY35" s="221">
        <v>0</v>
      </c>
      <c r="AZ35" s="221">
        <v>0</v>
      </c>
      <c r="BA35" s="221">
        <v>0</v>
      </c>
      <c r="BB35" s="282">
        <v>0</v>
      </c>
    </row>
    <row r="36" spans="2:54" s="170" customFormat="1" ht="12.75" customHeight="1">
      <c r="B36" s="13"/>
      <c r="C36" s="70" t="s">
        <v>201</v>
      </c>
      <c r="D36" s="285">
        <f>SUM(E36:BB36)</f>
        <v>19</v>
      </c>
      <c r="E36" s="253">
        <v>4</v>
      </c>
      <c r="F36" s="292" t="s">
        <v>132</v>
      </c>
      <c r="G36" s="253">
        <v>0</v>
      </c>
      <c r="H36" s="253" t="s">
        <v>132</v>
      </c>
      <c r="I36" s="253">
        <v>1</v>
      </c>
      <c r="J36" s="253" t="s">
        <v>132</v>
      </c>
      <c r="K36" s="253">
        <v>0</v>
      </c>
      <c r="L36" s="253">
        <v>1</v>
      </c>
      <c r="M36" s="240">
        <v>0</v>
      </c>
      <c r="N36" s="253">
        <v>0</v>
      </c>
      <c r="O36" s="253">
        <v>0</v>
      </c>
      <c r="P36" s="240">
        <v>2</v>
      </c>
      <c r="Q36" s="240">
        <v>1</v>
      </c>
      <c r="R36" s="240">
        <v>0</v>
      </c>
      <c r="S36" s="253" t="s">
        <v>132</v>
      </c>
      <c r="T36" s="253">
        <v>0</v>
      </c>
      <c r="U36" s="250">
        <v>1</v>
      </c>
      <c r="V36" s="239">
        <v>1</v>
      </c>
      <c r="W36" s="253" t="s">
        <v>132</v>
      </c>
      <c r="X36" s="253">
        <v>0</v>
      </c>
      <c r="Y36" s="240">
        <v>1</v>
      </c>
      <c r="Z36" s="250">
        <v>0</v>
      </c>
      <c r="AA36" s="239">
        <v>0</v>
      </c>
      <c r="AB36" s="253">
        <v>0</v>
      </c>
      <c r="AC36" s="253" t="s">
        <v>132</v>
      </c>
      <c r="AD36" s="253">
        <v>0</v>
      </c>
      <c r="AE36" s="253">
        <v>0</v>
      </c>
      <c r="AF36" s="240">
        <v>1</v>
      </c>
      <c r="AG36" s="253" t="s">
        <v>132</v>
      </c>
      <c r="AH36" s="253">
        <v>0</v>
      </c>
      <c r="AI36" s="240">
        <v>0</v>
      </c>
      <c r="AJ36" s="240">
        <v>2</v>
      </c>
      <c r="AK36" s="240">
        <v>0</v>
      </c>
      <c r="AL36" s="240">
        <v>0</v>
      </c>
      <c r="AM36" s="240">
        <v>1</v>
      </c>
      <c r="AN36" s="284">
        <v>3</v>
      </c>
      <c r="AO36" s="284">
        <v>0</v>
      </c>
      <c r="AP36" s="285">
        <v>0</v>
      </c>
      <c r="AQ36" s="250">
        <v>0</v>
      </c>
      <c r="AR36" s="284">
        <v>0</v>
      </c>
      <c r="AS36" s="285">
        <v>0</v>
      </c>
      <c r="AT36" s="240">
        <v>0</v>
      </c>
      <c r="AU36" s="240">
        <v>0</v>
      </c>
      <c r="AV36" s="240">
        <v>0</v>
      </c>
      <c r="AW36" s="253">
        <v>0</v>
      </c>
      <c r="AX36" s="240">
        <v>0</v>
      </c>
      <c r="AY36" s="240">
        <v>0</v>
      </c>
      <c r="AZ36" s="240">
        <v>0</v>
      </c>
      <c r="BA36" s="240">
        <v>0</v>
      </c>
      <c r="BB36" s="286">
        <v>0</v>
      </c>
    </row>
    <row r="37" spans="2:54" s="170" customFormat="1" ht="12.75" customHeight="1">
      <c r="B37" s="9" t="s">
        <v>265</v>
      </c>
      <c r="C37" s="68"/>
      <c r="D37" s="280">
        <f aca="true" t="shared" si="11" ref="D37:AI37">SUM(D38:D43)</f>
        <v>478</v>
      </c>
      <c r="E37" s="221">
        <f t="shared" si="11"/>
        <v>131</v>
      </c>
      <c r="F37" s="258" t="s">
        <v>132</v>
      </c>
      <c r="G37" s="221">
        <f t="shared" si="11"/>
        <v>4</v>
      </c>
      <c r="H37" s="221" t="s">
        <v>132</v>
      </c>
      <c r="I37" s="221">
        <f t="shared" si="11"/>
        <v>23</v>
      </c>
      <c r="J37" s="221" t="s">
        <v>132</v>
      </c>
      <c r="K37" s="221">
        <f t="shared" si="11"/>
        <v>28</v>
      </c>
      <c r="L37" s="221">
        <f t="shared" si="11"/>
        <v>1</v>
      </c>
      <c r="M37" s="221">
        <f t="shared" si="11"/>
        <v>9</v>
      </c>
      <c r="N37" s="221">
        <f t="shared" si="11"/>
        <v>1</v>
      </c>
      <c r="O37" s="221">
        <f t="shared" si="11"/>
        <v>0</v>
      </c>
      <c r="P37" s="221">
        <f t="shared" si="11"/>
        <v>15</v>
      </c>
      <c r="Q37" s="221">
        <f t="shared" si="11"/>
        <v>0</v>
      </c>
      <c r="R37" s="221">
        <f t="shared" si="11"/>
        <v>2</v>
      </c>
      <c r="S37" s="221" t="s">
        <v>132</v>
      </c>
      <c r="T37" s="221">
        <f t="shared" si="11"/>
        <v>0</v>
      </c>
      <c r="U37" s="248">
        <f t="shared" si="11"/>
        <v>25</v>
      </c>
      <c r="V37" s="237">
        <f t="shared" si="11"/>
        <v>21</v>
      </c>
      <c r="W37" s="221" t="s">
        <v>132</v>
      </c>
      <c r="X37" s="221">
        <f t="shared" si="11"/>
        <v>0</v>
      </c>
      <c r="Y37" s="221">
        <f t="shared" si="11"/>
        <v>46</v>
      </c>
      <c r="Z37" s="248">
        <f t="shared" si="11"/>
        <v>0</v>
      </c>
      <c r="AA37" s="237">
        <f t="shared" si="11"/>
        <v>3</v>
      </c>
      <c r="AB37" s="221">
        <f t="shared" si="11"/>
        <v>1</v>
      </c>
      <c r="AC37" s="221" t="s">
        <v>132</v>
      </c>
      <c r="AD37" s="221">
        <f t="shared" si="11"/>
        <v>0</v>
      </c>
      <c r="AE37" s="221">
        <f t="shared" si="11"/>
        <v>8</v>
      </c>
      <c r="AF37" s="221">
        <f t="shared" si="11"/>
        <v>10</v>
      </c>
      <c r="AG37" s="221" t="s">
        <v>132</v>
      </c>
      <c r="AH37" s="221">
        <f t="shared" si="11"/>
        <v>0</v>
      </c>
      <c r="AI37" s="221">
        <f t="shared" si="11"/>
        <v>10</v>
      </c>
      <c r="AJ37" s="221">
        <f aca="true" t="shared" si="12" ref="AJ37:BB37">SUM(AJ38:AJ43)</f>
        <v>47</v>
      </c>
      <c r="AK37" s="221">
        <f t="shared" si="12"/>
        <v>3</v>
      </c>
      <c r="AL37" s="221">
        <f t="shared" si="12"/>
        <v>0</v>
      </c>
      <c r="AM37" s="221">
        <f t="shared" si="12"/>
        <v>23</v>
      </c>
      <c r="AN37" s="281">
        <f t="shared" si="12"/>
        <v>14</v>
      </c>
      <c r="AO37" s="281">
        <f t="shared" si="12"/>
        <v>1</v>
      </c>
      <c r="AP37" s="280">
        <f t="shared" si="12"/>
        <v>16</v>
      </c>
      <c r="AQ37" s="248">
        <f t="shared" si="12"/>
        <v>0</v>
      </c>
      <c r="AR37" s="281">
        <f t="shared" si="12"/>
        <v>2</v>
      </c>
      <c r="AS37" s="280">
        <f t="shared" si="12"/>
        <v>5</v>
      </c>
      <c r="AT37" s="221">
        <f t="shared" si="12"/>
        <v>5</v>
      </c>
      <c r="AU37" s="221">
        <f t="shared" si="12"/>
        <v>5</v>
      </c>
      <c r="AV37" s="221">
        <f t="shared" si="12"/>
        <v>0</v>
      </c>
      <c r="AW37" s="221">
        <f t="shared" si="12"/>
        <v>0</v>
      </c>
      <c r="AX37" s="221">
        <f t="shared" si="12"/>
        <v>1</v>
      </c>
      <c r="AY37" s="221">
        <f t="shared" si="12"/>
        <v>18</v>
      </c>
      <c r="AZ37" s="221">
        <f t="shared" si="12"/>
        <v>0</v>
      </c>
      <c r="BA37" s="221">
        <f t="shared" si="12"/>
        <v>0</v>
      </c>
      <c r="BB37" s="282">
        <f t="shared" si="12"/>
        <v>0</v>
      </c>
    </row>
    <row r="38" spans="2:54" s="171" customFormat="1" ht="12.75" customHeight="1">
      <c r="B38" s="11"/>
      <c r="C38" s="68" t="s">
        <v>202</v>
      </c>
      <c r="D38" s="280">
        <f aca="true" t="shared" si="13" ref="D38:D43">SUM(E38:BB38)</f>
        <v>81</v>
      </c>
      <c r="E38" s="237">
        <v>19</v>
      </c>
      <c r="F38" s="258" t="s">
        <v>132</v>
      </c>
      <c r="G38" s="237">
        <v>0</v>
      </c>
      <c r="H38" s="237" t="s">
        <v>132</v>
      </c>
      <c r="I38" s="237">
        <v>3</v>
      </c>
      <c r="J38" s="237" t="s">
        <v>132</v>
      </c>
      <c r="K38" s="237">
        <v>4</v>
      </c>
      <c r="L38" s="237">
        <v>1</v>
      </c>
      <c r="M38" s="221">
        <v>0</v>
      </c>
      <c r="N38" s="237">
        <v>0</v>
      </c>
      <c r="O38" s="237">
        <v>0</v>
      </c>
      <c r="P38" s="221">
        <v>4</v>
      </c>
      <c r="Q38" s="221">
        <v>0</v>
      </c>
      <c r="R38" s="221">
        <v>0</v>
      </c>
      <c r="S38" s="237" t="s">
        <v>132</v>
      </c>
      <c r="T38" s="237">
        <v>0</v>
      </c>
      <c r="U38" s="248">
        <v>4</v>
      </c>
      <c r="V38" s="237">
        <v>1</v>
      </c>
      <c r="W38" s="237" t="s">
        <v>132</v>
      </c>
      <c r="X38" s="237">
        <v>0</v>
      </c>
      <c r="Y38" s="221">
        <v>6</v>
      </c>
      <c r="Z38" s="281">
        <v>0</v>
      </c>
      <c r="AA38" s="237">
        <v>0</v>
      </c>
      <c r="AB38" s="237">
        <v>1</v>
      </c>
      <c r="AC38" s="237" t="s">
        <v>132</v>
      </c>
      <c r="AD38" s="237">
        <v>0</v>
      </c>
      <c r="AE38" s="237">
        <v>0</v>
      </c>
      <c r="AF38" s="221">
        <v>2</v>
      </c>
      <c r="AG38" s="237" t="s">
        <v>132</v>
      </c>
      <c r="AH38" s="237">
        <v>0</v>
      </c>
      <c r="AI38" s="248">
        <v>7</v>
      </c>
      <c r="AJ38" s="221">
        <v>10</v>
      </c>
      <c r="AK38" s="221">
        <v>0</v>
      </c>
      <c r="AL38" s="221">
        <v>0</v>
      </c>
      <c r="AM38" s="221">
        <v>4</v>
      </c>
      <c r="AN38" s="281">
        <v>3</v>
      </c>
      <c r="AO38" s="281">
        <v>0</v>
      </c>
      <c r="AP38" s="280">
        <v>5</v>
      </c>
      <c r="AQ38" s="248">
        <v>0</v>
      </c>
      <c r="AR38" s="281">
        <v>0</v>
      </c>
      <c r="AS38" s="293">
        <v>1</v>
      </c>
      <c r="AT38" s="237">
        <v>1</v>
      </c>
      <c r="AU38" s="248">
        <v>2</v>
      </c>
      <c r="AV38" s="248">
        <v>0</v>
      </c>
      <c r="AW38" s="237">
        <v>0</v>
      </c>
      <c r="AX38" s="248">
        <v>0</v>
      </c>
      <c r="AY38" s="248">
        <v>3</v>
      </c>
      <c r="AZ38" s="237">
        <v>0</v>
      </c>
      <c r="BA38" s="221">
        <v>0</v>
      </c>
      <c r="BB38" s="282">
        <v>0</v>
      </c>
    </row>
    <row r="39" spans="2:54" s="171" customFormat="1" ht="12.75" customHeight="1">
      <c r="B39" s="11"/>
      <c r="C39" s="68" t="s">
        <v>203</v>
      </c>
      <c r="D39" s="280">
        <f t="shared" si="13"/>
        <v>151</v>
      </c>
      <c r="E39" s="237">
        <v>40</v>
      </c>
      <c r="F39" s="258" t="s">
        <v>132</v>
      </c>
      <c r="G39" s="237">
        <v>2</v>
      </c>
      <c r="H39" s="237" t="s">
        <v>132</v>
      </c>
      <c r="I39" s="237">
        <v>8</v>
      </c>
      <c r="J39" s="237" t="s">
        <v>132</v>
      </c>
      <c r="K39" s="237">
        <v>9</v>
      </c>
      <c r="L39" s="237">
        <v>0</v>
      </c>
      <c r="M39" s="221">
        <v>3</v>
      </c>
      <c r="N39" s="237">
        <v>0</v>
      </c>
      <c r="O39" s="237">
        <v>0</v>
      </c>
      <c r="P39" s="221">
        <v>4</v>
      </c>
      <c r="Q39" s="221">
        <v>0</v>
      </c>
      <c r="R39" s="221">
        <v>0</v>
      </c>
      <c r="S39" s="237" t="s">
        <v>132</v>
      </c>
      <c r="T39" s="237">
        <v>0</v>
      </c>
      <c r="U39" s="248">
        <v>6</v>
      </c>
      <c r="V39" s="237">
        <v>8</v>
      </c>
      <c r="W39" s="237" t="s">
        <v>132</v>
      </c>
      <c r="X39" s="237">
        <v>0</v>
      </c>
      <c r="Y39" s="221">
        <v>12</v>
      </c>
      <c r="Z39" s="281">
        <v>0</v>
      </c>
      <c r="AA39" s="237">
        <v>3</v>
      </c>
      <c r="AB39" s="237">
        <v>0</v>
      </c>
      <c r="AC39" s="237" t="s">
        <v>132</v>
      </c>
      <c r="AD39" s="237">
        <v>0</v>
      </c>
      <c r="AE39" s="237">
        <v>8</v>
      </c>
      <c r="AF39" s="221">
        <v>4</v>
      </c>
      <c r="AG39" s="237" t="s">
        <v>132</v>
      </c>
      <c r="AH39" s="237">
        <v>0</v>
      </c>
      <c r="AI39" s="248">
        <v>2</v>
      </c>
      <c r="AJ39" s="221">
        <v>16</v>
      </c>
      <c r="AK39" s="221">
        <v>0</v>
      </c>
      <c r="AL39" s="221">
        <v>0</v>
      </c>
      <c r="AM39" s="221">
        <v>7</v>
      </c>
      <c r="AN39" s="281">
        <v>5</v>
      </c>
      <c r="AO39" s="281">
        <v>0</v>
      </c>
      <c r="AP39" s="280">
        <v>3</v>
      </c>
      <c r="AQ39" s="248">
        <v>0</v>
      </c>
      <c r="AR39" s="281">
        <v>1</v>
      </c>
      <c r="AS39" s="293">
        <v>2</v>
      </c>
      <c r="AT39" s="237">
        <v>2</v>
      </c>
      <c r="AU39" s="248">
        <v>2</v>
      </c>
      <c r="AV39" s="248">
        <v>0</v>
      </c>
      <c r="AW39" s="237">
        <v>0</v>
      </c>
      <c r="AX39" s="248">
        <v>1</v>
      </c>
      <c r="AY39" s="248">
        <v>3</v>
      </c>
      <c r="AZ39" s="237">
        <v>0</v>
      </c>
      <c r="BA39" s="221">
        <v>0</v>
      </c>
      <c r="BB39" s="282">
        <v>0</v>
      </c>
    </row>
    <row r="40" spans="2:54" s="171" customFormat="1" ht="12.75" customHeight="1">
      <c r="B40" s="11"/>
      <c r="C40" s="68" t="s">
        <v>204</v>
      </c>
      <c r="D40" s="280">
        <f t="shared" si="13"/>
        <v>91</v>
      </c>
      <c r="E40" s="237">
        <v>29</v>
      </c>
      <c r="F40" s="258" t="s">
        <v>132</v>
      </c>
      <c r="G40" s="237">
        <v>0</v>
      </c>
      <c r="H40" s="237" t="s">
        <v>132</v>
      </c>
      <c r="I40" s="237">
        <v>4</v>
      </c>
      <c r="J40" s="237" t="s">
        <v>132</v>
      </c>
      <c r="K40" s="237">
        <v>4</v>
      </c>
      <c r="L40" s="237">
        <v>0</v>
      </c>
      <c r="M40" s="221">
        <v>1</v>
      </c>
      <c r="N40" s="237">
        <v>1</v>
      </c>
      <c r="O40" s="237">
        <v>0</v>
      </c>
      <c r="P40" s="221">
        <v>3</v>
      </c>
      <c r="Q40" s="221">
        <v>0</v>
      </c>
      <c r="R40" s="221">
        <v>0</v>
      </c>
      <c r="S40" s="237" t="s">
        <v>132</v>
      </c>
      <c r="T40" s="237">
        <v>0</v>
      </c>
      <c r="U40" s="248">
        <v>8</v>
      </c>
      <c r="V40" s="237">
        <v>0</v>
      </c>
      <c r="W40" s="237" t="s">
        <v>132</v>
      </c>
      <c r="X40" s="237">
        <v>0</v>
      </c>
      <c r="Y40" s="221">
        <v>9</v>
      </c>
      <c r="Z40" s="281">
        <v>0</v>
      </c>
      <c r="AA40" s="237">
        <v>0</v>
      </c>
      <c r="AB40" s="237">
        <v>0</v>
      </c>
      <c r="AC40" s="237" t="s">
        <v>132</v>
      </c>
      <c r="AD40" s="237">
        <v>0</v>
      </c>
      <c r="AE40" s="237">
        <v>0</v>
      </c>
      <c r="AF40" s="221">
        <v>0</v>
      </c>
      <c r="AG40" s="237" t="s">
        <v>132</v>
      </c>
      <c r="AH40" s="237">
        <v>0</v>
      </c>
      <c r="AI40" s="248">
        <v>0</v>
      </c>
      <c r="AJ40" s="221">
        <v>8</v>
      </c>
      <c r="AK40" s="221">
        <v>3</v>
      </c>
      <c r="AL40" s="221">
        <v>0</v>
      </c>
      <c r="AM40" s="221">
        <v>6</v>
      </c>
      <c r="AN40" s="281">
        <v>3</v>
      </c>
      <c r="AO40" s="281">
        <v>1</v>
      </c>
      <c r="AP40" s="280">
        <v>5</v>
      </c>
      <c r="AQ40" s="248">
        <v>0</v>
      </c>
      <c r="AR40" s="281">
        <v>1</v>
      </c>
      <c r="AS40" s="293">
        <v>2</v>
      </c>
      <c r="AT40" s="237">
        <v>0</v>
      </c>
      <c r="AU40" s="248">
        <v>0</v>
      </c>
      <c r="AV40" s="248">
        <v>0</v>
      </c>
      <c r="AW40" s="237">
        <v>0</v>
      </c>
      <c r="AX40" s="248">
        <v>0</v>
      </c>
      <c r="AY40" s="248">
        <v>3</v>
      </c>
      <c r="AZ40" s="237">
        <v>0</v>
      </c>
      <c r="BA40" s="221">
        <v>0</v>
      </c>
      <c r="BB40" s="282">
        <v>0</v>
      </c>
    </row>
    <row r="41" spans="2:54" s="171" customFormat="1" ht="12.75" customHeight="1">
      <c r="B41" s="15"/>
      <c r="C41" s="68" t="s">
        <v>205</v>
      </c>
      <c r="D41" s="280">
        <f t="shared" si="13"/>
        <v>88</v>
      </c>
      <c r="E41" s="237">
        <v>21</v>
      </c>
      <c r="F41" s="258" t="s">
        <v>132</v>
      </c>
      <c r="G41" s="237">
        <v>1</v>
      </c>
      <c r="H41" s="237" t="s">
        <v>132</v>
      </c>
      <c r="I41" s="237">
        <v>7</v>
      </c>
      <c r="J41" s="237" t="s">
        <v>132</v>
      </c>
      <c r="K41" s="237">
        <v>8</v>
      </c>
      <c r="L41" s="237">
        <v>0</v>
      </c>
      <c r="M41" s="221">
        <v>3</v>
      </c>
      <c r="N41" s="237">
        <v>0</v>
      </c>
      <c r="O41" s="237">
        <v>0</v>
      </c>
      <c r="P41" s="221">
        <v>4</v>
      </c>
      <c r="Q41" s="221">
        <v>0</v>
      </c>
      <c r="R41" s="221">
        <v>0</v>
      </c>
      <c r="S41" s="237" t="s">
        <v>132</v>
      </c>
      <c r="T41" s="237">
        <v>0</v>
      </c>
      <c r="U41" s="248">
        <v>6</v>
      </c>
      <c r="V41" s="237">
        <v>5</v>
      </c>
      <c r="W41" s="237" t="s">
        <v>132</v>
      </c>
      <c r="X41" s="237">
        <v>0</v>
      </c>
      <c r="Y41" s="221">
        <v>5</v>
      </c>
      <c r="Z41" s="281">
        <v>0</v>
      </c>
      <c r="AA41" s="237">
        <v>0</v>
      </c>
      <c r="AB41" s="237">
        <v>0</v>
      </c>
      <c r="AC41" s="237" t="s">
        <v>132</v>
      </c>
      <c r="AD41" s="237">
        <v>0</v>
      </c>
      <c r="AE41" s="237">
        <v>0</v>
      </c>
      <c r="AF41" s="221">
        <v>2</v>
      </c>
      <c r="AG41" s="237" t="s">
        <v>132</v>
      </c>
      <c r="AH41" s="237">
        <v>0</v>
      </c>
      <c r="AI41" s="248">
        <v>0</v>
      </c>
      <c r="AJ41" s="221">
        <v>7</v>
      </c>
      <c r="AK41" s="221">
        <v>0</v>
      </c>
      <c r="AL41" s="221">
        <v>0</v>
      </c>
      <c r="AM41" s="221">
        <v>4</v>
      </c>
      <c r="AN41" s="281">
        <v>2</v>
      </c>
      <c r="AO41" s="281">
        <v>0</v>
      </c>
      <c r="AP41" s="280">
        <v>2</v>
      </c>
      <c r="AQ41" s="248">
        <v>0</v>
      </c>
      <c r="AR41" s="281">
        <v>0</v>
      </c>
      <c r="AS41" s="293">
        <v>0</v>
      </c>
      <c r="AT41" s="237">
        <v>1</v>
      </c>
      <c r="AU41" s="248">
        <v>1</v>
      </c>
      <c r="AV41" s="248">
        <v>0</v>
      </c>
      <c r="AW41" s="237">
        <v>0</v>
      </c>
      <c r="AX41" s="248">
        <v>0</v>
      </c>
      <c r="AY41" s="248">
        <v>9</v>
      </c>
      <c r="AZ41" s="237">
        <v>0</v>
      </c>
      <c r="BA41" s="221">
        <v>0</v>
      </c>
      <c r="BB41" s="282">
        <v>0</v>
      </c>
    </row>
    <row r="42" spans="2:54" s="171" customFormat="1" ht="12.75" customHeight="1">
      <c r="B42" s="11"/>
      <c r="C42" s="68" t="s">
        <v>206</v>
      </c>
      <c r="D42" s="280">
        <f t="shared" si="13"/>
        <v>50</v>
      </c>
      <c r="E42" s="237">
        <v>13</v>
      </c>
      <c r="F42" s="258" t="s">
        <v>132</v>
      </c>
      <c r="G42" s="237">
        <v>1</v>
      </c>
      <c r="H42" s="237" t="s">
        <v>132</v>
      </c>
      <c r="I42" s="237">
        <v>1</v>
      </c>
      <c r="J42" s="237" t="s">
        <v>132</v>
      </c>
      <c r="K42" s="237">
        <v>3</v>
      </c>
      <c r="L42" s="237">
        <v>0</v>
      </c>
      <c r="M42" s="221">
        <v>2</v>
      </c>
      <c r="N42" s="237">
        <v>0</v>
      </c>
      <c r="O42" s="237">
        <v>0</v>
      </c>
      <c r="P42" s="221">
        <v>0</v>
      </c>
      <c r="Q42" s="221">
        <v>0</v>
      </c>
      <c r="R42" s="221">
        <v>2</v>
      </c>
      <c r="S42" s="237" t="s">
        <v>132</v>
      </c>
      <c r="T42" s="237">
        <v>0</v>
      </c>
      <c r="U42" s="248">
        <v>1</v>
      </c>
      <c r="V42" s="237">
        <v>7</v>
      </c>
      <c r="W42" s="237" t="s">
        <v>132</v>
      </c>
      <c r="X42" s="237">
        <v>0</v>
      </c>
      <c r="Y42" s="221">
        <v>8</v>
      </c>
      <c r="Z42" s="281">
        <v>0</v>
      </c>
      <c r="AA42" s="237">
        <v>0</v>
      </c>
      <c r="AB42" s="237">
        <v>0</v>
      </c>
      <c r="AC42" s="237" t="s">
        <v>132</v>
      </c>
      <c r="AD42" s="237">
        <v>0</v>
      </c>
      <c r="AE42" s="237">
        <v>0</v>
      </c>
      <c r="AF42" s="221">
        <v>2</v>
      </c>
      <c r="AG42" s="237" t="s">
        <v>132</v>
      </c>
      <c r="AH42" s="237">
        <v>0</v>
      </c>
      <c r="AI42" s="248">
        <v>1</v>
      </c>
      <c r="AJ42" s="221">
        <v>5</v>
      </c>
      <c r="AK42" s="221">
        <v>0</v>
      </c>
      <c r="AL42" s="221">
        <v>0</v>
      </c>
      <c r="AM42" s="221">
        <v>2</v>
      </c>
      <c r="AN42" s="281">
        <v>1</v>
      </c>
      <c r="AO42" s="281">
        <v>0</v>
      </c>
      <c r="AP42" s="280">
        <v>0</v>
      </c>
      <c r="AQ42" s="248">
        <v>0</v>
      </c>
      <c r="AR42" s="281">
        <v>0</v>
      </c>
      <c r="AS42" s="293">
        <v>0</v>
      </c>
      <c r="AT42" s="237">
        <v>1</v>
      </c>
      <c r="AU42" s="248">
        <v>0</v>
      </c>
      <c r="AV42" s="248">
        <v>0</v>
      </c>
      <c r="AW42" s="237">
        <v>0</v>
      </c>
      <c r="AX42" s="248">
        <v>0</v>
      </c>
      <c r="AY42" s="248">
        <v>0</v>
      </c>
      <c r="AZ42" s="237">
        <v>0</v>
      </c>
      <c r="BA42" s="221">
        <v>0</v>
      </c>
      <c r="BB42" s="282">
        <v>0</v>
      </c>
    </row>
    <row r="43" spans="2:54" s="171" customFormat="1" ht="12.75" customHeight="1">
      <c r="B43" s="13"/>
      <c r="C43" s="68" t="s">
        <v>207</v>
      </c>
      <c r="D43" s="283">
        <f t="shared" si="13"/>
        <v>17</v>
      </c>
      <c r="E43" s="249">
        <v>9</v>
      </c>
      <c r="F43" s="258" t="s">
        <v>132</v>
      </c>
      <c r="G43" s="249">
        <v>0</v>
      </c>
      <c r="H43" s="249" t="s">
        <v>132</v>
      </c>
      <c r="I43" s="249">
        <v>0</v>
      </c>
      <c r="J43" s="249" t="s">
        <v>132</v>
      </c>
      <c r="K43" s="249">
        <v>0</v>
      </c>
      <c r="L43" s="249">
        <v>0</v>
      </c>
      <c r="M43" s="240">
        <v>0</v>
      </c>
      <c r="N43" s="249">
        <v>0</v>
      </c>
      <c r="O43" s="249">
        <v>0</v>
      </c>
      <c r="P43" s="240">
        <v>0</v>
      </c>
      <c r="Q43" s="240">
        <v>0</v>
      </c>
      <c r="R43" s="240">
        <v>0</v>
      </c>
      <c r="S43" s="249" t="s">
        <v>132</v>
      </c>
      <c r="T43" s="249">
        <v>0</v>
      </c>
      <c r="U43" s="250">
        <v>0</v>
      </c>
      <c r="V43" s="239">
        <v>0</v>
      </c>
      <c r="W43" s="249" t="s">
        <v>132</v>
      </c>
      <c r="X43" s="249">
        <v>0</v>
      </c>
      <c r="Y43" s="240">
        <v>6</v>
      </c>
      <c r="Z43" s="284">
        <v>0</v>
      </c>
      <c r="AA43" s="239">
        <v>0</v>
      </c>
      <c r="AB43" s="249">
        <v>0</v>
      </c>
      <c r="AC43" s="249" t="s">
        <v>132</v>
      </c>
      <c r="AD43" s="249">
        <v>0</v>
      </c>
      <c r="AE43" s="249">
        <v>0</v>
      </c>
      <c r="AF43" s="240">
        <v>0</v>
      </c>
      <c r="AG43" s="249" t="s">
        <v>132</v>
      </c>
      <c r="AH43" s="249">
        <v>0</v>
      </c>
      <c r="AI43" s="250">
        <v>0</v>
      </c>
      <c r="AJ43" s="240">
        <v>1</v>
      </c>
      <c r="AK43" s="240">
        <v>0</v>
      </c>
      <c r="AL43" s="240">
        <v>0</v>
      </c>
      <c r="AM43" s="240">
        <v>0</v>
      </c>
      <c r="AN43" s="284">
        <v>0</v>
      </c>
      <c r="AO43" s="284">
        <v>0</v>
      </c>
      <c r="AP43" s="285">
        <v>1</v>
      </c>
      <c r="AQ43" s="250">
        <v>0</v>
      </c>
      <c r="AR43" s="284">
        <v>0</v>
      </c>
      <c r="AS43" s="294">
        <v>0</v>
      </c>
      <c r="AT43" s="239">
        <v>0</v>
      </c>
      <c r="AU43" s="250">
        <v>0</v>
      </c>
      <c r="AV43" s="250">
        <v>0</v>
      </c>
      <c r="AW43" s="249">
        <v>0</v>
      </c>
      <c r="AX43" s="250">
        <v>0</v>
      </c>
      <c r="AY43" s="250">
        <v>0</v>
      </c>
      <c r="AZ43" s="239">
        <v>0</v>
      </c>
      <c r="BA43" s="240">
        <v>0</v>
      </c>
      <c r="BB43" s="286">
        <v>0</v>
      </c>
    </row>
    <row r="44" spans="2:54" s="171" customFormat="1" ht="12.75" customHeight="1">
      <c r="B44" s="9" t="s">
        <v>17</v>
      </c>
      <c r="C44" s="67"/>
      <c r="D44" s="280">
        <f aca="true" t="shared" si="14" ref="D44:AI44">SUM(D45:D48)</f>
        <v>193</v>
      </c>
      <c r="E44" s="221">
        <f t="shared" si="14"/>
        <v>69</v>
      </c>
      <c r="F44" s="295" t="s">
        <v>132</v>
      </c>
      <c r="G44" s="221">
        <f t="shared" si="14"/>
        <v>0</v>
      </c>
      <c r="H44" s="221" t="s">
        <v>132</v>
      </c>
      <c r="I44" s="221">
        <f t="shared" si="14"/>
        <v>5</v>
      </c>
      <c r="J44" s="221" t="s">
        <v>132</v>
      </c>
      <c r="K44" s="221">
        <f t="shared" si="14"/>
        <v>1</v>
      </c>
      <c r="L44" s="221">
        <f t="shared" si="14"/>
        <v>0</v>
      </c>
      <c r="M44" s="221">
        <f t="shared" si="14"/>
        <v>2</v>
      </c>
      <c r="N44" s="221">
        <f t="shared" si="14"/>
        <v>0</v>
      </c>
      <c r="O44" s="221">
        <f t="shared" si="14"/>
        <v>0</v>
      </c>
      <c r="P44" s="221">
        <f t="shared" si="14"/>
        <v>4</v>
      </c>
      <c r="Q44" s="221">
        <f t="shared" si="14"/>
        <v>0</v>
      </c>
      <c r="R44" s="221">
        <f t="shared" si="14"/>
        <v>0</v>
      </c>
      <c r="S44" s="221" t="s">
        <v>132</v>
      </c>
      <c r="T44" s="221">
        <f t="shared" si="14"/>
        <v>0</v>
      </c>
      <c r="U44" s="248">
        <f t="shared" si="14"/>
        <v>6</v>
      </c>
      <c r="V44" s="237">
        <f t="shared" si="14"/>
        <v>11</v>
      </c>
      <c r="W44" s="221" t="s">
        <v>132</v>
      </c>
      <c r="X44" s="221">
        <f t="shared" si="14"/>
        <v>1</v>
      </c>
      <c r="Y44" s="221">
        <f t="shared" si="14"/>
        <v>26</v>
      </c>
      <c r="Z44" s="248">
        <f t="shared" si="14"/>
        <v>0</v>
      </c>
      <c r="AA44" s="237">
        <f t="shared" si="14"/>
        <v>0</v>
      </c>
      <c r="AB44" s="221">
        <f t="shared" si="14"/>
        <v>0</v>
      </c>
      <c r="AC44" s="221" t="s">
        <v>132</v>
      </c>
      <c r="AD44" s="221">
        <f t="shared" si="14"/>
        <v>0</v>
      </c>
      <c r="AE44" s="221">
        <f t="shared" si="14"/>
        <v>0</v>
      </c>
      <c r="AF44" s="221">
        <f t="shared" si="14"/>
        <v>3</v>
      </c>
      <c r="AG44" s="221" t="s">
        <v>132</v>
      </c>
      <c r="AH44" s="221">
        <f t="shared" si="14"/>
        <v>0</v>
      </c>
      <c r="AI44" s="221">
        <f t="shared" si="14"/>
        <v>1</v>
      </c>
      <c r="AJ44" s="221">
        <f aca="true" t="shared" si="15" ref="AJ44:BB44">SUM(AJ45:AJ48)</f>
        <v>28</v>
      </c>
      <c r="AK44" s="221">
        <f t="shared" si="15"/>
        <v>0</v>
      </c>
      <c r="AL44" s="221">
        <f t="shared" si="15"/>
        <v>0</v>
      </c>
      <c r="AM44" s="221">
        <f t="shared" si="15"/>
        <v>11</v>
      </c>
      <c r="AN44" s="281">
        <f t="shared" si="15"/>
        <v>6</v>
      </c>
      <c r="AO44" s="281">
        <f t="shared" si="15"/>
        <v>0</v>
      </c>
      <c r="AP44" s="280">
        <f t="shared" si="15"/>
        <v>6</v>
      </c>
      <c r="AQ44" s="248">
        <f t="shared" si="15"/>
        <v>0</v>
      </c>
      <c r="AR44" s="281">
        <f t="shared" si="15"/>
        <v>2</v>
      </c>
      <c r="AS44" s="280">
        <f t="shared" si="15"/>
        <v>1</v>
      </c>
      <c r="AT44" s="221">
        <f t="shared" si="15"/>
        <v>7</v>
      </c>
      <c r="AU44" s="221">
        <f t="shared" si="15"/>
        <v>2</v>
      </c>
      <c r="AV44" s="221">
        <f t="shared" si="15"/>
        <v>0</v>
      </c>
      <c r="AW44" s="221">
        <f t="shared" si="15"/>
        <v>0</v>
      </c>
      <c r="AX44" s="221">
        <f t="shared" si="15"/>
        <v>0</v>
      </c>
      <c r="AY44" s="221">
        <f t="shared" si="15"/>
        <v>0</v>
      </c>
      <c r="AZ44" s="221">
        <f t="shared" si="15"/>
        <v>0</v>
      </c>
      <c r="BA44" s="221">
        <f t="shared" si="15"/>
        <v>0</v>
      </c>
      <c r="BB44" s="282">
        <f t="shared" si="15"/>
        <v>1</v>
      </c>
    </row>
    <row r="45" spans="2:54" s="171" customFormat="1" ht="12.75" customHeight="1">
      <c r="B45" s="11"/>
      <c r="C45" s="68" t="s">
        <v>208</v>
      </c>
      <c r="D45" s="280">
        <f>SUM(E45:BB45)</f>
        <v>47</v>
      </c>
      <c r="E45" s="251">
        <v>20</v>
      </c>
      <c r="F45" s="258" t="s">
        <v>132</v>
      </c>
      <c r="G45" s="251">
        <v>0</v>
      </c>
      <c r="H45" s="251" t="s">
        <v>132</v>
      </c>
      <c r="I45" s="251">
        <v>0</v>
      </c>
      <c r="J45" s="251" t="s">
        <v>132</v>
      </c>
      <c r="K45" s="251">
        <v>1</v>
      </c>
      <c r="L45" s="251">
        <v>0</v>
      </c>
      <c r="M45" s="221">
        <v>0</v>
      </c>
      <c r="N45" s="251">
        <v>0</v>
      </c>
      <c r="O45" s="251">
        <v>0</v>
      </c>
      <c r="P45" s="221">
        <v>1</v>
      </c>
      <c r="Q45" s="221">
        <v>0</v>
      </c>
      <c r="R45" s="221">
        <v>0</v>
      </c>
      <c r="S45" s="251" t="s">
        <v>132</v>
      </c>
      <c r="T45" s="251">
        <v>0</v>
      </c>
      <c r="U45" s="248">
        <v>2</v>
      </c>
      <c r="V45" s="237">
        <v>1</v>
      </c>
      <c r="W45" s="251" t="s">
        <v>132</v>
      </c>
      <c r="X45" s="251">
        <v>0</v>
      </c>
      <c r="Y45" s="221">
        <v>7</v>
      </c>
      <c r="Z45" s="281">
        <v>0</v>
      </c>
      <c r="AA45" s="237">
        <v>0</v>
      </c>
      <c r="AB45" s="251">
        <v>0</v>
      </c>
      <c r="AC45" s="251" t="s">
        <v>132</v>
      </c>
      <c r="AD45" s="251">
        <v>0</v>
      </c>
      <c r="AE45" s="251">
        <v>0</v>
      </c>
      <c r="AF45" s="221">
        <v>1</v>
      </c>
      <c r="AG45" s="251" t="s">
        <v>132</v>
      </c>
      <c r="AH45" s="251">
        <v>0</v>
      </c>
      <c r="AI45" s="248">
        <v>0</v>
      </c>
      <c r="AJ45" s="221">
        <v>5</v>
      </c>
      <c r="AK45" s="221">
        <v>0</v>
      </c>
      <c r="AL45" s="221">
        <v>0</v>
      </c>
      <c r="AM45" s="221">
        <v>2</v>
      </c>
      <c r="AN45" s="281">
        <v>1</v>
      </c>
      <c r="AO45" s="281">
        <v>0</v>
      </c>
      <c r="AP45" s="280">
        <v>4</v>
      </c>
      <c r="AQ45" s="248">
        <v>0</v>
      </c>
      <c r="AR45" s="281">
        <v>0</v>
      </c>
      <c r="AS45" s="293">
        <v>0</v>
      </c>
      <c r="AT45" s="237">
        <v>1</v>
      </c>
      <c r="AU45" s="248">
        <v>0</v>
      </c>
      <c r="AV45" s="248">
        <v>0</v>
      </c>
      <c r="AW45" s="251">
        <v>0</v>
      </c>
      <c r="AX45" s="248">
        <v>0</v>
      </c>
      <c r="AY45" s="248">
        <v>0</v>
      </c>
      <c r="AZ45" s="237">
        <v>0</v>
      </c>
      <c r="BA45" s="221">
        <v>0</v>
      </c>
      <c r="BB45" s="282">
        <v>1</v>
      </c>
    </row>
    <row r="46" spans="2:54" s="171" customFormat="1" ht="12.75" customHeight="1">
      <c r="B46" s="11"/>
      <c r="C46" s="68" t="s">
        <v>209</v>
      </c>
      <c r="D46" s="280">
        <f>SUM(E46:BB46)</f>
        <v>100</v>
      </c>
      <c r="E46" s="251">
        <v>30</v>
      </c>
      <c r="F46" s="258" t="s">
        <v>132</v>
      </c>
      <c r="G46" s="251">
        <v>0</v>
      </c>
      <c r="H46" s="251" t="s">
        <v>132</v>
      </c>
      <c r="I46" s="251">
        <v>4</v>
      </c>
      <c r="J46" s="251" t="s">
        <v>132</v>
      </c>
      <c r="K46" s="251">
        <v>0</v>
      </c>
      <c r="L46" s="251">
        <v>0</v>
      </c>
      <c r="M46" s="221">
        <v>2</v>
      </c>
      <c r="N46" s="251">
        <v>0</v>
      </c>
      <c r="O46" s="251">
        <v>0</v>
      </c>
      <c r="P46" s="221">
        <v>3</v>
      </c>
      <c r="Q46" s="221">
        <v>0</v>
      </c>
      <c r="R46" s="221">
        <v>0</v>
      </c>
      <c r="S46" s="251" t="s">
        <v>132</v>
      </c>
      <c r="T46" s="251">
        <v>0</v>
      </c>
      <c r="U46" s="248">
        <v>2</v>
      </c>
      <c r="V46" s="237">
        <v>10</v>
      </c>
      <c r="W46" s="251" t="s">
        <v>132</v>
      </c>
      <c r="X46" s="251">
        <v>1</v>
      </c>
      <c r="Y46" s="221">
        <v>8</v>
      </c>
      <c r="Z46" s="281">
        <v>0</v>
      </c>
      <c r="AA46" s="237">
        <v>0</v>
      </c>
      <c r="AB46" s="251">
        <v>0</v>
      </c>
      <c r="AC46" s="251" t="s">
        <v>132</v>
      </c>
      <c r="AD46" s="251">
        <v>0</v>
      </c>
      <c r="AE46" s="251">
        <v>0</v>
      </c>
      <c r="AF46" s="221">
        <v>1</v>
      </c>
      <c r="AG46" s="251" t="s">
        <v>132</v>
      </c>
      <c r="AH46" s="251">
        <v>0</v>
      </c>
      <c r="AI46" s="248">
        <v>0</v>
      </c>
      <c r="AJ46" s="221">
        <v>19</v>
      </c>
      <c r="AK46" s="221">
        <v>0</v>
      </c>
      <c r="AL46" s="221">
        <v>0</v>
      </c>
      <c r="AM46" s="221">
        <v>7</v>
      </c>
      <c r="AN46" s="281">
        <v>2</v>
      </c>
      <c r="AO46" s="281">
        <v>0</v>
      </c>
      <c r="AP46" s="280">
        <v>1</v>
      </c>
      <c r="AQ46" s="248">
        <v>0</v>
      </c>
      <c r="AR46" s="281">
        <v>1</v>
      </c>
      <c r="AS46" s="293">
        <v>1</v>
      </c>
      <c r="AT46" s="237">
        <v>6</v>
      </c>
      <c r="AU46" s="248">
        <v>2</v>
      </c>
      <c r="AV46" s="248">
        <v>0</v>
      </c>
      <c r="AW46" s="251">
        <v>0</v>
      </c>
      <c r="AX46" s="248">
        <v>0</v>
      </c>
      <c r="AY46" s="248">
        <v>0</v>
      </c>
      <c r="AZ46" s="237">
        <v>0</v>
      </c>
      <c r="BA46" s="221">
        <v>0</v>
      </c>
      <c r="BB46" s="282">
        <v>0</v>
      </c>
    </row>
    <row r="47" spans="2:54" s="171" customFormat="1" ht="12.75" customHeight="1">
      <c r="B47" s="11"/>
      <c r="C47" s="68" t="s">
        <v>20</v>
      </c>
      <c r="D47" s="280">
        <f>SUM(E47:BB47)</f>
        <v>24</v>
      </c>
      <c r="E47" s="251">
        <v>9</v>
      </c>
      <c r="F47" s="258" t="s">
        <v>132</v>
      </c>
      <c r="G47" s="251">
        <v>0</v>
      </c>
      <c r="H47" s="251" t="s">
        <v>132</v>
      </c>
      <c r="I47" s="251">
        <v>1</v>
      </c>
      <c r="J47" s="251" t="s">
        <v>132</v>
      </c>
      <c r="K47" s="251">
        <v>0</v>
      </c>
      <c r="L47" s="251">
        <v>0</v>
      </c>
      <c r="M47" s="221">
        <v>0</v>
      </c>
      <c r="N47" s="251">
        <v>0</v>
      </c>
      <c r="O47" s="251">
        <v>0</v>
      </c>
      <c r="P47" s="221">
        <v>0</v>
      </c>
      <c r="Q47" s="221">
        <v>0</v>
      </c>
      <c r="R47" s="221">
        <v>0</v>
      </c>
      <c r="S47" s="251" t="s">
        <v>132</v>
      </c>
      <c r="T47" s="251">
        <v>0</v>
      </c>
      <c r="U47" s="248">
        <v>1</v>
      </c>
      <c r="V47" s="237">
        <v>0</v>
      </c>
      <c r="W47" s="251" t="s">
        <v>132</v>
      </c>
      <c r="X47" s="251">
        <v>0</v>
      </c>
      <c r="Y47" s="221">
        <v>7</v>
      </c>
      <c r="Z47" s="281">
        <v>0</v>
      </c>
      <c r="AA47" s="237">
        <v>0</v>
      </c>
      <c r="AB47" s="251">
        <v>0</v>
      </c>
      <c r="AC47" s="251" t="s">
        <v>132</v>
      </c>
      <c r="AD47" s="251">
        <v>0</v>
      </c>
      <c r="AE47" s="251">
        <v>0</v>
      </c>
      <c r="AF47" s="221">
        <v>1</v>
      </c>
      <c r="AG47" s="251" t="s">
        <v>132</v>
      </c>
      <c r="AH47" s="251">
        <v>0</v>
      </c>
      <c r="AI47" s="248">
        <v>0</v>
      </c>
      <c r="AJ47" s="221">
        <v>0</v>
      </c>
      <c r="AK47" s="221">
        <v>0</v>
      </c>
      <c r="AL47" s="221">
        <v>0</v>
      </c>
      <c r="AM47" s="221">
        <v>2</v>
      </c>
      <c r="AN47" s="281">
        <v>2</v>
      </c>
      <c r="AO47" s="281">
        <v>0</v>
      </c>
      <c r="AP47" s="280">
        <v>1</v>
      </c>
      <c r="AQ47" s="248">
        <v>0</v>
      </c>
      <c r="AR47" s="281">
        <v>0</v>
      </c>
      <c r="AS47" s="293">
        <v>0</v>
      </c>
      <c r="AT47" s="237">
        <v>0</v>
      </c>
      <c r="AU47" s="248">
        <v>0</v>
      </c>
      <c r="AV47" s="248">
        <v>0</v>
      </c>
      <c r="AW47" s="251">
        <v>0</v>
      </c>
      <c r="AX47" s="248">
        <v>0</v>
      </c>
      <c r="AY47" s="248">
        <v>0</v>
      </c>
      <c r="AZ47" s="237">
        <v>0</v>
      </c>
      <c r="BA47" s="221">
        <v>0</v>
      </c>
      <c r="BB47" s="282">
        <v>0</v>
      </c>
    </row>
    <row r="48" spans="2:54" s="171" customFormat="1" ht="12.75" customHeight="1">
      <c r="B48" s="16"/>
      <c r="C48" s="70" t="s">
        <v>23</v>
      </c>
      <c r="D48" s="283">
        <f>SUM(E48:BB48)</f>
        <v>22</v>
      </c>
      <c r="E48" s="252">
        <v>10</v>
      </c>
      <c r="F48" s="296" t="s">
        <v>132</v>
      </c>
      <c r="G48" s="252">
        <v>0</v>
      </c>
      <c r="H48" s="252" t="s">
        <v>132</v>
      </c>
      <c r="I48" s="252">
        <v>0</v>
      </c>
      <c r="J48" s="252" t="s">
        <v>132</v>
      </c>
      <c r="K48" s="252">
        <v>0</v>
      </c>
      <c r="L48" s="252">
        <v>0</v>
      </c>
      <c r="M48" s="240">
        <v>0</v>
      </c>
      <c r="N48" s="252">
        <v>0</v>
      </c>
      <c r="O48" s="252">
        <v>0</v>
      </c>
      <c r="P48" s="240">
        <v>0</v>
      </c>
      <c r="Q48" s="240">
        <v>0</v>
      </c>
      <c r="R48" s="240">
        <v>0</v>
      </c>
      <c r="S48" s="252" t="s">
        <v>132</v>
      </c>
      <c r="T48" s="252">
        <v>0</v>
      </c>
      <c r="U48" s="250">
        <v>1</v>
      </c>
      <c r="V48" s="239">
        <v>0</v>
      </c>
      <c r="W48" s="252" t="s">
        <v>132</v>
      </c>
      <c r="X48" s="252">
        <v>0</v>
      </c>
      <c r="Y48" s="240">
        <v>4</v>
      </c>
      <c r="Z48" s="284">
        <v>0</v>
      </c>
      <c r="AA48" s="239">
        <v>0</v>
      </c>
      <c r="AB48" s="252">
        <v>0</v>
      </c>
      <c r="AC48" s="252" t="s">
        <v>132</v>
      </c>
      <c r="AD48" s="252">
        <v>0</v>
      </c>
      <c r="AE48" s="252">
        <v>0</v>
      </c>
      <c r="AF48" s="240">
        <v>0</v>
      </c>
      <c r="AG48" s="252" t="s">
        <v>132</v>
      </c>
      <c r="AH48" s="252">
        <v>0</v>
      </c>
      <c r="AI48" s="250">
        <v>1</v>
      </c>
      <c r="AJ48" s="240">
        <v>4</v>
      </c>
      <c r="AK48" s="240">
        <v>0</v>
      </c>
      <c r="AL48" s="240">
        <v>0</v>
      </c>
      <c r="AM48" s="240">
        <v>0</v>
      </c>
      <c r="AN48" s="284">
        <v>1</v>
      </c>
      <c r="AO48" s="284">
        <v>0</v>
      </c>
      <c r="AP48" s="285">
        <v>0</v>
      </c>
      <c r="AQ48" s="250">
        <v>0</v>
      </c>
      <c r="AR48" s="284">
        <v>1</v>
      </c>
      <c r="AS48" s="294">
        <v>0</v>
      </c>
      <c r="AT48" s="239">
        <v>0</v>
      </c>
      <c r="AU48" s="250">
        <v>0</v>
      </c>
      <c r="AV48" s="250">
        <v>0</v>
      </c>
      <c r="AW48" s="252">
        <v>0</v>
      </c>
      <c r="AX48" s="250">
        <v>0</v>
      </c>
      <c r="AY48" s="250">
        <v>0</v>
      </c>
      <c r="AZ48" s="239">
        <v>0</v>
      </c>
      <c r="BA48" s="240">
        <v>0</v>
      </c>
      <c r="BB48" s="286">
        <v>0</v>
      </c>
    </row>
    <row r="49" spans="2:54" s="171" customFormat="1" ht="12.75" customHeight="1">
      <c r="B49" s="11" t="s">
        <v>18</v>
      </c>
      <c r="C49" s="68"/>
      <c r="D49" s="273">
        <f aca="true" t="shared" si="16" ref="D49:AI49">SUM(D50:D52)</f>
        <v>215</v>
      </c>
      <c r="E49" s="234">
        <f t="shared" si="16"/>
        <v>53</v>
      </c>
      <c r="F49" s="258" t="s">
        <v>132</v>
      </c>
      <c r="G49" s="234">
        <f t="shared" si="16"/>
        <v>0</v>
      </c>
      <c r="H49" s="234" t="s">
        <v>132</v>
      </c>
      <c r="I49" s="234">
        <f t="shared" si="16"/>
        <v>10</v>
      </c>
      <c r="J49" s="234" t="s">
        <v>132</v>
      </c>
      <c r="K49" s="234">
        <f t="shared" si="16"/>
        <v>9</v>
      </c>
      <c r="L49" s="234">
        <f t="shared" si="16"/>
        <v>0</v>
      </c>
      <c r="M49" s="234">
        <f t="shared" si="16"/>
        <v>0</v>
      </c>
      <c r="N49" s="234">
        <f t="shared" si="16"/>
        <v>0</v>
      </c>
      <c r="O49" s="234">
        <f t="shared" si="16"/>
        <v>0</v>
      </c>
      <c r="P49" s="234">
        <f t="shared" si="16"/>
        <v>6</v>
      </c>
      <c r="Q49" s="234">
        <f t="shared" si="16"/>
        <v>0</v>
      </c>
      <c r="R49" s="234">
        <f t="shared" si="16"/>
        <v>0</v>
      </c>
      <c r="S49" s="234" t="s">
        <v>132</v>
      </c>
      <c r="T49" s="234">
        <f t="shared" si="16"/>
        <v>0</v>
      </c>
      <c r="U49" s="275">
        <f t="shared" si="16"/>
        <v>13</v>
      </c>
      <c r="V49" s="279">
        <f t="shared" si="16"/>
        <v>16</v>
      </c>
      <c r="W49" s="234" t="s">
        <v>132</v>
      </c>
      <c r="X49" s="234">
        <f t="shared" si="16"/>
        <v>0</v>
      </c>
      <c r="Y49" s="234">
        <f t="shared" si="16"/>
        <v>18</v>
      </c>
      <c r="Z49" s="275">
        <f t="shared" si="16"/>
        <v>0</v>
      </c>
      <c r="AA49" s="279">
        <f t="shared" si="16"/>
        <v>2</v>
      </c>
      <c r="AB49" s="234">
        <f t="shared" si="16"/>
        <v>1</v>
      </c>
      <c r="AC49" s="234" t="s">
        <v>132</v>
      </c>
      <c r="AD49" s="234">
        <f t="shared" si="16"/>
        <v>0</v>
      </c>
      <c r="AE49" s="234">
        <f t="shared" si="16"/>
        <v>1</v>
      </c>
      <c r="AF49" s="234">
        <f t="shared" si="16"/>
        <v>5</v>
      </c>
      <c r="AG49" s="234" t="s">
        <v>132</v>
      </c>
      <c r="AH49" s="234">
        <f t="shared" si="16"/>
        <v>0</v>
      </c>
      <c r="AI49" s="234">
        <f t="shared" si="16"/>
        <v>8</v>
      </c>
      <c r="AJ49" s="234">
        <f aca="true" t="shared" si="17" ref="AJ49:BB49">SUM(AJ50:AJ52)</f>
        <v>16</v>
      </c>
      <c r="AK49" s="234">
        <f t="shared" si="17"/>
        <v>2</v>
      </c>
      <c r="AL49" s="234">
        <f t="shared" si="17"/>
        <v>0</v>
      </c>
      <c r="AM49" s="234">
        <f t="shared" si="17"/>
        <v>10</v>
      </c>
      <c r="AN49" s="277">
        <f t="shared" si="17"/>
        <v>8</v>
      </c>
      <c r="AO49" s="277">
        <f t="shared" si="17"/>
        <v>0</v>
      </c>
      <c r="AP49" s="273">
        <f t="shared" si="17"/>
        <v>9</v>
      </c>
      <c r="AQ49" s="275">
        <f t="shared" si="17"/>
        <v>0</v>
      </c>
      <c r="AR49" s="277">
        <f t="shared" si="17"/>
        <v>1</v>
      </c>
      <c r="AS49" s="273">
        <f t="shared" si="17"/>
        <v>1</v>
      </c>
      <c r="AT49" s="234">
        <f t="shared" si="17"/>
        <v>4</v>
      </c>
      <c r="AU49" s="234">
        <f t="shared" si="17"/>
        <v>7</v>
      </c>
      <c r="AV49" s="234">
        <f t="shared" si="17"/>
        <v>1</v>
      </c>
      <c r="AW49" s="234">
        <f t="shared" si="17"/>
        <v>0</v>
      </c>
      <c r="AX49" s="234">
        <f t="shared" si="17"/>
        <v>0</v>
      </c>
      <c r="AY49" s="234">
        <f t="shared" si="17"/>
        <v>12</v>
      </c>
      <c r="AZ49" s="234">
        <f t="shared" si="17"/>
        <v>0</v>
      </c>
      <c r="BA49" s="234">
        <f t="shared" si="17"/>
        <v>1</v>
      </c>
      <c r="BB49" s="278">
        <f t="shared" si="17"/>
        <v>1</v>
      </c>
    </row>
    <row r="50" spans="2:54" s="171" customFormat="1" ht="12.75" customHeight="1">
      <c r="B50" s="11"/>
      <c r="C50" s="68" t="s">
        <v>210</v>
      </c>
      <c r="D50" s="280">
        <f>SUM(E50:BB50)</f>
        <v>60</v>
      </c>
      <c r="E50" s="242">
        <v>21</v>
      </c>
      <c r="F50" s="258" t="s">
        <v>132</v>
      </c>
      <c r="G50" s="242">
        <v>0</v>
      </c>
      <c r="H50" s="242" t="s">
        <v>132</v>
      </c>
      <c r="I50" s="242">
        <v>1</v>
      </c>
      <c r="J50" s="242" t="s">
        <v>132</v>
      </c>
      <c r="K50" s="242">
        <v>1</v>
      </c>
      <c r="L50" s="242">
        <v>0</v>
      </c>
      <c r="M50" s="221">
        <v>0</v>
      </c>
      <c r="N50" s="242">
        <v>0</v>
      </c>
      <c r="O50" s="242">
        <v>0</v>
      </c>
      <c r="P50" s="221">
        <v>1</v>
      </c>
      <c r="Q50" s="221">
        <v>0</v>
      </c>
      <c r="R50" s="221">
        <v>0</v>
      </c>
      <c r="S50" s="242" t="s">
        <v>132</v>
      </c>
      <c r="T50" s="242">
        <v>0</v>
      </c>
      <c r="U50" s="248">
        <v>2</v>
      </c>
      <c r="V50" s="237">
        <v>7</v>
      </c>
      <c r="W50" s="242" t="s">
        <v>132</v>
      </c>
      <c r="X50" s="242">
        <v>0</v>
      </c>
      <c r="Y50" s="221">
        <v>6</v>
      </c>
      <c r="Z50" s="248">
        <v>0</v>
      </c>
      <c r="AA50" s="237">
        <v>0</v>
      </c>
      <c r="AB50" s="242">
        <v>0</v>
      </c>
      <c r="AC50" s="242" t="s">
        <v>132</v>
      </c>
      <c r="AD50" s="242">
        <v>0</v>
      </c>
      <c r="AE50" s="242">
        <v>0</v>
      </c>
      <c r="AF50" s="221">
        <v>2</v>
      </c>
      <c r="AG50" s="242" t="s">
        <v>132</v>
      </c>
      <c r="AH50" s="242">
        <v>0</v>
      </c>
      <c r="AI50" s="221">
        <v>1</v>
      </c>
      <c r="AJ50" s="221">
        <v>6</v>
      </c>
      <c r="AK50" s="221">
        <v>0</v>
      </c>
      <c r="AL50" s="221">
        <v>0</v>
      </c>
      <c r="AM50" s="221">
        <v>3</v>
      </c>
      <c r="AN50" s="281">
        <v>4</v>
      </c>
      <c r="AO50" s="281">
        <v>0</v>
      </c>
      <c r="AP50" s="280">
        <v>1</v>
      </c>
      <c r="AQ50" s="248">
        <v>0</v>
      </c>
      <c r="AR50" s="281">
        <v>1</v>
      </c>
      <c r="AS50" s="280">
        <v>1</v>
      </c>
      <c r="AT50" s="221">
        <v>1</v>
      </c>
      <c r="AU50" s="221">
        <v>1</v>
      </c>
      <c r="AV50" s="221">
        <v>0</v>
      </c>
      <c r="AW50" s="242">
        <v>0</v>
      </c>
      <c r="AX50" s="221">
        <v>0</v>
      </c>
      <c r="AY50" s="221">
        <v>0</v>
      </c>
      <c r="AZ50" s="221">
        <v>0</v>
      </c>
      <c r="BA50" s="221">
        <v>0</v>
      </c>
      <c r="BB50" s="282">
        <v>0</v>
      </c>
    </row>
    <row r="51" spans="2:54" s="171" customFormat="1" ht="12.75" customHeight="1">
      <c r="B51" s="11"/>
      <c r="C51" s="68" t="s">
        <v>211</v>
      </c>
      <c r="D51" s="280">
        <f>SUM(E51:BB51)</f>
        <v>140</v>
      </c>
      <c r="E51" s="242">
        <v>26</v>
      </c>
      <c r="F51" s="258" t="s">
        <v>132</v>
      </c>
      <c r="G51" s="242">
        <v>0</v>
      </c>
      <c r="H51" s="242" t="s">
        <v>132</v>
      </c>
      <c r="I51" s="242">
        <v>9</v>
      </c>
      <c r="J51" s="242" t="s">
        <v>132</v>
      </c>
      <c r="K51" s="242">
        <v>8</v>
      </c>
      <c r="L51" s="242">
        <v>0</v>
      </c>
      <c r="M51" s="221">
        <v>0</v>
      </c>
      <c r="N51" s="242">
        <v>0</v>
      </c>
      <c r="O51" s="242">
        <v>0</v>
      </c>
      <c r="P51" s="221">
        <v>3</v>
      </c>
      <c r="Q51" s="221">
        <v>0</v>
      </c>
      <c r="R51" s="221">
        <v>0</v>
      </c>
      <c r="S51" s="242" t="s">
        <v>132</v>
      </c>
      <c r="T51" s="242">
        <v>0</v>
      </c>
      <c r="U51" s="248">
        <v>10</v>
      </c>
      <c r="V51" s="237">
        <v>9</v>
      </c>
      <c r="W51" s="242" t="s">
        <v>132</v>
      </c>
      <c r="X51" s="242">
        <v>0</v>
      </c>
      <c r="Y51" s="221">
        <v>11</v>
      </c>
      <c r="Z51" s="248">
        <v>0</v>
      </c>
      <c r="AA51" s="237">
        <v>2</v>
      </c>
      <c r="AB51" s="242">
        <v>1</v>
      </c>
      <c r="AC51" s="242" t="s">
        <v>132</v>
      </c>
      <c r="AD51" s="242">
        <v>0</v>
      </c>
      <c r="AE51" s="242">
        <v>1</v>
      </c>
      <c r="AF51" s="221">
        <v>3</v>
      </c>
      <c r="AG51" s="242" t="s">
        <v>132</v>
      </c>
      <c r="AH51" s="242">
        <v>0</v>
      </c>
      <c r="AI51" s="221">
        <v>7</v>
      </c>
      <c r="AJ51" s="221">
        <v>8</v>
      </c>
      <c r="AK51" s="221">
        <v>2</v>
      </c>
      <c r="AL51" s="221">
        <v>0</v>
      </c>
      <c r="AM51" s="221">
        <v>6</v>
      </c>
      <c r="AN51" s="281">
        <v>3</v>
      </c>
      <c r="AO51" s="281">
        <v>0</v>
      </c>
      <c r="AP51" s="280">
        <v>7</v>
      </c>
      <c r="AQ51" s="248">
        <v>0</v>
      </c>
      <c r="AR51" s="281">
        <v>0</v>
      </c>
      <c r="AS51" s="280">
        <v>0</v>
      </c>
      <c r="AT51" s="221">
        <v>3</v>
      </c>
      <c r="AU51" s="221">
        <v>6</v>
      </c>
      <c r="AV51" s="221">
        <v>1</v>
      </c>
      <c r="AW51" s="242">
        <v>0</v>
      </c>
      <c r="AX51" s="221">
        <v>0</v>
      </c>
      <c r="AY51" s="221">
        <v>12</v>
      </c>
      <c r="AZ51" s="221">
        <v>0</v>
      </c>
      <c r="BA51" s="221">
        <v>1</v>
      </c>
      <c r="BB51" s="282">
        <v>1</v>
      </c>
    </row>
    <row r="52" spans="2:54" s="171" customFormat="1" ht="12.75" customHeight="1">
      <c r="B52" s="13"/>
      <c r="C52" s="69" t="s">
        <v>212</v>
      </c>
      <c r="D52" s="283">
        <f>SUM(E52:BB52)</f>
        <v>15</v>
      </c>
      <c r="E52" s="243">
        <v>6</v>
      </c>
      <c r="F52" s="258" t="s">
        <v>132</v>
      </c>
      <c r="G52" s="243">
        <v>0</v>
      </c>
      <c r="H52" s="243" t="s">
        <v>132</v>
      </c>
      <c r="I52" s="243">
        <v>0</v>
      </c>
      <c r="J52" s="243" t="s">
        <v>132</v>
      </c>
      <c r="K52" s="243">
        <v>0</v>
      </c>
      <c r="L52" s="243">
        <v>0</v>
      </c>
      <c r="M52" s="240">
        <v>0</v>
      </c>
      <c r="N52" s="243">
        <v>0</v>
      </c>
      <c r="O52" s="243">
        <v>0</v>
      </c>
      <c r="P52" s="240">
        <v>2</v>
      </c>
      <c r="Q52" s="240">
        <v>0</v>
      </c>
      <c r="R52" s="240">
        <v>0</v>
      </c>
      <c r="S52" s="243" t="s">
        <v>132</v>
      </c>
      <c r="T52" s="243">
        <v>0</v>
      </c>
      <c r="U52" s="250">
        <v>1</v>
      </c>
      <c r="V52" s="239">
        <v>0</v>
      </c>
      <c r="W52" s="243" t="s">
        <v>132</v>
      </c>
      <c r="X52" s="243">
        <v>0</v>
      </c>
      <c r="Y52" s="240">
        <v>1</v>
      </c>
      <c r="Z52" s="250">
        <v>0</v>
      </c>
      <c r="AA52" s="239">
        <v>0</v>
      </c>
      <c r="AB52" s="243">
        <v>0</v>
      </c>
      <c r="AC52" s="243" t="s">
        <v>132</v>
      </c>
      <c r="AD52" s="243">
        <v>0</v>
      </c>
      <c r="AE52" s="243">
        <v>0</v>
      </c>
      <c r="AF52" s="240">
        <v>0</v>
      </c>
      <c r="AG52" s="243" t="s">
        <v>132</v>
      </c>
      <c r="AH52" s="243">
        <v>0</v>
      </c>
      <c r="AI52" s="240">
        <v>0</v>
      </c>
      <c r="AJ52" s="240">
        <v>2</v>
      </c>
      <c r="AK52" s="240">
        <v>0</v>
      </c>
      <c r="AL52" s="240">
        <v>0</v>
      </c>
      <c r="AM52" s="240">
        <v>1</v>
      </c>
      <c r="AN52" s="284">
        <v>1</v>
      </c>
      <c r="AO52" s="284">
        <v>0</v>
      </c>
      <c r="AP52" s="285">
        <v>1</v>
      </c>
      <c r="AQ52" s="250">
        <v>0</v>
      </c>
      <c r="AR52" s="284">
        <v>0</v>
      </c>
      <c r="AS52" s="285">
        <v>0</v>
      </c>
      <c r="AT52" s="240">
        <v>0</v>
      </c>
      <c r="AU52" s="240">
        <v>0</v>
      </c>
      <c r="AV52" s="240">
        <v>0</v>
      </c>
      <c r="AW52" s="243">
        <v>0</v>
      </c>
      <c r="AX52" s="240">
        <v>0</v>
      </c>
      <c r="AY52" s="240">
        <v>0</v>
      </c>
      <c r="AZ52" s="240">
        <v>0</v>
      </c>
      <c r="BA52" s="240">
        <v>0</v>
      </c>
      <c r="BB52" s="286">
        <v>0</v>
      </c>
    </row>
    <row r="53" spans="2:54" s="171" customFormat="1" ht="12.75" customHeight="1">
      <c r="B53" s="9" t="s">
        <v>19</v>
      </c>
      <c r="C53" s="67"/>
      <c r="D53" s="273">
        <f aca="true" t="shared" si="18" ref="D53:AI53">SUM(D54:D56)</f>
        <v>54</v>
      </c>
      <c r="E53" s="234">
        <f t="shared" si="18"/>
        <v>23</v>
      </c>
      <c r="F53" s="288" t="s">
        <v>132</v>
      </c>
      <c r="G53" s="234">
        <f t="shared" si="18"/>
        <v>0</v>
      </c>
      <c r="H53" s="234" t="s">
        <v>132</v>
      </c>
      <c r="I53" s="234">
        <f t="shared" si="18"/>
        <v>0</v>
      </c>
      <c r="J53" s="234" t="s">
        <v>132</v>
      </c>
      <c r="K53" s="234">
        <f t="shared" si="18"/>
        <v>0</v>
      </c>
      <c r="L53" s="234">
        <f t="shared" si="18"/>
        <v>0</v>
      </c>
      <c r="M53" s="234">
        <f t="shared" si="18"/>
        <v>0</v>
      </c>
      <c r="N53" s="234">
        <f t="shared" si="18"/>
        <v>0</v>
      </c>
      <c r="O53" s="234">
        <f t="shared" si="18"/>
        <v>0</v>
      </c>
      <c r="P53" s="234">
        <f t="shared" si="18"/>
        <v>1</v>
      </c>
      <c r="Q53" s="234">
        <f t="shared" si="18"/>
        <v>0</v>
      </c>
      <c r="R53" s="234">
        <f t="shared" si="18"/>
        <v>0</v>
      </c>
      <c r="S53" s="234" t="s">
        <v>132</v>
      </c>
      <c r="T53" s="234">
        <f t="shared" si="18"/>
        <v>0</v>
      </c>
      <c r="U53" s="275">
        <f t="shared" si="18"/>
        <v>2</v>
      </c>
      <c r="V53" s="279">
        <f t="shared" si="18"/>
        <v>7</v>
      </c>
      <c r="W53" s="234" t="s">
        <v>132</v>
      </c>
      <c r="X53" s="234">
        <f t="shared" si="18"/>
        <v>0</v>
      </c>
      <c r="Y53" s="234">
        <f t="shared" si="18"/>
        <v>4</v>
      </c>
      <c r="Z53" s="275">
        <f t="shared" si="18"/>
        <v>0</v>
      </c>
      <c r="AA53" s="279">
        <f t="shared" si="18"/>
        <v>0</v>
      </c>
      <c r="AB53" s="234">
        <f t="shared" si="18"/>
        <v>0</v>
      </c>
      <c r="AC53" s="234" t="s">
        <v>132</v>
      </c>
      <c r="AD53" s="234">
        <f t="shared" si="18"/>
        <v>0</v>
      </c>
      <c r="AE53" s="234">
        <f t="shared" si="18"/>
        <v>1</v>
      </c>
      <c r="AF53" s="234">
        <f t="shared" si="18"/>
        <v>0</v>
      </c>
      <c r="AG53" s="234" t="s">
        <v>132</v>
      </c>
      <c r="AH53" s="234">
        <f t="shared" si="18"/>
        <v>0</v>
      </c>
      <c r="AI53" s="234">
        <f t="shared" si="18"/>
        <v>0</v>
      </c>
      <c r="AJ53" s="234">
        <f aca="true" t="shared" si="19" ref="AJ53:BB53">SUM(AJ54:AJ56)</f>
        <v>8</v>
      </c>
      <c r="AK53" s="234">
        <f t="shared" si="19"/>
        <v>0</v>
      </c>
      <c r="AL53" s="234">
        <f t="shared" si="19"/>
        <v>0</v>
      </c>
      <c r="AM53" s="234">
        <f t="shared" si="19"/>
        <v>3</v>
      </c>
      <c r="AN53" s="277">
        <f t="shared" si="19"/>
        <v>1</v>
      </c>
      <c r="AO53" s="277">
        <f t="shared" si="19"/>
        <v>0</v>
      </c>
      <c r="AP53" s="273">
        <f t="shared" si="19"/>
        <v>2</v>
      </c>
      <c r="AQ53" s="275">
        <f t="shared" si="19"/>
        <v>0</v>
      </c>
      <c r="AR53" s="277">
        <f t="shared" si="19"/>
        <v>0</v>
      </c>
      <c r="AS53" s="273">
        <f t="shared" si="19"/>
        <v>0</v>
      </c>
      <c r="AT53" s="234">
        <f t="shared" si="19"/>
        <v>0</v>
      </c>
      <c r="AU53" s="234">
        <f t="shared" si="19"/>
        <v>2</v>
      </c>
      <c r="AV53" s="234">
        <f t="shared" si="19"/>
        <v>0</v>
      </c>
      <c r="AW53" s="234">
        <f t="shared" si="19"/>
        <v>0</v>
      </c>
      <c r="AX53" s="234">
        <f t="shared" si="19"/>
        <v>0</v>
      </c>
      <c r="AY53" s="234">
        <f t="shared" si="19"/>
        <v>0</v>
      </c>
      <c r="AZ53" s="234">
        <f t="shared" si="19"/>
        <v>0</v>
      </c>
      <c r="BA53" s="234">
        <f t="shared" si="19"/>
        <v>0</v>
      </c>
      <c r="BB53" s="278">
        <f t="shared" si="19"/>
        <v>0</v>
      </c>
    </row>
    <row r="54" spans="2:54" s="171" customFormat="1" ht="12.75" customHeight="1">
      <c r="B54" s="11"/>
      <c r="C54" s="68" t="s">
        <v>21</v>
      </c>
      <c r="D54" s="280">
        <f>SUM(E54:BB54)</f>
        <v>6</v>
      </c>
      <c r="E54" s="242">
        <v>5</v>
      </c>
      <c r="F54" s="291" t="s">
        <v>132</v>
      </c>
      <c r="G54" s="242">
        <v>0</v>
      </c>
      <c r="H54" s="242" t="s">
        <v>132</v>
      </c>
      <c r="I54" s="242">
        <v>0</v>
      </c>
      <c r="J54" s="242" t="s">
        <v>132</v>
      </c>
      <c r="K54" s="242">
        <v>0</v>
      </c>
      <c r="L54" s="242">
        <v>0</v>
      </c>
      <c r="M54" s="221">
        <v>0</v>
      </c>
      <c r="N54" s="242">
        <v>0</v>
      </c>
      <c r="O54" s="242">
        <v>0</v>
      </c>
      <c r="P54" s="221">
        <v>0</v>
      </c>
      <c r="Q54" s="221">
        <v>0</v>
      </c>
      <c r="R54" s="221">
        <v>0</v>
      </c>
      <c r="S54" s="242" t="s">
        <v>132</v>
      </c>
      <c r="T54" s="242">
        <v>0</v>
      </c>
      <c r="U54" s="248">
        <v>0</v>
      </c>
      <c r="V54" s="237">
        <v>0</v>
      </c>
      <c r="W54" s="242" t="s">
        <v>132</v>
      </c>
      <c r="X54" s="242">
        <v>0</v>
      </c>
      <c r="Y54" s="221">
        <v>0</v>
      </c>
      <c r="Z54" s="248">
        <v>0</v>
      </c>
      <c r="AA54" s="237">
        <v>0</v>
      </c>
      <c r="AB54" s="242">
        <v>0</v>
      </c>
      <c r="AC54" s="242" t="s">
        <v>132</v>
      </c>
      <c r="AD54" s="242">
        <v>0</v>
      </c>
      <c r="AE54" s="242">
        <v>0</v>
      </c>
      <c r="AF54" s="221">
        <v>0</v>
      </c>
      <c r="AG54" s="242" t="s">
        <v>132</v>
      </c>
      <c r="AH54" s="242">
        <v>0</v>
      </c>
      <c r="AI54" s="221">
        <v>0</v>
      </c>
      <c r="AJ54" s="221">
        <v>1</v>
      </c>
      <c r="AK54" s="221">
        <v>0</v>
      </c>
      <c r="AL54" s="221">
        <v>0</v>
      </c>
      <c r="AM54" s="221">
        <v>0</v>
      </c>
      <c r="AN54" s="281">
        <v>0</v>
      </c>
      <c r="AO54" s="281">
        <v>0</v>
      </c>
      <c r="AP54" s="280">
        <v>0</v>
      </c>
      <c r="AQ54" s="248">
        <v>0</v>
      </c>
      <c r="AR54" s="281">
        <v>0</v>
      </c>
      <c r="AS54" s="280">
        <v>0</v>
      </c>
      <c r="AT54" s="221">
        <v>0</v>
      </c>
      <c r="AU54" s="221">
        <v>0</v>
      </c>
      <c r="AV54" s="221">
        <v>0</v>
      </c>
      <c r="AW54" s="242">
        <v>0</v>
      </c>
      <c r="AX54" s="221">
        <v>0</v>
      </c>
      <c r="AY54" s="221">
        <v>0</v>
      </c>
      <c r="AZ54" s="221">
        <v>0</v>
      </c>
      <c r="BA54" s="221">
        <v>0</v>
      </c>
      <c r="BB54" s="282">
        <v>0</v>
      </c>
    </row>
    <row r="55" spans="2:54" s="171" customFormat="1" ht="12.75" customHeight="1">
      <c r="B55" s="11"/>
      <c r="C55" s="68" t="s">
        <v>22</v>
      </c>
      <c r="D55" s="280">
        <f>SUM(E55:BB55)</f>
        <v>26</v>
      </c>
      <c r="E55" s="242">
        <v>10</v>
      </c>
      <c r="F55" s="291" t="s">
        <v>132</v>
      </c>
      <c r="G55" s="242">
        <v>0</v>
      </c>
      <c r="H55" s="242" t="s">
        <v>132</v>
      </c>
      <c r="I55" s="242">
        <v>0</v>
      </c>
      <c r="J55" s="242" t="s">
        <v>132</v>
      </c>
      <c r="K55" s="242">
        <v>0</v>
      </c>
      <c r="L55" s="242">
        <v>0</v>
      </c>
      <c r="M55" s="221">
        <v>0</v>
      </c>
      <c r="N55" s="242">
        <v>0</v>
      </c>
      <c r="O55" s="242">
        <v>0</v>
      </c>
      <c r="P55" s="221">
        <v>1</v>
      </c>
      <c r="Q55" s="221">
        <v>0</v>
      </c>
      <c r="R55" s="221">
        <v>0</v>
      </c>
      <c r="S55" s="242" t="s">
        <v>132</v>
      </c>
      <c r="T55" s="242">
        <v>0</v>
      </c>
      <c r="U55" s="248">
        <v>1</v>
      </c>
      <c r="V55" s="237">
        <v>7</v>
      </c>
      <c r="W55" s="242" t="s">
        <v>132</v>
      </c>
      <c r="X55" s="242">
        <v>0</v>
      </c>
      <c r="Y55" s="221">
        <v>0</v>
      </c>
      <c r="Z55" s="248">
        <v>0</v>
      </c>
      <c r="AA55" s="237">
        <v>0</v>
      </c>
      <c r="AB55" s="242">
        <v>0</v>
      </c>
      <c r="AC55" s="242" t="s">
        <v>132</v>
      </c>
      <c r="AD55" s="242">
        <v>0</v>
      </c>
      <c r="AE55" s="242">
        <v>1</v>
      </c>
      <c r="AF55" s="221">
        <v>0</v>
      </c>
      <c r="AG55" s="242" t="s">
        <v>132</v>
      </c>
      <c r="AH55" s="242">
        <v>0</v>
      </c>
      <c r="AI55" s="221">
        <v>0</v>
      </c>
      <c r="AJ55" s="221">
        <v>3</v>
      </c>
      <c r="AK55" s="221">
        <v>0</v>
      </c>
      <c r="AL55" s="221">
        <v>0</v>
      </c>
      <c r="AM55" s="221">
        <v>1</v>
      </c>
      <c r="AN55" s="281">
        <v>1</v>
      </c>
      <c r="AO55" s="281">
        <v>0</v>
      </c>
      <c r="AP55" s="280">
        <v>1</v>
      </c>
      <c r="AQ55" s="248">
        <v>0</v>
      </c>
      <c r="AR55" s="281">
        <v>0</v>
      </c>
      <c r="AS55" s="280">
        <v>0</v>
      </c>
      <c r="AT55" s="221">
        <v>0</v>
      </c>
      <c r="AU55" s="221">
        <v>0</v>
      </c>
      <c r="AV55" s="221">
        <v>0</v>
      </c>
      <c r="AW55" s="242">
        <v>0</v>
      </c>
      <c r="AX55" s="221">
        <v>0</v>
      </c>
      <c r="AY55" s="221">
        <v>0</v>
      </c>
      <c r="AZ55" s="221">
        <v>0</v>
      </c>
      <c r="BA55" s="221">
        <v>0</v>
      </c>
      <c r="BB55" s="282">
        <v>0</v>
      </c>
    </row>
    <row r="56" spans="2:54" s="30" customFormat="1" ht="12.75" customHeight="1">
      <c r="B56" s="11"/>
      <c r="C56" s="68" t="s">
        <v>213</v>
      </c>
      <c r="D56" s="280">
        <f>SUM(E56:BB56)</f>
        <v>22</v>
      </c>
      <c r="E56" s="242">
        <v>8</v>
      </c>
      <c r="F56" s="292" t="s">
        <v>132</v>
      </c>
      <c r="G56" s="242">
        <v>0</v>
      </c>
      <c r="H56" s="242" t="s">
        <v>132</v>
      </c>
      <c r="I56" s="242">
        <v>0</v>
      </c>
      <c r="J56" s="242" t="s">
        <v>132</v>
      </c>
      <c r="K56" s="242">
        <v>0</v>
      </c>
      <c r="L56" s="242">
        <v>0</v>
      </c>
      <c r="M56" s="221">
        <v>0</v>
      </c>
      <c r="N56" s="242">
        <v>0</v>
      </c>
      <c r="O56" s="242">
        <v>0</v>
      </c>
      <c r="P56" s="221">
        <v>0</v>
      </c>
      <c r="Q56" s="221">
        <v>0</v>
      </c>
      <c r="R56" s="221">
        <v>0</v>
      </c>
      <c r="S56" s="242" t="s">
        <v>132</v>
      </c>
      <c r="T56" s="242">
        <v>0</v>
      </c>
      <c r="U56" s="248">
        <v>1</v>
      </c>
      <c r="V56" s="237">
        <v>0</v>
      </c>
      <c r="W56" s="242" t="s">
        <v>132</v>
      </c>
      <c r="X56" s="242">
        <v>0</v>
      </c>
      <c r="Y56" s="221">
        <v>4</v>
      </c>
      <c r="Z56" s="248">
        <v>0</v>
      </c>
      <c r="AA56" s="237">
        <v>0</v>
      </c>
      <c r="AB56" s="242">
        <v>0</v>
      </c>
      <c r="AC56" s="242" t="s">
        <v>132</v>
      </c>
      <c r="AD56" s="242">
        <v>0</v>
      </c>
      <c r="AE56" s="242">
        <v>0</v>
      </c>
      <c r="AF56" s="221">
        <v>0</v>
      </c>
      <c r="AG56" s="242" t="s">
        <v>132</v>
      </c>
      <c r="AH56" s="242">
        <v>0</v>
      </c>
      <c r="AI56" s="221">
        <v>0</v>
      </c>
      <c r="AJ56" s="221">
        <v>4</v>
      </c>
      <c r="AK56" s="221">
        <v>0</v>
      </c>
      <c r="AL56" s="221">
        <v>0</v>
      </c>
      <c r="AM56" s="221">
        <v>2</v>
      </c>
      <c r="AN56" s="281">
        <v>0</v>
      </c>
      <c r="AO56" s="281">
        <v>0</v>
      </c>
      <c r="AP56" s="280">
        <v>1</v>
      </c>
      <c r="AQ56" s="248">
        <v>0</v>
      </c>
      <c r="AR56" s="281">
        <v>0</v>
      </c>
      <c r="AS56" s="280">
        <v>0</v>
      </c>
      <c r="AT56" s="221">
        <v>0</v>
      </c>
      <c r="AU56" s="221">
        <v>2</v>
      </c>
      <c r="AV56" s="221">
        <v>0</v>
      </c>
      <c r="AW56" s="242">
        <v>0</v>
      </c>
      <c r="AX56" s="221">
        <v>0</v>
      </c>
      <c r="AY56" s="221">
        <v>0</v>
      </c>
      <c r="AZ56" s="221">
        <v>0</v>
      </c>
      <c r="BA56" s="221">
        <v>0</v>
      </c>
      <c r="BB56" s="282">
        <v>0</v>
      </c>
    </row>
    <row r="57" spans="2:54" s="30" customFormat="1" ht="12.75" customHeight="1">
      <c r="B57" s="24" t="s">
        <v>214</v>
      </c>
      <c r="C57" s="71"/>
      <c r="D57" s="273">
        <f aca="true" t="shared" si="20" ref="D57:AI57">SUM(D58:D60)</f>
        <v>213</v>
      </c>
      <c r="E57" s="234">
        <f t="shared" si="20"/>
        <v>65</v>
      </c>
      <c r="F57" s="258" t="s">
        <v>132</v>
      </c>
      <c r="G57" s="234">
        <f t="shared" si="20"/>
        <v>0</v>
      </c>
      <c r="H57" s="234" t="s">
        <v>132</v>
      </c>
      <c r="I57" s="234">
        <f t="shared" si="20"/>
        <v>7</v>
      </c>
      <c r="J57" s="234" t="s">
        <v>132</v>
      </c>
      <c r="K57" s="234">
        <f t="shared" si="20"/>
        <v>10</v>
      </c>
      <c r="L57" s="234">
        <f t="shared" si="20"/>
        <v>0</v>
      </c>
      <c r="M57" s="234">
        <f t="shared" si="20"/>
        <v>2</v>
      </c>
      <c r="N57" s="234">
        <f t="shared" si="20"/>
        <v>1</v>
      </c>
      <c r="O57" s="234">
        <f t="shared" si="20"/>
        <v>0</v>
      </c>
      <c r="P57" s="234">
        <f t="shared" si="20"/>
        <v>7</v>
      </c>
      <c r="Q57" s="234">
        <f t="shared" si="20"/>
        <v>0</v>
      </c>
      <c r="R57" s="234">
        <f t="shared" si="20"/>
        <v>1</v>
      </c>
      <c r="S57" s="234" t="s">
        <v>132</v>
      </c>
      <c r="T57" s="234">
        <f t="shared" si="20"/>
        <v>0</v>
      </c>
      <c r="U57" s="275">
        <f t="shared" si="20"/>
        <v>13</v>
      </c>
      <c r="V57" s="279">
        <f t="shared" si="20"/>
        <v>5</v>
      </c>
      <c r="W57" s="234" t="s">
        <v>132</v>
      </c>
      <c r="X57" s="234">
        <f t="shared" si="20"/>
        <v>0</v>
      </c>
      <c r="Y57" s="234">
        <f t="shared" si="20"/>
        <v>13</v>
      </c>
      <c r="Z57" s="275">
        <f t="shared" si="20"/>
        <v>1</v>
      </c>
      <c r="AA57" s="279">
        <f t="shared" si="20"/>
        <v>2</v>
      </c>
      <c r="AB57" s="234">
        <f t="shared" si="20"/>
        <v>0</v>
      </c>
      <c r="AC57" s="234" t="s">
        <v>132</v>
      </c>
      <c r="AD57" s="234">
        <f t="shared" si="20"/>
        <v>0</v>
      </c>
      <c r="AE57" s="234">
        <f t="shared" si="20"/>
        <v>0</v>
      </c>
      <c r="AF57" s="234">
        <f t="shared" si="20"/>
        <v>5</v>
      </c>
      <c r="AG57" s="234" t="s">
        <v>132</v>
      </c>
      <c r="AH57" s="234">
        <f t="shared" si="20"/>
        <v>0</v>
      </c>
      <c r="AI57" s="234">
        <f t="shared" si="20"/>
        <v>6</v>
      </c>
      <c r="AJ57" s="234">
        <f aca="true" t="shared" si="21" ref="AJ57:BB57">SUM(AJ58:AJ60)</f>
        <v>13</v>
      </c>
      <c r="AK57" s="234">
        <f t="shared" si="21"/>
        <v>4</v>
      </c>
      <c r="AL57" s="234">
        <f t="shared" si="21"/>
        <v>0</v>
      </c>
      <c r="AM57" s="234">
        <f t="shared" si="21"/>
        <v>13</v>
      </c>
      <c r="AN57" s="277">
        <f t="shared" si="21"/>
        <v>5</v>
      </c>
      <c r="AO57" s="277">
        <f t="shared" si="21"/>
        <v>0</v>
      </c>
      <c r="AP57" s="273">
        <f t="shared" si="21"/>
        <v>7</v>
      </c>
      <c r="AQ57" s="275">
        <f t="shared" si="21"/>
        <v>0</v>
      </c>
      <c r="AR57" s="277">
        <f t="shared" si="21"/>
        <v>0</v>
      </c>
      <c r="AS57" s="273">
        <f t="shared" si="21"/>
        <v>1</v>
      </c>
      <c r="AT57" s="234">
        <f t="shared" si="21"/>
        <v>2</v>
      </c>
      <c r="AU57" s="234">
        <f t="shared" si="21"/>
        <v>5</v>
      </c>
      <c r="AV57" s="234">
        <f t="shared" si="21"/>
        <v>1</v>
      </c>
      <c r="AW57" s="234">
        <f t="shared" si="21"/>
        <v>0</v>
      </c>
      <c r="AX57" s="234">
        <f t="shared" si="21"/>
        <v>9</v>
      </c>
      <c r="AY57" s="234">
        <f t="shared" si="21"/>
        <v>13</v>
      </c>
      <c r="AZ57" s="234">
        <f t="shared" si="21"/>
        <v>1</v>
      </c>
      <c r="BA57" s="234">
        <f t="shared" si="21"/>
        <v>1</v>
      </c>
      <c r="BB57" s="278">
        <f t="shared" si="21"/>
        <v>0</v>
      </c>
    </row>
    <row r="58" spans="2:54" s="30" customFormat="1" ht="12.75" customHeight="1">
      <c r="B58" s="11"/>
      <c r="C58" s="68" t="s">
        <v>215</v>
      </c>
      <c r="D58" s="280">
        <f>SUM(E58:BB58)</f>
        <v>183</v>
      </c>
      <c r="E58" s="242">
        <v>46</v>
      </c>
      <c r="F58" s="258" t="s">
        <v>132</v>
      </c>
      <c r="G58" s="242">
        <v>0</v>
      </c>
      <c r="H58" s="242" t="s">
        <v>132</v>
      </c>
      <c r="I58" s="242">
        <v>7</v>
      </c>
      <c r="J58" s="242" t="s">
        <v>132</v>
      </c>
      <c r="K58" s="242">
        <v>9</v>
      </c>
      <c r="L58" s="242">
        <v>0</v>
      </c>
      <c r="M58" s="221">
        <v>2</v>
      </c>
      <c r="N58" s="242">
        <v>1</v>
      </c>
      <c r="O58" s="242">
        <v>0</v>
      </c>
      <c r="P58" s="221">
        <v>6</v>
      </c>
      <c r="Q58" s="221">
        <v>0</v>
      </c>
      <c r="R58" s="221">
        <v>1</v>
      </c>
      <c r="S58" s="242" t="s">
        <v>132</v>
      </c>
      <c r="T58" s="242">
        <v>0</v>
      </c>
      <c r="U58" s="248">
        <v>11</v>
      </c>
      <c r="V58" s="237">
        <v>5</v>
      </c>
      <c r="W58" s="242" t="s">
        <v>132</v>
      </c>
      <c r="X58" s="242">
        <v>0</v>
      </c>
      <c r="Y58" s="221">
        <v>10</v>
      </c>
      <c r="Z58" s="248">
        <v>1</v>
      </c>
      <c r="AA58" s="237">
        <v>2</v>
      </c>
      <c r="AB58" s="242">
        <v>0</v>
      </c>
      <c r="AC58" s="242" t="s">
        <v>132</v>
      </c>
      <c r="AD58" s="242">
        <v>0</v>
      </c>
      <c r="AE58" s="242">
        <v>0</v>
      </c>
      <c r="AF58" s="221">
        <v>5</v>
      </c>
      <c r="AG58" s="242" t="s">
        <v>132</v>
      </c>
      <c r="AH58" s="242">
        <v>0</v>
      </c>
      <c r="AI58" s="221">
        <v>6</v>
      </c>
      <c r="AJ58" s="221">
        <v>11</v>
      </c>
      <c r="AK58" s="221">
        <v>4</v>
      </c>
      <c r="AL58" s="221">
        <v>0</v>
      </c>
      <c r="AM58" s="221">
        <v>11</v>
      </c>
      <c r="AN58" s="281">
        <v>5</v>
      </c>
      <c r="AO58" s="281">
        <v>0</v>
      </c>
      <c r="AP58" s="280">
        <v>7</v>
      </c>
      <c r="AQ58" s="248">
        <v>0</v>
      </c>
      <c r="AR58" s="281">
        <v>0</v>
      </c>
      <c r="AS58" s="280">
        <v>1</v>
      </c>
      <c r="AT58" s="221">
        <v>2</v>
      </c>
      <c r="AU58" s="221">
        <v>5</v>
      </c>
      <c r="AV58" s="221">
        <v>1</v>
      </c>
      <c r="AW58" s="242">
        <v>0</v>
      </c>
      <c r="AX58" s="221">
        <v>9</v>
      </c>
      <c r="AY58" s="221">
        <v>13</v>
      </c>
      <c r="AZ58" s="221">
        <v>1</v>
      </c>
      <c r="BA58" s="221">
        <v>1</v>
      </c>
      <c r="BB58" s="282">
        <v>0</v>
      </c>
    </row>
    <row r="59" spans="2:54" s="30" customFormat="1" ht="12.75" customHeight="1">
      <c r="B59" s="11"/>
      <c r="C59" s="68" t="s">
        <v>28</v>
      </c>
      <c r="D59" s="280">
        <f>SUM(E59:BB59)</f>
        <v>16</v>
      </c>
      <c r="E59" s="242">
        <v>9</v>
      </c>
      <c r="F59" s="258" t="s">
        <v>132</v>
      </c>
      <c r="G59" s="242">
        <v>0</v>
      </c>
      <c r="H59" s="242" t="s">
        <v>132</v>
      </c>
      <c r="I59" s="242">
        <v>0</v>
      </c>
      <c r="J59" s="242" t="s">
        <v>132</v>
      </c>
      <c r="K59" s="242">
        <v>1</v>
      </c>
      <c r="L59" s="242">
        <v>0</v>
      </c>
      <c r="M59" s="221">
        <v>0</v>
      </c>
      <c r="N59" s="242">
        <v>0</v>
      </c>
      <c r="O59" s="242">
        <v>0</v>
      </c>
      <c r="P59" s="221">
        <v>0</v>
      </c>
      <c r="Q59" s="221">
        <v>0</v>
      </c>
      <c r="R59" s="221">
        <v>0</v>
      </c>
      <c r="S59" s="242" t="s">
        <v>132</v>
      </c>
      <c r="T59" s="242">
        <v>0</v>
      </c>
      <c r="U59" s="248">
        <v>1</v>
      </c>
      <c r="V59" s="237">
        <v>0</v>
      </c>
      <c r="W59" s="242" t="s">
        <v>132</v>
      </c>
      <c r="X59" s="242">
        <v>0</v>
      </c>
      <c r="Y59" s="221">
        <v>3</v>
      </c>
      <c r="Z59" s="248">
        <v>0</v>
      </c>
      <c r="AA59" s="237">
        <v>0</v>
      </c>
      <c r="AB59" s="242">
        <v>0</v>
      </c>
      <c r="AC59" s="242" t="s">
        <v>132</v>
      </c>
      <c r="AD59" s="242">
        <v>0</v>
      </c>
      <c r="AE59" s="242">
        <v>0</v>
      </c>
      <c r="AF59" s="221">
        <v>0</v>
      </c>
      <c r="AG59" s="242" t="s">
        <v>132</v>
      </c>
      <c r="AH59" s="242">
        <v>0</v>
      </c>
      <c r="AI59" s="221">
        <v>0</v>
      </c>
      <c r="AJ59" s="221">
        <v>1</v>
      </c>
      <c r="AK59" s="221">
        <v>0</v>
      </c>
      <c r="AL59" s="221">
        <v>0</v>
      </c>
      <c r="AM59" s="221">
        <v>1</v>
      </c>
      <c r="AN59" s="281">
        <v>0</v>
      </c>
      <c r="AO59" s="281">
        <v>0</v>
      </c>
      <c r="AP59" s="280">
        <v>0</v>
      </c>
      <c r="AQ59" s="248">
        <v>0</v>
      </c>
      <c r="AR59" s="281">
        <v>0</v>
      </c>
      <c r="AS59" s="280">
        <v>0</v>
      </c>
      <c r="AT59" s="221">
        <v>0</v>
      </c>
      <c r="AU59" s="221">
        <v>0</v>
      </c>
      <c r="AV59" s="221">
        <v>0</v>
      </c>
      <c r="AW59" s="242">
        <v>0</v>
      </c>
      <c r="AX59" s="221">
        <v>0</v>
      </c>
      <c r="AY59" s="221">
        <v>0</v>
      </c>
      <c r="AZ59" s="221">
        <v>0</v>
      </c>
      <c r="BA59" s="221">
        <v>0</v>
      </c>
      <c r="BB59" s="282">
        <v>0</v>
      </c>
    </row>
    <row r="60" spans="2:54" s="30" customFormat="1" ht="12.75" customHeight="1">
      <c r="B60" s="16"/>
      <c r="C60" s="70" t="s">
        <v>27</v>
      </c>
      <c r="D60" s="285">
        <f>SUM(E60:BB60)</f>
        <v>14</v>
      </c>
      <c r="E60" s="243">
        <v>10</v>
      </c>
      <c r="F60" s="258" t="s">
        <v>132</v>
      </c>
      <c r="G60" s="243">
        <v>0</v>
      </c>
      <c r="H60" s="243" t="s">
        <v>132</v>
      </c>
      <c r="I60" s="243">
        <v>0</v>
      </c>
      <c r="J60" s="243" t="s">
        <v>132</v>
      </c>
      <c r="K60" s="243">
        <v>0</v>
      </c>
      <c r="L60" s="243">
        <v>0</v>
      </c>
      <c r="M60" s="240">
        <v>0</v>
      </c>
      <c r="N60" s="243">
        <v>0</v>
      </c>
      <c r="O60" s="243">
        <v>0</v>
      </c>
      <c r="P60" s="240">
        <v>1</v>
      </c>
      <c r="Q60" s="240">
        <v>0</v>
      </c>
      <c r="R60" s="240">
        <v>0</v>
      </c>
      <c r="S60" s="243" t="s">
        <v>132</v>
      </c>
      <c r="T60" s="243">
        <v>0</v>
      </c>
      <c r="U60" s="250">
        <v>1</v>
      </c>
      <c r="V60" s="239">
        <v>0</v>
      </c>
      <c r="W60" s="243" t="s">
        <v>132</v>
      </c>
      <c r="X60" s="243">
        <v>0</v>
      </c>
      <c r="Y60" s="240">
        <v>0</v>
      </c>
      <c r="Z60" s="250">
        <v>0</v>
      </c>
      <c r="AA60" s="239">
        <v>0</v>
      </c>
      <c r="AB60" s="243">
        <v>0</v>
      </c>
      <c r="AC60" s="243" t="s">
        <v>132</v>
      </c>
      <c r="AD60" s="243">
        <v>0</v>
      </c>
      <c r="AE60" s="243">
        <v>0</v>
      </c>
      <c r="AF60" s="240">
        <v>0</v>
      </c>
      <c r="AG60" s="243" t="s">
        <v>132</v>
      </c>
      <c r="AH60" s="243">
        <v>0</v>
      </c>
      <c r="AI60" s="240">
        <v>0</v>
      </c>
      <c r="AJ60" s="240">
        <v>1</v>
      </c>
      <c r="AK60" s="240">
        <v>0</v>
      </c>
      <c r="AL60" s="240">
        <v>0</v>
      </c>
      <c r="AM60" s="240">
        <v>1</v>
      </c>
      <c r="AN60" s="284">
        <v>0</v>
      </c>
      <c r="AO60" s="284">
        <v>0</v>
      </c>
      <c r="AP60" s="285">
        <v>0</v>
      </c>
      <c r="AQ60" s="250">
        <v>0</v>
      </c>
      <c r="AR60" s="284">
        <v>0</v>
      </c>
      <c r="AS60" s="285">
        <v>0</v>
      </c>
      <c r="AT60" s="240">
        <v>0</v>
      </c>
      <c r="AU60" s="240">
        <v>0</v>
      </c>
      <c r="AV60" s="240">
        <v>0</v>
      </c>
      <c r="AW60" s="243">
        <v>0</v>
      </c>
      <c r="AX60" s="240">
        <v>0</v>
      </c>
      <c r="AY60" s="240">
        <v>0</v>
      </c>
      <c r="AZ60" s="240">
        <v>0</v>
      </c>
      <c r="BA60" s="240">
        <v>0</v>
      </c>
      <c r="BB60" s="286">
        <v>0</v>
      </c>
    </row>
    <row r="61" spans="2:54" s="30" customFormat="1" ht="12.75" customHeight="1">
      <c r="B61" s="11" t="s">
        <v>266</v>
      </c>
      <c r="C61" s="68"/>
      <c r="D61" s="287">
        <f aca="true" t="shared" si="22" ref="D61:AI61">SUM(D62:D63)</f>
        <v>94</v>
      </c>
      <c r="E61" s="221">
        <f t="shared" si="22"/>
        <v>33</v>
      </c>
      <c r="F61" s="288" t="s">
        <v>132</v>
      </c>
      <c r="G61" s="221">
        <f t="shared" si="22"/>
        <v>4</v>
      </c>
      <c r="H61" s="221" t="s">
        <v>132</v>
      </c>
      <c r="I61" s="221">
        <f t="shared" si="22"/>
        <v>1</v>
      </c>
      <c r="J61" s="221" t="s">
        <v>132</v>
      </c>
      <c r="K61" s="221">
        <f t="shared" si="22"/>
        <v>3</v>
      </c>
      <c r="L61" s="221">
        <f t="shared" si="22"/>
        <v>0</v>
      </c>
      <c r="M61" s="245">
        <f t="shared" si="22"/>
        <v>2</v>
      </c>
      <c r="N61" s="221">
        <f t="shared" si="22"/>
        <v>0</v>
      </c>
      <c r="O61" s="221">
        <f t="shared" si="22"/>
        <v>0</v>
      </c>
      <c r="P61" s="245">
        <f t="shared" si="22"/>
        <v>2</v>
      </c>
      <c r="Q61" s="245">
        <f t="shared" si="22"/>
        <v>0</v>
      </c>
      <c r="R61" s="245">
        <f t="shared" si="22"/>
        <v>0</v>
      </c>
      <c r="S61" s="221" t="s">
        <v>132</v>
      </c>
      <c r="T61" s="221">
        <f t="shared" si="22"/>
        <v>0</v>
      </c>
      <c r="U61" s="246">
        <f t="shared" si="22"/>
        <v>6</v>
      </c>
      <c r="V61" s="244">
        <f t="shared" si="22"/>
        <v>8</v>
      </c>
      <c r="W61" s="221" t="s">
        <v>132</v>
      </c>
      <c r="X61" s="221">
        <f t="shared" si="22"/>
        <v>0</v>
      </c>
      <c r="Y61" s="245">
        <f t="shared" si="22"/>
        <v>10</v>
      </c>
      <c r="Z61" s="246">
        <f t="shared" si="22"/>
        <v>0</v>
      </c>
      <c r="AA61" s="244">
        <f t="shared" si="22"/>
        <v>0</v>
      </c>
      <c r="AB61" s="221">
        <f t="shared" si="22"/>
        <v>0</v>
      </c>
      <c r="AC61" s="221" t="s">
        <v>132</v>
      </c>
      <c r="AD61" s="221">
        <f t="shared" si="22"/>
        <v>0</v>
      </c>
      <c r="AE61" s="221">
        <f t="shared" si="22"/>
        <v>0</v>
      </c>
      <c r="AF61" s="245">
        <f t="shared" si="22"/>
        <v>2</v>
      </c>
      <c r="AG61" s="221" t="s">
        <v>132</v>
      </c>
      <c r="AH61" s="221">
        <f t="shared" si="22"/>
        <v>0</v>
      </c>
      <c r="AI61" s="245">
        <f t="shared" si="22"/>
        <v>2</v>
      </c>
      <c r="AJ61" s="245">
        <f aca="true" t="shared" si="23" ref="AJ61:BB61">SUM(AJ62:AJ63)</f>
        <v>5</v>
      </c>
      <c r="AK61" s="245">
        <f t="shared" si="23"/>
        <v>0</v>
      </c>
      <c r="AL61" s="245">
        <f t="shared" si="23"/>
        <v>0</v>
      </c>
      <c r="AM61" s="245">
        <f t="shared" si="23"/>
        <v>5</v>
      </c>
      <c r="AN61" s="289">
        <f t="shared" si="23"/>
        <v>3</v>
      </c>
      <c r="AO61" s="289">
        <f t="shared" si="23"/>
        <v>0</v>
      </c>
      <c r="AP61" s="287">
        <f t="shared" si="23"/>
        <v>1</v>
      </c>
      <c r="AQ61" s="246">
        <f t="shared" si="23"/>
        <v>0</v>
      </c>
      <c r="AR61" s="289">
        <f t="shared" si="23"/>
        <v>0</v>
      </c>
      <c r="AS61" s="287">
        <f t="shared" si="23"/>
        <v>2</v>
      </c>
      <c r="AT61" s="245">
        <f t="shared" si="23"/>
        <v>2</v>
      </c>
      <c r="AU61" s="245">
        <f t="shared" si="23"/>
        <v>1</v>
      </c>
      <c r="AV61" s="245">
        <f t="shared" si="23"/>
        <v>0</v>
      </c>
      <c r="AW61" s="221">
        <f t="shared" si="23"/>
        <v>0</v>
      </c>
      <c r="AX61" s="245">
        <f t="shared" si="23"/>
        <v>1</v>
      </c>
      <c r="AY61" s="245">
        <f t="shared" si="23"/>
        <v>0</v>
      </c>
      <c r="AZ61" s="245">
        <f t="shared" si="23"/>
        <v>1</v>
      </c>
      <c r="BA61" s="245">
        <f t="shared" si="23"/>
        <v>0</v>
      </c>
      <c r="BB61" s="290">
        <f t="shared" si="23"/>
        <v>0</v>
      </c>
    </row>
    <row r="62" spans="2:54" s="30" customFormat="1" ht="12.75" customHeight="1">
      <c r="B62" s="11"/>
      <c r="C62" s="68" t="s">
        <v>24</v>
      </c>
      <c r="D62" s="280">
        <f>SUM(E62:BB62)</f>
        <v>52</v>
      </c>
      <c r="E62" s="242">
        <v>12</v>
      </c>
      <c r="F62" s="291" t="s">
        <v>132</v>
      </c>
      <c r="G62" s="242">
        <v>4</v>
      </c>
      <c r="H62" s="242" t="s">
        <v>132</v>
      </c>
      <c r="I62" s="242">
        <v>1</v>
      </c>
      <c r="J62" s="242" t="s">
        <v>132</v>
      </c>
      <c r="K62" s="242">
        <v>3</v>
      </c>
      <c r="L62" s="242">
        <v>0</v>
      </c>
      <c r="M62" s="221">
        <v>2</v>
      </c>
      <c r="N62" s="242">
        <v>0</v>
      </c>
      <c r="O62" s="242">
        <v>0</v>
      </c>
      <c r="P62" s="221">
        <v>1</v>
      </c>
      <c r="Q62" s="221">
        <v>0</v>
      </c>
      <c r="R62" s="221">
        <v>0</v>
      </c>
      <c r="S62" s="242" t="s">
        <v>132</v>
      </c>
      <c r="T62" s="242">
        <v>0</v>
      </c>
      <c r="U62" s="248">
        <v>3</v>
      </c>
      <c r="V62" s="237">
        <v>2</v>
      </c>
      <c r="W62" s="242" t="s">
        <v>132</v>
      </c>
      <c r="X62" s="242">
        <v>0</v>
      </c>
      <c r="Y62" s="221">
        <v>7</v>
      </c>
      <c r="Z62" s="248">
        <v>0</v>
      </c>
      <c r="AA62" s="237">
        <v>0</v>
      </c>
      <c r="AB62" s="242">
        <v>0</v>
      </c>
      <c r="AC62" s="242" t="s">
        <v>132</v>
      </c>
      <c r="AD62" s="242">
        <v>0</v>
      </c>
      <c r="AE62" s="242">
        <v>0</v>
      </c>
      <c r="AF62" s="221">
        <v>2</v>
      </c>
      <c r="AG62" s="242" t="s">
        <v>132</v>
      </c>
      <c r="AH62" s="242">
        <v>0</v>
      </c>
      <c r="AI62" s="221">
        <v>2</v>
      </c>
      <c r="AJ62" s="221">
        <v>0</v>
      </c>
      <c r="AK62" s="221">
        <v>0</v>
      </c>
      <c r="AL62" s="221">
        <v>0</v>
      </c>
      <c r="AM62" s="221">
        <v>3</v>
      </c>
      <c r="AN62" s="281">
        <v>2</v>
      </c>
      <c r="AO62" s="281">
        <v>0</v>
      </c>
      <c r="AP62" s="280">
        <v>1</v>
      </c>
      <c r="AQ62" s="248">
        <v>0</v>
      </c>
      <c r="AR62" s="281">
        <v>0</v>
      </c>
      <c r="AS62" s="280">
        <v>2</v>
      </c>
      <c r="AT62" s="221">
        <v>2</v>
      </c>
      <c r="AU62" s="221">
        <v>1</v>
      </c>
      <c r="AV62" s="221">
        <v>0</v>
      </c>
      <c r="AW62" s="242">
        <v>0</v>
      </c>
      <c r="AX62" s="221">
        <v>1</v>
      </c>
      <c r="AY62" s="221">
        <v>0</v>
      </c>
      <c r="AZ62" s="221">
        <v>1</v>
      </c>
      <c r="BA62" s="221">
        <v>0</v>
      </c>
      <c r="BB62" s="282">
        <v>0</v>
      </c>
    </row>
    <row r="63" spans="2:54" s="30" customFormat="1" ht="12.75" customHeight="1">
      <c r="B63" s="13"/>
      <c r="C63" s="68" t="s">
        <v>26</v>
      </c>
      <c r="D63" s="280">
        <f>SUM(E63:BB63)</f>
        <v>42</v>
      </c>
      <c r="E63" s="242">
        <v>21</v>
      </c>
      <c r="F63" s="292" t="s">
        <v>132</v>
      </c>
      <c r="G63" s="242">
        <v>0</v>
      </c>
      <c r="H63" s="242" t="s">
        <v>132</v>
      </c>
      <c r="I63" s="242">
        <v>0</v>
      </c>
      <c r="J63" s="242" t="s">
        <v>132</v>
      </c>
      <c r="K63" s="242">
        <v>0</v>
      </c>
      <c r="L63" s="242">
        <v>0</v>
      </c>
      <c r="M63" s="221">
        <v>0</v>
      </c>
      <c r="N63" s="242">
        <v>0</v>
      </c>
      <c r="O63" s="242">
        <v>0</v>
      </c>
      <c r="P63" s="221">
        <v>1</v>
      </c>
      <c r="Q63" s="221">
        <v>0</v>
      </c>
      <c r="R63" s="221">
        <v>0</v>
      </c>
      <c r="S63" s="242" t="s">
        <v>132</v>
      </c>
      <c r="T63" s="242">
        <v>0</v>
      </c>
      <c r="U63" s="248">
        <v>3</v>
      </c>
      <c r="V63" s="237">
        <v>6</v>
      </c>
      <c r="W63" s="242" t="s">
        <v>132</v>
      </c>
      <c r="X63" s="242">
        <v>0</v>
      </c>
      <c r="Y63" s="221">
        <v>3</v>
      </c>
      <c r="Z63" s="248">
        <v>0</v>
      </c>
      <c r="AA63" s="237">
        <v>0</v>
      </c>
      <c r="AB63" s="242">
        <v>0</v>
      </c>
      <c r="AC63" s="242" t="s">
        <v>132</v>
      </c>
      <c r="AD63" s="242">
        <v>0</v>
      </c>
      <c r="AE63" s="242">
        <v>0</v>
      </c>
      <c r="AF63" s="221">
        <v>0</v>
      </c>
      <c r="AG63" s="242" t="s">
        <v>132</v>
      </c>
      <c r="AH63" s="242">
        <v>0</v>
      </c>
      <c r="AI63" s="221">
        <v>0</v>
      </c>
      <c r="AJ63" s="221">
        <v>5</v>
      </c>
      <c r="AK63" s="221">
        <v>0</v>
      </c>
      <c r="AL63" s="221">
        <v>0</v>
      </c>
      <c r="AM63" s="221">
        <v>2</v>
      </c>
      <c r="AN63" s="281">
        <v>1</v>
      </c>
      <c r="AO63" s="281">
        <v>0</v>
      </c>
      <c r="AP63" s="280">
        <v>0</v>
      </c>
      <c r="AQ63" s="248">
        <v>0</v>
      </c>
      <c r="AR63" s="281">
        <v>0</v>
      </c>
      <c r="AS63" s="280">
        <v>0</v>
      </c>
      <c r="AT63" s="221">
        <v>0</v>
      </c>
      <c r="AU63" s="221">
        <v>0</v>
      </c>
      <c r="AV63" s="221">
        <v>0</v>
      </c>
      <c r="AW63" s="242">
        <v>0</v>
      </c>
      <c r="AX63" s="221">
        <v>0</v>
      </c>
      <c r="AY63" s="221">
        <v>0</v>
      </c>
      <c r="AZ63" s="221">
        <v>0</v>
      </c>
      <c r="BA63" s="221">
        <v>0</v>
      </c>
      <c r="BB63" s="282">
        <v>0</v>
      </c>
    </row>
    <row r="64" spans="2:54" s="30" customFormat="1" ht="12.75" customHeight="1">
      <c r="B64" s="9" t="s">
        <v>267</v>
      </c>
      <c r="C64" s="72"/>
      <c r="D64" s="287">
        <f aca="true" t="shared" si="24" ref="D64:AI64">SUM(D65:D66)</f>
        <v>180</v>
      </c>
      <c r="E64" s="245">
        <f t="shared" si="24"/>
        <v>58</v>
      </c>
      <c r="F64" s="258" t="s">
        <v>132</v>
      </c>
      <c r="G64" s="245">
        <f t="shared" si="24"/>
        <v>1</v>
      </c>
      <c r="H64" s="245" t="s">
        <v>132</v>
      </c>
      <c r="I64" s="245">
        <f t="shared" si="24"/>
        <v>5</v>
      </c>
      <c r="J64" s="245" t="s">
        <v>132</v>
      </c>
      <c r="K64" s="245">
        <f t="shared" si="24"/>
        <v>5</v>
      </c>
      <c r="L64" s="245">
        <f t="shared" si="24"/>
        <v>0</v>
      </c>
      <c r="M64" s="245">
        <f t="shared" si="24"/>
        <v>0</v>
      </c>
      <c r="N64" s="245">
        <f t="shared" si="24"/>
        <v>1</v>
      </c>
      <c r="O64" s="245">
        <f t="shared" si="24"/>
        <v>0</v>
      </c>
      <c r="P64" s="245">
        <f t="shared" si="24"/>
        <v>2</v>
      </c>
      <c r="Q64" s="245">
        <f t="shared" si="24"/>
        <v>0</v>
      </c>
      <c r="R64" s="245">
        <f t="shared" si="24"/>
        <v>0</v>
      </c>
      <c r="S64" s="245" t="s">
        <v>132</v>
      </c>
      <c r="T64" s="245">
        <f t="shared" si="24"/>
        <v>0</v>
      </c>
      <c r="U64" s="246">
        <f t="shared" si="24"/>
        <v>15</v>
      </c>
      <c r="V64" s="244">
        <f t="shared" si="24"/>
        <v>7</v>
      </c>
      <c r="W64" s="245" t="s">
        <v>132</v>
      </c>
      <c r="X64" s="245">
        <f t="shared" si="24"/>
        <v>2</v>
      </c>
      <c r="Y64" s="245">
        <f t="shared" si="24"/>
        <v>23</v>
      </c>
      <c r="Z64" s="246">
        <f t="shared" si="24"/>
        <v>0</v>
      </c>
      <c r="AA64" s="244">
        <f t="shared" si="24"/>
        <v>0</v>
      </c>
      <c r="AB64" s="245">
        <f t="shared" si="24"/>
        <v>0</v>
      </c>
      <c r="AC64" s="245" t="s">
        <v>132</v>
      </c>
      <c r="AD64" s="245">
        <f t="shared" si="24"/>
        <v>0</v>
      </c>
      <c r="AE64" s="245">
        <f t="shared" si="24"/>
        <v>2</v>
      </c>
      <c r="AF64" s="245">
        <f t="shared" si="24"/>
        <v>4</v>
      </c>
      <c r="AG64" s="245" t="s">
        <v>132</v>
      </c>
      <c r="AH64" s="245">
        <f t="shared" si="24"/>
        <v>1</v>
      </c>
      <c r="AI64" s="245">
        <f t="shared" si="24"/>
        <v>1</v>
      </c>
      <c r="AJ64" s="245">
        <f aca="true" t="shared" si="25" ref="AJ64:BB64">SUM(AJ65:AJ66)</f>
        <v>15</v>
      </c>
      <c r="AK64" s="245">
        <f t="shared" si="25"/>
        <v>0</v>
      </c>
      <c r="AL64" s="245">
        <f t="shared" si="25"/>
        <v>0</v>
      </c>
      <c r="AM64" s="245">
        <f t="shared" si="25"/>
        <v>7</v>
      </c>
      <c r="AN64" s="289">
        <f t="shared" si="25"/>
        <v>6</v>
      </c>
      <c r="AO64" s="289">
        <f t="shared" si="25"/>
        <v>0</v>
      </c>
      <c r="AP64" s="287">
        <f t="shared" si="25"/>
        <v>6</v>
      </c>
      <c r="AQ64" s="246">
        <f t="shared" si="25"/>
        <v>0</v>
      </c>
      <c r="AR64" s="289">
        <f t="shared" si="25"/>
        <v>2</v>
      </c>
      <c r="AS64" s="287">
        <f t="shared" si="25"/>
        <v>3</v>
      </c>
      <c r="AT64" s="245">
        <f t="shared" si="25"/>
        <v>5</v>
      </c>
      <c r="AU64" s="245">
        <f t="shared" si="25"/>
        <v>4</v>
      </c>
      <c r="AV64" s="245">
        <f t="shared" si="25"/>
        <v>0</v>
      </c>
      <c r="AW64" s="245">
        <f t="shared" si="25"/>
        <v>0</v>
      </c>
      <c r="AX64" s="245">
        <f t="shared" si="25"/>
        <v>1</v>
      </c>
      <c r="AY64" s="245">
        <f t="shared" si="25"/>
        <v>2</v>
      </c>
      <c r="AZ64" s="245">
        <f t="shared" si="25"/>
        <v>0</v>
      </c>
      <c r="BA64" s="245">
        <f t="shared" si="25"/>
        <v>1</v>
      </c>
      <c r="BB64" s="290">
        <f t="shared" si="25"/>
        <v>1</v>
      </c>
    </row>
    <row r="65" spans="2:54" s="30" customFormat="1" ht="12.75" customHeight="1">
      <c r="B65" s="11"/>
      <c r="C65" s="73" t="s">
        <v>216</v>
      </c>
      <c r="D65" s="280">
        <f>SUM(E65:BB65)</f>
        <v>83</v>
      </c>
      <c r="E65" s="242">
        <v>24</v>
      </c>
      <c r="F65" s="258" t="s">
        <v>132</v>
      </c>
      <c r="G65" s="242">
        <v>0</v>
      </c>
      <c r="H65" s="242" t="s">
        <v>132</v>
      </c>
      <c r="I65" s="242">
        <v>2</v>
      </c>
      <c r="J65" s="242" t="s">
        <v>132</v>
      </c>
      <c r="K65" s="242">
        <v>0</v>
      </c>
      <c r="L65" s="242">
        <v>0</v>
      </c>
      <c r="M65" s="221">
        <v>0</v>
      </c>
      <c r="N65" s="242">
        <v>0</v>
      </c>
      <c r="O65" s="242">
        <v>0</v>
      </c>
      <c r="P65" s="221">
        <v>1</v>
      </c>
      <c r="Q65" s="221">
        <v>0</v>
      </c>
      <c r="R65" s="221">
        <v>0</v>
      </c>
      <c r="S65" s="242" t="s">
        <v>132</v>
      </c>
      <c r="T65" s="242">
        <v>0</v>
      </c>
      <c r="U65" s="248">
        <v>7</v>
      </c>
      <c r="V65" s="237">
        <v>0</v>
      </c>
      <c r="W65" s="242" t="s">
        <v>132</v>
      </c>
      <c r="X65" s="242">
        <v>2</v>
      </c>
      <c r="Y65" s="221">
        <v>7</v>
      </c>
      <c r="Z65" s="248">
        <v>0</v>
      </c>
      <c r="AA65" s="237">
        <v>0</v>
      </c>
      <c r="AB65" s="242">
        <v>0</v>
      </c>
      <c r="AC65" s="242" t="s">
        <v>132</v>
      </c>
      <c r="AD65" s="242">
        <v>0</v>
      </c>
      <c r="AE65" s="242">
        <v>2</v>
      </c>
      <c r="AF65" s="221">
        <v>3</v>
      </c>
      <c r="AG65" s="242" t="s">
        <v>132</v>
      </c>
      <c r="AH65" s="242">
        <v>0</v>
      </c>
      <c r="AI65" s="221">
        <v>0</v>
      </c>
      <c r="AJ65" s="221">
        <v>10</v>
      </c>
      <c r="AK65" s="221">
        <v>0</v>
      </c>
      <c r="AL65" s="221">
        <v>0</v>
      </c>
      <c r="AM65" s="221">
        <v>5</v>
      </c>
      <c r="AN65" s="281">
        <v>5</v>
      </c>
      <c r="AO65" s="281">
        <v>0</v>
      </c>
      <c r="AP65" s="280">
        <v>3</v>
      </c>
      <c r="AQ65" s="248">
        <v>0</v>
      </c>
      <c r="AR65" s="281">
        <v>0</v>
      </c>
      <c r="AS65" s="280">
        <v>3</v>
      </c>
      <c r="AT65" s="221">
        <v>4</v>
      </c>
      <c r="AU65" s="221">
        <v>3</v>
      </c>
      <c r="AV65" s="221">
        <v>0</v>
      </c>
      <c r="AW65" s="242">
        <v>0</v>
      </c>
      <c r="AX65" s="221">
        <v>1</v>
      </c>
      <c r="AY65" s="221">
        <v>0</v>
      </c>
      <c r="AZ65" s="221">
        <v>0</v>
      </c>
      <c r="BA65" s="221">
        <v>0</v>
      </c>
      <c r="BB65" s="282">
        <v>1</v>
      </c>
    </row>
    <row r="66" spans="2:54" s="30" customFormat="1" ht="12.75" customHeight="1">
      <c r="B66" s="13"/>
      <c r="C66" s="74" t="s">
        <v>217</v>
      </c>
      <c r="D66" s="285">
        <f>SUM(E66:BB66)</f>
        <v>97</v>
      </c>
      <c r="E66" s="253">
        <v>34</v>
      </c>
      <c r="F66" s="258" t="s">
        <v>132</v>
      </c>
      <c r="G66" s="253">
        <v>1</v>
      </c>
      <c r="H66" s="253" t="s">
        <v>132</v>
      </c>
      <c r="I66" s="253">
        <v>3</v>
      </c>
      <c r="J66" s="253" t="s">
        <v>132</v>
      </c>
      <c r="K66" s="253">
        <v>5</v>
      </c>
      <c r="L66" s="253">
        <v>0</v>
      </c>
      <c r="M66" s="240">
        <v>0</v>
      </c>
      <c r="N66" s="253">
        <v>1</v>
      </c>
      <c r="O66" s="253">
        <v>0</v>
      </c>
      <c r="P66" s="240">
        <v>1</v>
      </c>
      <c r="Q66" s="240">
        <v>0</v>
      </c>
      <c r="R66" s="240">
        <v>0</v>
      </c>
      <c r="S66" s="253" t="s">
        <v>132</v>
      </c>
      <c r="T66" s="253">
        <v>0</v>
      </c>
      <c r="U66" s="250">
        <v>8</v>
      </c>
      <c r="V66" s="239">
        <v>7</v>
      </c>
      <c r="W66" s="253" t="s">
        <v>132</v>
      </c>
      <c r="X66" s="253">
        <v>0</v>
      </c>
      <c r="Y66" s="240">
        <v>16</v>
      </c>
      <c r="Z66" s="250">
        <v>0</v>
      </c>
      <c r="AA66" s="239">
        <v>0</v>
      </c>
      <c r="AB66" s="253">
        <v>0</v>
      </c>
      <c r="AC66" s="253" t="s">
        <v>132</v>
      </c>
      <c r="AD66" s="253">
        <v>0</v>
      </c>
      <c r="AE66" s="253">
        <v>0</v>
      </c>
      <c r="AF66" s="240">
        <v>1</v>
      </c>
      <c r="AG66" s="253" t="s">
        <v>132</v>
      </c>
      <c r="AH66" s="253">
        <v>1</v>
      </c>
      <c r="AI66" s="240">
        <v>1</v>
      </c>
      <c r="AJ66" s="240">
        <v>5</v>
      </c>
      <c r="AK66" s="240">
        <v>0</v>
      </c>
      <c r="AL66" s="240">
        <v>0</v>
      </c>
      <c r="AM66" s="240">
        <v>2</v>
      </c>
      <c r="AN66" s="284">
        <v>1</v>
      </c>
      <c r="AO66" s="284">
        <v>0</v>
      </c>
      <c r="AP66" s="285">
        <v>3</v>
      </c>
      <c r="AQ66" s="250">
        <v>0</v>
      </c>
      <c r="AR66" s="284">
        <v>2</v>
      </c>
      <c r="AS66" s="285">
        <v>0</v>
      </c>
      <c r="AT66" s="240">
        <v>1</v>
      </c>
      <c r="AU66" s="240">
        <v>1</v>
      </c>
      <c r="AV66" s="240">
        <v>0</v>
      </c>
      <c r="AW66" s="253">
        <v>0</v>
      </c>
      <c r="AX66" s="240">
        <v>0</v>
      </c>
      <c r="AY66" s="240">
        <v>2</v>
      </c>
      <c r="AZ66" s="240">
        <v>0</v>
      </c>
      <c r="BA66" s="240">
        <v>1</v>
      </c>
      <c r="BB66" s="286">
        <v>0</v>
      </c>
    </row>
    <row r="67" spans="2:54" s="30" customFormat="1" ht="12.75" customHeight="1">
      <c r="B67" s="9" t="s">
        <v>218</v>
      </c>
      <c r="C67" s="68"/>
      <c r="D67" s="273">
        <f aca="true" t="shared" si="26" ref="D67:AI67">SUM(D68:D70)</f>
        <v>265</v>
      </c>
      <c r="E67" s="234">
        <f t="shared" si="26"/>
        <v>82</v>
      </c>
      <c r="F67" s="288" t="s">
        <v>132</v>
      </c>
      <c r="G67" s="234">
        <f t="shared" si="26"/>
        <v>1</v>
      </c>
      <c r="H67" s="234" t="s">
        <v>132</v>
      </c>
      <c r="I67" s="234">
        <f t="shared" si="26"/>
        <v>13</v>
      </c>
      <c r="J67" s="234" t="s">
        <v>132</v>
      </c>
      <c r="K67" s="234">
        <f t="shared" si="26"/>
        <v>4</v>
      </c>
      <c r="L67" s="234">
        <f t="shared" si="26"/>
        <v>0</v>
      </c>
      <c r="M67" s="234">
        <f t="shared" si="26"/>
        <v>1</v>
      </c>
      <c r="N67" s="234">
        <f t="shared" si="26"/>
        <v>2</v>
      </c>
      <c r="O67" s="234">
        <f t="shared" si="26"/>
        <v>0</v>
      </c>
      <c r="P67" s="234">
        <f t="shared" si="26"/>
        <v>8</v>
      </c>
      <c r="Q67" s="234">
        <f t="shared" si="26"/>
        <v>0</v>
      </c>
      <c r="R67" s="234">
        <f t="shared" si="26"/>
        <v>0</v>
      </c>
      <c r="S67" s="234" t="s">
        <v>132</v>
      </c>
      <c r="T67" s="234">
        <f t="shared" si="26"/>
        <v>0</v>
      </c>
      <c r="U67" s="275">
        <f t="shared" si="26"/>
        <v>13</v>
      </c>
      <c r="V67" s="279">
        <f t="shared" si="26"/>
        <v>13</v>
      </c>
      <c r="W67" s="234" t="s">
        <v>132</v>
      </c>
      <c r="X67" s="234">
        <f t="shared" si="26"/>
        <v>1</v>
      </c>
      <c r="Y67" s="234">
        <f t="shared" si="26"/>
        <v>28</v>
      </c>
      <c r="Z67" s="275">
        <f t="shared" si="26"/>
        <v>1</v>
      </c>
      <c r="AA67" s="279">
        <f t="shared" si="26"/>
        <v>2</v>
      </c>
      <c r="AB67" s="234">
        <f t="shared" si="26"/>
        <v>0</v>
      </c>
      <c r="AC67" s="234" t="s">
        <v>132</v>
      </c>
      <c r="AD67" s="234">
        <f t="shared" si="26"/>
        <v>0</v>
      </c>
      <c r="AE67" s="234">
        <f t="shared" si="26"/>
        <v>4</v>
      </c>
      <c r="AF67" s="234">
        <f t="shared" si="26"/>
        <v>7</v>
      </c>
      <c r="AG67" s="234" t="s">
        <v>132</v>
      </c>
      <c r="AH67" s="234">
        <f t="shared" si="26"/>
        <v>0</v>
      </c>
      <c r="AI67" s="234">
        <f t="shared" si="26"/>
        <v>5</v>
      </c>
      <c r="AJ67" s="234">
        <f aca="true" t="shared" si="27" ref="AJ67:BB67">SUM(AJ68:AJ70)</f>
        <v>21</v>
      </c>
      <c r="AK67" s="234">
        <f t="shared" si="27"/>
        <v>0</v>
      </c>
      <c r="AL67" s="234">
        <f t="shared" si="27"/>
        <v>0</v>
      </c>
      <c r="AM67" s="234">
        <f t="shared" si="27"/>
        <v>11</v>
      </c>
      <c r="AN67" s="277">
        <f t="shared" si="27"/>
        <v>11</v>
      </c>
      <c r="AO67" s="277">
        <f t="shared" si="27"/>
        <v>0</v>
      </c>
      <c r="AP67" s="273">
        <f t="shared" si="27"/>
        <v>9</v>
      </c>
      <c r="AQ67" s="275">
        <f t="shared" si="27"/>
        <v>2</v>
      </c>
      <c r="AR67" s="277">
        <f t="shared" si="27"/>
        <v>2</v>
      </c>
      <c r="AS67" s="273">
        <f t="shared" si="27"/>
        <v>1</v>
      </c>
      <c r="AT67" s="234">
        <f t="shared" si="27"/>
        <v>4</v>
      </c>
      <c r="AU67" s="234">
        <f t="shared" si="27"/>
        <v>3</v>
      </c>
      <c r="AV67" s="234">
        <f t="shared" si="27"/>
        <v>1</v>
      </c>
      <c r="AW67" s="234">
        <f t="shared" si="27"/>
        <v>0</v>
      </c>
      <c r="AX67" s="234">
        <f t="shared" si="27"/>
        <v>1</v>
      </c>
      <c r="AY67" s="234">
        <f t="shared" si="27"/>
        <v>12</v>
      </c>
      <c r="AZ67" s="234">
        <f t="shared" si="27"/>
        <v>0</v>
      </c>
      <c r="BA67" s="234">
        <f t="shared" si="27"/>
        <v>1</v>
      </c>
      <c r="BB67" s="278">
        <f t="shared" si="27"/>
        <v>1</v>
      </c>
    </row>
    <row r="68" spans="2:54" s="30" customFormat="1" ht="12.75" customHeight="1">
      <c r="B68" s="11"/>
      <c r="C68" s="68" t="s">
        <v>219</v>
      </c>
      <c r="D68" s="280">
        <f>SUM(E68:BB68)</f>
        <v>148</v>
      </c>
      <c r="E68" s="242">
        <v>32</v>
      </c>
      <c r="F68" s="291" t="s">
        <v>132</v>
      </c>
      <c r="G68" s="242">
        <v>0</v>
      </c>
      <c r="H68" s="242" t="s">
        <v>132</v>
      </c>
      <c r="I68" s="242">
        <v>12</v>
      </c>
      <c r="J68" s="242" t="s">
        <v>132</v>
      </c>
      <c r="K68" s="242">
        <v>2</v>
      </c>
      <c r="L68" s="242">
        <v>0</v>
      </c>
      <c r="M68" s="221">
        <v>0</v>
      </c>
      <c r="N68" s="242">
        <v>0</v>
      </c>
      <c r="O68" s="242">
        <v>0</v>
      </c>
      <c r="P68" s="221">
        <v>6</v>
      </c>
      <c r="Q68" s="221">
        <v>0</v>
      </c>
      <c r="R68" s="221">
        <v>0</v>
      </c>
      <c r="S68" s="242" t="s">
        <v>132</v>
      </c>
      <c r="T68" s="242">
        <v>0</v>
      </c>
      <c r="U68" s="248">
        <v>6</v>
      </c>
      <c r="V68" s="237">
        <v>11</v>
      </c>
      <c r="W68" s="242" t="s">
        <v>132</v>
      </c>
      <c r="X68" s="242">
        <v>1</v>
      </c>
      <c r="Y68" s="221">
        <v>12</v>
      </c>
      <c r="Z68" s="248">
        <v>1</v>
      </c>
      <c r="AA68" s="237">
        <v>2</v>
      </c>
      <c r="AB68" s="242">
        <v>0</v>
      </c>
      <c r="AC68" s="242" t="s">
        <v>132</v>
      </c>
      <c r="AD68" s="242">
        <v>0</v>
      </c>
      <c r="AE68" s="242">
        <v>2</v>
      </c>
      <c r="AF68" s="221">
        <v>3</v>
      </c>
      <c r="AG68" s="242" t="s">
        <v>132</v>
      </c>
      <c r="AH68" s="242">
        <v>0</v>
      </c>
      <c r="AI68" s="221">
        <v>5</v>
      </c>
      <c r="AJ68" s="221">
        <v>12</v>
      </c>
      <c r="AK68" s="221">
        <v>0</v>
      </c>
      <c r="AL68" s="221">
        <v>0</v>
      </c>
      <c r="AM68" s="221">
        <v>5</v>
      </c>
      <c r="AN68" s="281">
        <v>5</v>
      </c>
      <c r="AO68" s="281">
        <v>0</v>
      </c>
      <c r="AP68" s="280">
        <v>7</v>
      </c>
      <c r="AQ68" s="248">
        <v>2</v>
      </c>
      <c r="AR68" s="281">
        <v>1</v>
      </c>
      <c r="AS68" s="280">
        <v>0</v>
      </c>
      <c r="AT68" s="221">
        <v>4</v>
      </c>
      <c r="AU68" s="221">
        <v>2</v>
      </c>
      <c r="AV68" s="221">
        <v>1</v>
      </c>
      <c r="AW68" s="242">
        <v>0</v>
      </c>
      <c r="AX68" s="221">
        <v>1</v>
      </c>
      <c r="AY68" s="221">
        <v>12</v>
      </c>
      <c r="AZ68" s="221">
        <v>0</v>
      </c>
      <c r="BA68" s="221">
        <v>1</v>
      </c>
      <c r="BB68" s="282">
        <v>0</v>
      </c>
    </row>
    <row r="69" spans="2:54" s="30" customFormat="1" ht="12.75" customHeight="1">
      <c r="B69" s="11"/>
      <c r="C69" s="68" t="s">
        <v>25</v>
      </c>
      <c r="D69" s="280">
        <f>SUM(E69:BB69)</f>
        <v>58</v>
      </c>
      <c r="E69" s="242">
        <v>28</v>
      </c>
      <c r="F69" s="291" t="s">
        <v>132</v>
      </c>
      <c r="G69" s="242">
        <v>0</v>
      </c>
      <c r="H69" s="242" t="s">
        <v>132</v>
      </c>
      <c r="I69" s="242">
        <v>1</v>
      </c>
      <c r="J69" s="242" t="s">
        <v>132</v>
      </c>
      <c r="K69" s="242">
        <v>0</v>
      </c>
      <c r="L69" s="242">
        <v>0</v>
      </c>
      <c r="M69" s="221">
        <v>0</v>
      </c>
      <c r="N69" s="242">
        <v>1</v>
      </c>
      <c r="O69" s="242">
        <v>0</v>
      </c>
      <c r="P69" s="221">
        <v>1</v>
      </c>
      <c r="Q69" s="221">
        <v>0</v>
      </c>
      <c r="R69" s="221">
        <v>0</v>
      </c>
      <c r="S69" s="242" t="s">
        <v>132</v>
      </c>
      <c r="T69" s="242">
        <v>0</v>
      </c>
      <c r="U69" s="248">
        <v>2</v>
      </c>
      <c r="V69" s="237">
        <v>2</v>
      </c>
      <c r="W69" s="242" t="s">
        <v>132</v>
      </c>
      <c r="X69" s="242">
        <v>0</v>
      </c>
      <c r="Y69" s="221">
        <v>5</v>
      </c>
      <c r="Z69" s="248">
        <v>0</v>
      </c>
      <c r="AA69" s="237">
        <v>0</v>
      </c>
      <c r="AB69" s="242">
        <v>0</v>
      </c>
      <c r="AC69" s="242" t="s">
        <v>132</v>
      </c>
      <c r="AD69" s="242">
        <v>0</v>
      </c>
      <c r="AE69" s="242">
        <v>1</v>
      </c>
      <c r="AF69" s="221">
        <v>1</v>
      </c>
      <c r="AG69" s="242" t="s">
        <v>132</v>
      </c>
      <c r="AH69" s="242">
        <v>0</v>
      </c>
      <c r="AI69" s="221">
        <v>0</v>
      </c>
      <c r="AJ69" s="221">
        <v>5</v>
      </c>
      <c r="AK69" s="221">
        <v>0</v>
      </c>
      <c r="AL69" s="221">
        <v>0</v>
      </c>
      <c r="AM69" s="221">
        <v>3</v>
      </c>
      <c r="AN69" s="281">
        <v>4</v>
      </c>
      <c r="AO69" s="281">
        <v>0</v>
      </c>
      <c r="AP69" s="280">
        <v>2</v>
      </c>
      <c r="AQ69" s="248">
        <v>0</v>
      </c>
      <c r="AR69" s="281">
        <v>0</v>
      </c>
      <c r="AS69" s="280">
        <v>1</v>
      </c>
      <c r="AT69" s="221">
        <v>0</v>
      </c>
      <c r="AU69" s="221">
        <v>1</v>
      </c>
      <c r="AV69" s="221">
        <v>0</v>
      </c>
      <c r="AW69" s="242">
        <v>0</v>
      </c>
      <c r="AX69" s="221">
        <v>0</v>
      </c>
      <c r="AY69" s="221">
        <v>0</v>
      </c>
      <c r="AZ69" s="221">
        <v>0</v>
      </c>
      <c r="BA69" s="221">
        <v>0</v>
      </c>
      <c r="BB69" s="282">
        <v>0</v>
      </c>
    </row>
    <row r="70" spans="2:54" s="30" customFormat="1" ht="12.75" customHeight="1" thickBot="1">
      <c r="B70" s="18"/>
      <c r="C70" s="75" t="s">
        <v>29</v>
      </c>
      <c r="D70" s="297">
        <f>SUM(E70:BB70)</f>
        <v>59</v>
      </c>
      <c r="E70" s="255">
        <v>22</v>
      </c>
      <c r="F70" s="298" t="s">
        <v>132</v>
      </c>
      <c r="G70" s="255">
        <v>1</v>
      </c>
      <c r="H70" s="255" t="s">
        <v>132</v>
      </c>
      <c r="I70" s="255">
        <v>0</v>
      </c>
      <c r="J70" s="255" t="s">
        <v>132</v>
      </c>
      <c r="K70" s="255">
        <v>2</v>
      </c>
      <c r="L70" s="255">
        <v>0</v>
      </c>
      <c r="M70" s="254">
        <v>1</v>
      </c>
      <c r="N70" s="255">
        <v>1</v>
      </c>
      <c r="O70" s="255">
        <v>0</v>
      </c>
      <c r="P70" s="254">
        <v>1</v>
      </c>
      <c r="Q70" s="254">
        <v>0</v>
      </c>
      <c r="R70" s="254">
        <v>0</v>
      </c>
      <c r="S70" s="255" t="s">
        <v>132</v>
      </c>
      <c r="T70" s="255">
        <v>0</v>
      </c>
      <c r="U70" s="299">
        <v>5</v>
      </c>
      <c r="V70" s="300">
        <v>0</v>
      </c>
      <c r="W70" s="255" t="s">
        <v>132</v>
      </c>
      <c r="X70" s="255">
        <v>0</v>
      </c>
      <c r="Y70" s="254">
        <v>11</v>
      </c>
      <c r="Z70" s="299">
        <v>0</v>
      </c>
      <c r="AA70" s="300">
        <v>0</v>
      </c>
      <c r="AB70" s="255">
        <v>0</v>
      </c>
      <c r="AC70" s="255" t="s">
        <v>132</v>
      </c>
      <c r="AD70" s="255">
        <v>0</v>
      </c>
      <c r="AE70" s="255">
        <v>1</v>
      </c>
      <c r="AF70" s="254">
        <v>3</v>
      </c>
      <c r="AG70" s="255" t="s">
        <v>132</v>
      </c>
      <c r="AH70" s="255">
        <v>0</v>
      </c>
      <c r="AI70" s="254">
        <v>0</v>
      </c>
      <c r="AJ70" s="254">
        <v>4</v>
      </c>
      <c r="AK70" s="254">
        <v>0</v>
      </c>
      <c r="AL70" s="254">
        <v>0</v>
      </c>
      <c r="AM70" s="254">
        <v>3</v>
      </c>
      <c r="AN70" s="301">
        <v>2</v>
      </c>
      <c r="AO70" s="301">
        <v>0</v>
      </c>
      <c r="AP70" s="297">
        <v>0</v>
      </c>
      <c r="AQ70" s="299">
        <v>0</v>
      </c>
      <c r="AR70" s="301">
        <v>1</v>
      </c>
      <c r="AS70" s="297">
        <v>0</v>
      </c>
      <c r="AT70" s="254">
        <v>0</v>
      </c>
      <c r="AU70" s="254">
        <v>0</v>
      </c>
      <c r="AV70" s="254">
        <v>0</v>
      </c>
      <c r="AW70" s="255">
        <v>0</v>
      </c>
      <c r="AX70" s="254">
        <v>0</v>
      </c>
      <c r="AY70" s="254">
        <v>0</v>
      </c>
      <c r="AZ70" s="254">
        <v>0</v>
      </c>
      <c r="BA70" s="254">
        <v>0</v>
      </c>
      <c r="BB70" s="302">
        <v>1</v>
      </c>
    </row>
    <row r="71" spans="42:44" s="171" customFormat="1" ht="12">
      <c r="AP71" s="168"/>
      <c r="AQ71" s="168"/>
      <c r="AR71" s="168"/>
    </row>
    <row r="72" spans="4:44" s="171" customFormat="1" ht="12">
      <c r="D72" s="81" t="s">
        <v>241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AP72" s="168"/>
      <c r="AQ72" s="168"/>
      <c r="AR72" s="168"/>
    </row>
    <row r="73" spans="4:44" s="171" customFormat="1" ht="12">
      <c r="D73" s="81" t="s">
        <v>242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AP73" s="168"/>
      <c r="AQ73" s="168"/>
      <c r="AR73" s="168"/>
    </row>
    <row r="74" spans="4:44" s="171" customFormat="1" ht="12">
      <c r="D74" s="81" t="s">
        <v>261</v>
      </c>
      <c r="E74" s="81"/>
      <c r="F74" s="81"/>
      <c r="G74" s="81"/>
      <c r="H74" s="81"/>
      <c r="I74" s="81"/>
      <c r="J74" s="81"/>
      <c r="K74" s="81"/>
      <c r="L74" s="81"/>
      <c r="M74" s="78"/>
      <c r="N74" s="78"/>
      <c r="O74" s="78"/>
      <c r="P74" s="78"/>
      <c r="Q74" s="78"/>
      <c r="R74" s="78"/>
      <c r="S74" s="78"/>
      <c r="T74" s="78"/>
      <c r="AA74" s="172"/>
      <c r="AC74" s="168"/>
      <c r="AD74" s="168"/>
      <c r="AM74" s="168"/>
      <c r="AN74" s="168"/>
      <c r="AP74" s="168"/>
      <c r="AQ74" s="168"/>
      <c r="AR74" s="168"/>
    </row>
    <row r="75" spans="4:44" s="171" customFormat="1" ht="12">
      <c r="D75" s="81"/>
      <c r="E75" s="81"/>
      <c r="F75" s="81"/>
      <c r="G75" s="81"/>
      <c r="H75" s="81"/>
      <c r="I75" s="81"/>
      <c r="J75" s="81"/>
      <c r="K75" s="81"/>
      <c r="L75" s="81"/>
      <c r="M75" s="78"/>
      <c r="N75" s="78"/>
      <c r="O75" s="78"/>
      <c r="P75" s="78"/>
      <c r="Q75" s="78"/>
      <c r="R75" s="78"/>
      <c r="S75" s="78"/>
      <c r="T75" s="78"/>
      <c r="AA75" s="172"/>
      <c r="AC75" s="168"/>
      <c r="AD75" s="168"/>
      <c r="AM75" s="168"/>
      <c r="AN75" s="168"/>
      <c r="AP75" s="168"/>
      <c r="AQ75" s="168"/>
      <c r="AR75" s="168"/>
    </row>
    <row r="76" spans="27:44" s="171" customFormat="1" ht="12">
      <c r="AA76" s="172"/>
      <c r="AC76" s="168"/>
      <c r="AD76" s="168"/>
      <c r="AM76" s="168"/>
      <c r="AN76" s="168"/>
      <c r="AP76" s="168"/>
      <c r="AQ76" s="168"/>
      <c r="AR76" s="168"/>
    </row>
    <row r="77" spans="27:44" s="171" customFormat="1" ht="12">
      <c r="AA77" s="172"/>
      <c r="AC77" s="168"/>
      <c r="AD77" s="168"/>
      <c r="AM77" s="168"/>
      <c r="AN77" s="168"/>
      <c r="AP77" s="168"/>
      <c r="AQ77" s="168"/>
      <c r="AR77" s="168"/>
    </row>
    <row r="78" spans="27:44" s="171" customFormat="1" ht="12">
      <c r="AA78" s="172"/>
      <c r="AC78" s="168"/>
      <c r="AD78" s="168"/>
      <c r="AM78" s="168"/>
      <c r="AN78" s="168"/>
      <c r="AP78" s="168"/>
      <c r="AQ78" s="168"/>
      <c r="AR78" s="168"/>
    </row>
    <row r="79" spans="27:44" s="30" customFormat="1" ht="12">
      <c r="AA79" s="173"/>
      <c r="AC79" s="168"/>
      <c r="AD79" s="168"/>
      <c r="AM79" s="168"/>
      <c r="AN79" s="168"/>
      <c r="AP79" s="168"/>
      <c r="AQ79" s="168"/>
      <c r="AR79" s="168"/>
    </row>
    <row r="80" spans="27:44" s="30" customFormat="1" ht="12">
      <c r="AA80" s="173"/>
      <c r="AC80" s="168"/>
      <c r="AD80" s="168"/>
      <c r="AM80" s="168"/>
      <c r="AN80" s="168"/>
      <c r="AP80" s="168"/>
      <c r="AQ80" s="168"/>
      <c r="AR80" s="168"/>
    </row>
    <row r="81" spans="27:44" s="30" customFormat="1" ht="12">
      <c r="AA81" s="173"/>
      <c r="AC81" s="168"/>
      <c r="AD81" s="168"/>
      <c r="AM81" s="168"/>
      <c r="AN81" s="168"/>
      <c r="AP81" s="168"/>
      <c r="AQ81" s="168"/>
      <c r="AR81" s="168"/>
    </row>
    <row r="82" spans="27:44" s="30" customFormat="1" ht="12">
      <c r="AA82" s="173"/>
      <c r="AC82" s="168"/>
      <c r="AD82" s="168"/>
      <c r="AM82" s="168"/>
      <c r="AN82" s="168"/>
      <c r="AP82" s="168"/>
      <c r="AQ82" s="168"/>
      <c r="AR82" s="168"/>
    </row>
    <row r="83" spans="27:44" s="30" customFormat="1" ht="12">
      <c r="AA83" s="173"/>
      <c r="AC83" s="168"/>
      <c r="AD83" s="168"/>
      <c r="AM83" s="168"/>
      <c r="AN83" s="168"/>
      <c r="AP83" s="168"/>
      <c r="AQ83" s="168"/>
      <c r="AR83" s="168"/>
    </row>
    <row r="84" spans="27:44" s="30" customFormat="1" ht="12">
      <c r="AA84" s="173"/>
      <c r="AC84" s="168"/>
      <c r="AD84" s="168"/>
      <c r="AM84" s="168"/>
      <c r="AN84" s="168"/>
      <c r="AP84" s="168"/>
      <c r="AQ84" s="168"/>
      <c r="AR84" s="168"/>
    </row>
    <row r="85" spans="27:44" s="30" customFormat="1" ht="12">
      <c r="AA85" s="173"/>
      <c r="AC85" s="168"/>
      <c r="AD85" s="168"/>
      <c r="AM85" s="168"/>
      <c r="AN85" s="168"/>
      <c r="AP85" s="168"/>
      <c r="AQ85" s="168"/>
      <c r="AR85" s="168"/>
    </row>
    <row r="86" spans="27:44" s="30" customFormat="1" ht="12">
      <c r="AA86" s="173"/>
      <c r="AC86" s="168"/>
      <c r="AD86" s="168"/>
      <c r="AM86" s="168"/>
      <c r="AN86" s="168"/>
      <c r="AP86" s="168"/>
      <c r="AQ86" s="168"/>
      <c r="AR86" s="168"/>
    </row>
    <row r="87" spans="27:44" s="30" customFormat="1" ht="12">
      <c r="AA87" s="173"/>
      <c r="AC87" s="168"/>
      <c r="AD87" s="168"/>
      <c r="AM87" s="168"/>
      <c r="AN87" s="168"/>
      <c r="AP87" s="168"/>
      <c r="AQ87" s="168"/>
      <c r="AR87" s="168"/>
    </row>
    <row r="88" spans="27:44" s="30" customFormat="1" ht="12">
      <c r="AA88" s="173"/>
      <c r="AC88" s="168"/>
      <c r="AD88" s="168"/>
      <c r="AM88" s="168"/>
      <c r="AN88" s="168"/>
      <c r="AP88" s="168"/>
      <c r="AQ88" s="168"/>
      <c r="AR88" s="168"/>
    </row>
    <row r="89" spans="27:44" s="30" customFormat="1" ht="12">
      <c r="AA89" s="173"/>
      <c r="AC89" s="168"/>
      <c r="AD89" s="168"/>
      <c r="AM89" s="168"/>
      <c r="AN89" s="168"/>
      <c r="AP89" s="168"/>
      <c r="AQ89" s="168"/>
      <c r="AR89" s="168"/>
    </row>
    <row r="90" spans="27:44" s="30" customFormat="1" ht="12">
      <c r="AA90" s="173"/>
      <c r="AC90" s="168"/>
      <c r="AD90" s="168"/>
      <c r="AM90" s="168"/>
      <c r="AN90" s="168"/>
      <c r="AP90" s="168"/>
      <c r="AQ90" s="168"/>
      <c r="AR90" s="168"/>
    </row>
    <row r="91" spans="27:44" s="30" customFormat="1" ht="12">
      <c r="AA91" s="173"/>
      <c r="AC91" s="168"/>
      <c r="AD91" s="168"/>
      <c r="AM91" s="168"/>
      <c r="AN91" s="168"/>
      <c r="AP91" s="168"/>
      <c r="AQ91" s="168"/>
      <c r="AR91" s="168"/>
    </row>
    <row r="92" spans="27:44" s="30" customFormat="1" ht="12">
      <c r="AA92" s="173"/>
      <c r="AC92" s="168"/>
      <c r="AD92" s="168"/>
      <c r="AM92" s="168"/>
      <c r="AN92" s="168"/>
      <c r="AP92" s="168"/>
      <c r="AQ92" s="168"/>
      <c r="AR92" s="168"/>
    </row>
    <row r="93" spans="27:44" s="30" customFormat="1" ht="12">
      <c r="AA93" s="173"/>
      <c r="AC93" s="168"/>
      <c r="AD93" s="168"/>
      <c r="AM93" s="168"/>
      <c r="AN93" s="168"/>
      <c r="AP93" s="168"/>
      <c r="AQ93" s="168"/>
      <c r="AR93" s="168"/>
    </row>
    <row r="94" spans="27:44" s="30" customFormat="1" ht="12">
      <c r="AA94" s="173"/>
      <c r="AC94" s="168"/>
      <c r="AD94" s="168"/>
      <c r="AM94" s="168"/>
      <c r="AN94" s="168"/>
      <c r="AP94" s="168"/>
      <c r="AQ94" s="168"/>
      <c r="AR94" s="168"/>
    </row>
    <row r="95" spans="27:44" s="30" customFormat="1" ht="12">
      <c r="AA95" s="173"/>
      <c r="AC95" s="168"/>
      <c r="AD95" s="168"/>
      <c r="AM95" s="168"/>
      <c r="AN95" s="168"/>
      <c r="AP95" s="168"/>
      <c r="AQ95" s="168"/>
      <c r="AR95" s="168"/>
    </row>
    <row r="96" spans="27:44" s="30" customFormat="1" ht="12">
      <c r="AA96" s="173"/>
      <c r="AC96" s="168"/>
      <c r="AD96" s="168"/>
      <c r="AM96" s="168"/>
      <c r="AN96" s="168"/>
      <c r="AP96" s="168"/>
      <c r="AQ96" s="168"/>
      <c r="AR96" s="168"/>
    </row>
    <row r="97" spans="27:44" s="30" customFormat="1" ht="12">
      <c r="AA97" s="173"/>
      <c r="AC97" s="168"/>
      <c r="AD97" s="168"/>
      <c r="AM97" s="168"/>
      <c r="AN97" s="168"/>
      <c r="AP97" s="168"/>
      <c r="AQ97" s="168"/>
      <c r="AR97" s="168"/>
    </row>
    <row r="98" spans="27:44" s="30" customFormat="1" ht="12">
      <c r="AA98" s="173"/>
      <c r="AC98" s="168"/>
      <c r="AD98" s="168"/>
      <c r="AM98" s="168"/>
      <c r="AN98" s="168"/>
      <c r="AP98" s="168"/>
      <c r="AQ98" s="168"/>
      <c r="AR98" s="168"/>
    </row>
    <row r="99" spans="27:44" s="30" customFormat="1" ht="12">
      <c r="AA99" s="173"/>
      <c r="AC99" s="168"/>
      <c r="AD99" s="168"/>
      <c r="AM99" s="168"/>
      <c r="AN99" s="168"/>
      <c r="AP99" s="168"/>
      <c r="AQ99" s="168"/>
      <c r="AR99" s="168"/>
    </row>
    <row r="100" spans="27:44" s="30" customFormat="1" ht="12">
      <c r="AA100" s="173"/>
      <c r="AC100" s="168"/>
      <c r="AD100" s="168"/>
      <c r="AM100" s="168"/>
      <c r="AN100" s="168"/>
      <c r="AP100" s="168"/>
      <c r="AQ100" s="168"/>
      <c r="AR100" s="168"/>
    </row>
    <row r="101" spans="27:44" s="30" customFormat="1" ht="12">
      <c r="AA101" s="173"/>
      <c r="AC101" s="168"/>
      <c r="AD101" s="168"/>
      <c r="AM101" s="168"/>
      <c r="AN101" s="168"/>
      <c r="AP101" s="168"/>
      <c r="AQ101" s="168"/>
      <c r="AR101" s="168"/>
    </row>
    <row r="102" spans="27:44" s="30" customFormat="1" ht="12">
      <c r="AA102" s="173"/>
      <c r="AC102" s="168"/>
      <c r="AD102" s="168"/>
      <c r="AM102" s="168"/>
      <c r="AN102" s="168"/>
      <c r="AP102" s="168"/>
      <c r="AQ102" s="168"/>
      <c r="AR102" s="168"/>
    </row>
    <row r="103" spans="27:44" s="30" customFormat="1" ht="12">
      <c r="AA103" s="173"/>
      <c r="AC103" s="168"/>
      <c r="AD103" s="168"/>
      <c r="AM103" s="168"/>
      <c r="AN103" s="168"/>
      <c r="AP103" s="168"/>
      <c r="AQ103" s="168"/>
      <c r="AR103" s="168"/>
    </row>
    <row r="104" spans="27:44" s="30" customFormat="1" ht="12">
      <c r="AA104" s="173"/>
      <c r="AC104" s="168"/>
      <c r="AD104" s="168"/>
      <c r="AM104" s="168"/>
      <c r="AN104" s="168"/>
      <c r="AP104" s="168"/>
      <c r="AQ104" s="168"/>
      <c r="AR104" s="168"/>
    </row>
    <row r="105" spans="27:44" s="30" customFormat="1" ht="12">
      <c r="AA105" s="173"/>
      <c r="AC105" s="168"/>
      <c r="AD105" s="168"/>
      <c r="AM105" s="168"/>
      <c r="AN105" s="168"/>
      <c r="AP105" s="168"/>
      <c r="AQ105" s="168"/>
      <c r="AR105" s="168"/>
    </row>
    <row r="106" spans="27:44" s="30" customFormat="1" ht="12">
      <c r="AA106" s="173"/>
      <c r="AC106" s="168"/>
      <c r="AD106" s="168"/>
      <c r="AM106" s="168"/>
      <c r="AN106" s="168"/>
      <c r="AP106" s="168"/>
      <c r="AQ106" s="168"/>
      <c r="AR106" s="168"/>
    </row>
    <row r="107" spans="27:44" s="30" customFormat="1" ht="12">
      <c r="AA107" s="173"/>
      <c r="AC107" s="168"/>
      <c r="AD107" s="168"/>
      <c r="AM107" s="168"/>
      <c r="AN107" s="168"/>
      <c r="AP107" s="168"/>
      <c r="AQ107" s="168"/>
      <c r="AR107" s="168"/>
    </row>
    <row r="108" spans="27:44" s="30" customFormat="1" ht="12">
      <c r="AA108" s="173"/>
      <c r="AC108" s="168"/>
      <c r="AD108" s="168"/>
      <c r="AM108" s="168"/>
      <c r="AN108" s="168"/>
      <c r="AP108" s="168"/>
      <c r="AQ108" s="168"/>
      <c r="AR108" s="168"/>
    </row>
    <row r="109" spans="27:44" s="30" customFormat="1" ht="12">
      <c r="AA109" s="173"/>
      <c r="AC109" s="168"/>
      <c r="AD109" s="168"/>
      <c r="AM109" s="168"/>
      <c r="AN109" s="168"/>
      <c r="AP109" s="168"/>
      <c r="AQ109" s="168"/>
      <c r="AR109" s="168"/>
    </row>
    <row r="110" spans="27:44" s="30" customFormat="1" ht="12">
      <c r="AA110" s="173"/>
      <c r="AC110" s="168"/>
      <c r="AD110" s="168"/>
      <c r="AM110" s="168"/>
      <c r="AN110" s="168"/>
      <c r="AP110" s="168"/>
      <c r="AQ110" s="168"/>
      <c r="AR110" s="168"/>
    </row>
    <row r="111" spans="27:44" s="30" customFormat="1" ht="12">
      <c r="AA111" s="173"/>
      <c r="AC111" s="168"/>
      <c r="AD111" s="168"/>
      <c r="AM111" s="168"/>
      <c r="AN111" s="168"/>
      <c r="AP111" s="168"/>
      <c r="AQ111" s="168"/>
      <c r="AR111" s="168"/>
    </row>
    <row r="112" spans="27:44" s="30" customFormat="1" ht="12">
      <c r="AA112" s="173"/>
      <c r="AC112" s="168"/>
      <c r="AD112" s="168"/>
      <c r="AM112" s="168"/>
      <c r="AN112" s="168"/>
      <c r="AP112" s="168"/>
      <c r="AQ112" s="168"/>
      <c r="AR112" s="168"/>
    </row>
    <row r="113" spans="27:44" s="30" customFormat="1" ht="12">
      <c r="AA113" s="173"/>
      <c r="AC113" s="168"/>
      <c r="AD113" s="168"/>
      <c r="AM113" s="168"/>
      <c r="AN113" s="168"/>
      <c r="AP113" s="168"/>
      <c r="AQ113" s="168"/>
      <c r="AR113" s="168"/>
    </row>
    <row r="114" spans="27:44" s="30" customFormat="1" ht="12">
      <c r="AA114" s="173"/>
      <c r="AC114" s="168"/>
      <c r="AD114" s="168"/>
      <c r="AM114" s="168"/>
      <c r="AN114" s="168"/>
      <c r="AP114" s="168"/>
      <c r="AQ114" s="168"/>
      <c r="AR114" s="168"/>
    </row>
    <row r="115" spans="27:44" s="30" customFormat="1" ht="12">
      <c r="AA115" s="173"/>
      <c r="AC115" s="168"/>
      <c r="AD115" s="168"/>
      <c r="AM115" s="168"/>
      <c r="AN115" s="168"/>
      <c r="AP115" s="168"/>
      <c r="AQ115" s="168"/>
      <c r="AR115" s="168"/>
    </row>
    <row r="116" spans="27:44" s="30" customFormat="1" ht="12">
      <c r="AA116" s="173"/>
      <c r="AC116" s="168"/>
      <c r="AD116" s="168"/>
      <c r="AM116" s="168"/>
      <c r="AN116" s="168"/>
      <c r="AP116" s="168"/>
      <c r="AQ116" s="168"/>
      <c r="AR116" s="168"/>
    </row>
    <row r="117" spans="27:44" s="30" customFormat="1" ht="12">
      <c r="AA117" s="173"/>
      <c r="AC117" s="168"/>
      <c r="AD117" s="168"/>
      <c r="AM117" s="168"/>
      <c r="AN117" s="168"/>
      <c r="AP117" s="168"/>
      <c r="AQ117" s="168"/>
      <c r="AR117" s="168"/>
    </row>
    <row r="118" spans="27:44" s="30" customFormat="1" ht="12">
      <c r="AA118" s="173"/>
      <c r="AC118" s="168"/>
      <c r="AD118" s="168"/>
      <c r="AM118" s="168"/>
      <c r="AN118" s="168"/>
      <c r="AP118" s="168"/>
      <c r="AQ118" s="168"/>
      <c r="AR118" s="168"/>
    </row>
    <row r="119" spans="27:44" s="30" customFormat="1" ht="12">
      <c r="AA119" s="173"/>
      <c r="AC119" s="168"/>
      <c r="AD119" s="168"/>
      <c r="AM119" s="168"/>
      <c r="AN119" s="168"/>
      <c r="AP119" s="168"/>
      <c r="AQ119" s="168"/>
      <c r="AR119" s="168"/>
    </row>
    <row r="120" spans="27:44" s="30" customFormat="1" ht="12">
      <c r="AA120" s="173"/>
      <c r="AC120" s="168"/>
      <c r="AD120" s="168"/>
      <c r="AM120" s="168"/>
      <c r="AN120" s="168"/>
      <c r="AP120" s="168"/>
      <c r="AQ120" s="168"/>
      <c r="AR120" s="168"/>
    </row>
    <row r="121" spans="27:44" s="30" customFormat="1" ht="12">
      <c r="AA121" s="173"/>
      <c r="AC121" s="168"/>
      <c r="AD121" s="168"/>
      <c r="AM121" s="168"/>
      <c r="AN121" s="168"/>
      <c r="AP121" s="168"/>
      <c r="AQ121" s="168"/>
      <c r="AR121" s="168"/>
    </row>
    <row r="122" spans="27:44" s="30" customFormat="1" ht="12">
      <c r="AA122" s="173"/>
      <c r="AC122" s="168"/>
      <c r="AD122" s="168"/>
      <c r="AM122" s="168"/>
      <c r="AN122" s="168"/>
      <c r="AP122" s="168"/>
      <c r="AQ122" s="168"/>
      <c r="AR122" s="168"/>
    </row>
    <row r="123" spans="27:44" s="30" customFormat="1" ht="12">
      <c r="AA123" s="173"/>
      <c r="AC123" s="168"/>
      <c r="AD123" s="168"/>
      <c r="AM123" s="168"/>
      <c r="AN123" s="168"/>
      <c r="AP123" s="168"/>
      <c r="AQ123" s="168"/>
      <c r="AR123" s="168"/>
    </row>
    <row r="124" spans="27:44" s="30" customFormat="1" ht="12">
      <c r="AA124" s="173"/>
      <c r="AC124" s="168"/>
      <c r="AD124" s="168"/>
      <c r="AM124" s="168"/>
      <c r="AN124" s="168"/>
      <c r="AP124" s="168"/>
      <c r="AQ124" s="168"/>
      <c r="AR124" s="168"/>
    </row>
    <row r="125" spans="27:44" s="30" customFormat="1" ht="12">
      <c r="AA125" s="173"/>
      <c r="AC125" s="168"/>
      <c r="AD125" s="168"/>
      <c r="AM125" s="168"/>
      <c r="AN125" s="168"/>
      <c r="AP125" s="168"/>
      <c r="AQ125" s="168"/>
      <c r="AR125" s="168"/>
    </row>
    <row r="126" spans="27:44" s="30" customFormat="1" ht="12">
      <c r="AA126" s="173"/>
      <c r="AC126" s="168"/>
      <c r="AD126" s="168"/>
      <c r="AM126" s="168"/>
      <c r="AN126" s="168"/>
      <c r="AP126" s="168"/>
      <c r="AQ126" s="168"/>
      <c r="AR126" s="168"/>
    </row>
    <row r="127" spans="27:44" s="30" customFormat="1" ht="12">
      <c r="AA127" s="173"/>
      <c r="AC127" s="168"/>
      <c r="AD127" s="168"/>
      <c r="AM127" s="168"/>
      <c r="AN127" s="168"/>
      <c r="AP127" s="168"/>
      <c r="AQ127" s="168"/>
      <c r="AR127" s="168"/>
    </row>
    <row r="128" spans="27:44" s="30" customFormat="1" ht="12">
      <c r="AA128" s="173"/>
      <c r="AC128" s="168"/>
      <c r="AD128" s="168"/>
      <c r="AM128" s="168"/>
      <c r="AN128" s="168"/>
      <c r="AP128" s="168"/>
      <c r="AQ128" s="168"/>
      <c r="AR128" s="168"/>
    </row>
    <row r="129" spans="27:44" s="30" customFormat="1" ht="12">
      <c r="AA129" s="173"/>
      <c r="AC129" s="168"/>
      <c r="AD129" s="168"/>
      <c r="AM129" s="168"/>
      <c r="AN129" s="168"/>
      <c r="AP129" s="168"/>
      <c r="AQ129" s="168"/>
      <c r="AR129" s="168"/>
    </row>
    <row r="130" spans="27:44" s="30" customFormat="1" ht="12">
      <c r="AA130" s="173"/>
      <c r="AC130" s="168"/>
      <c r="AD130" s="168"/>
      <c r="AM130" s="168"/>
      <c r="AN130" s="168"/>
      <c r="AP130" s="168"/>
      <c r="AQ130" s="168"/>
      <c r="AR130" s="168"/>
    </row>
    <row r="131" spans="27:44" s="30" customFormat="1" ht="12">
      <c r="AA131" s="173"/>
      <c r="AC131" s="168"/>
      <c r="AD131" s="168"/>
      <c r="AM131" s="168"/>
      <c r="AN131" s="168"/>
      <c r="AP131" s="168"/>
      <c r="AQ131" s="168"/>
      <c r="AR131" s="168"/>
    </row>
    <row r="132" spans="27:44" s="30" customFormat="1" ht="12">
      <c r="AA132" s="173"/>
      <c r="AC132" s="168"/>
      <c r="AD132" s="168"/>
      <c r="AM132" s="168"/>
      <c r="AN132" s="168"/>
      <c r="AP132" s="168"/>
      <c r="AQ132" s="168"/>
      <c r="AR132" s="168"/>
    </row>
    <row r="133" spans="27:44" s="30" customFormat="1" ht="12">
      <c r="AA133" s="173"/>
      <c r="AC133" s="168"/>
      <c r="AD133" s="168"/>
      <c r="AM133" s="168"/>
      <c r="AN133" s="168"/>
      <c r="AP133" s="168"/>
      <c r="AQ133" s="168"/>
      <c r="AR133" s="168"/>
    </row>
    <row r="134" spans="27:44" s="30" customFormat="1" ht="12">
      <c r="AA134" s="173"/>
      <c r="AC134" s="168"/>
      <c r="AD134" s="168"/>
      <c r="AM134" s="168"/>
      <c r="AN134" s="168"/>
      <c r="AP134" s="168"/>
      <c r="AQ134" s="168"/>
      <c r="AR134" s="168"/>
    </row>
    <row r="135" spans="27:44" s="30" customFormat="1" ht="12">
      <c r="AA135" s="173"/>
      <c r="AC135" s="168"/>
      <c r="AD135" s="168"/>
      <c r="AM135" s="168"/>
      <c r="AN135" s="168"/>
      <c r="AP135" s="168"/>
      <c r="AQ135" s="168"/>
      <c r="AR135" s="168"/>
    </row>
    <row r="136" spans="27:44" s="30" customFormat="1" ht="12">
      <c r="AA136" s="173"/>
      <c r="AC136" s="168"/>
      <c r="AD136" s="168"/>
      <c r="AM136" s="168"/>
      <c r="AN136" s="168"/>
      <c r="AP136" s="168"/>
      <c r="AQ136" s="168"/>
      <c r="AR136" s="168"/>
    </row>
    <row r="137" spans="27:44" s="30" customFormat="1" ht="12">
      <c r="AA137" s="173"/>
      <c r="AC137" s="168"/>
      <c r="AD137" s="168"/>
      <c r="AM137" s="168"/>
      <c r="AN137" s="168"/>
      <c r="AP137" s="168"/>
      <c r="AQ137" s="168"/>
      <c r="AR137" s="168"/>
    </row>
    <row r="138" spans="27:44" s="30" customFormat="1" ht="12">
      <c r="AA138" s="173"/>
      <c r="AC138" s="168"/>
      <c r="AD138" s="168"/>
      <c r="AM138" s="168"/>
      <c r="AN138" s="168"/>
      <c r="AP138" s="168"/>
      <c r="AQ138" s="168"/>
      <c r="AR138" s="168"/>
    </row>
    <row r="139" spans="27:44" s="30" customFormat="1" ht="12">
      <c r="AA139" s="173"/>
      <c r="AC139" s="168"/>
      <c r="AD139" s="168"/>
      <c r="AM139" s="168"/>
      <c r="AN139" s="168"/>
      <c r="AP139" s="168"/>
      <c r="AQ139" s="168"/>
      <c r="AR139" s="168"/>
    </row>
    <row r="140" spans="27:44" s="30" customFormat="1" ht="12">
      <c r="AA140" s="173"/>
      <c r="AC140" s="168"/>
      <c r="AD140" s="168"/>
      <c r="AM140" s="168"/>
      <c r="AN140" s="168"/>
      <c r="AP140" s="168"/>
      <c r="AQ140" s="168"/>
      <c r="AR140" s="168"/>
    </row>
    <row r="141" spans="27:44" s="30" customFormat="1" ht="12">
      <c r="AA141" s="173"/>
      <c r="AC141" s="168"/>
      <c r="AD141" s="168"/>
      <c r="AM141" s="168"/>
      <c r="AN141" s="168"/>
      <c r="AP141" s="168"/>
      <c r="AQ141" s="168"/>
      <c r="AR141" s="168"/>
    </row>
    <row r="142" spans="27:44" s="30" customFormat="1" ht="12">
      <c r="AA142" s="173"/>
      <c r="AC142" s="168"/>
      <c r="AD142" s="168"/>
      <c r="AM142" s="168"/>
      <c r="AN142" s="168"/>
      <c r="AP142" s="168"/>
      <c r="AQ142" s="168"/>
      <c r="AR142" s="168"/>
    </row>
    <row r="143" spans="27:44" s="30" customFormat="1" ht="12">
      <c r="AA143" s="173"/>
      <c r="AC143" s="168"/>
      <c r="AD143" s="168"/>
      <c r="AM143" s="168"/>
      <c r="AN143" s="168"/>
      <c r="AP143" s="168"/>
      <c r="AQ143" s="168"/>
      <c r="AR143" s="168"/>
    </row>
    <row r="144" spans="27:44" s="30" customFormat="1" ht="12">
      <c r="AA144" s="173"/>
      <c r="AC144" s="168"/>
      <c r="AD144" s="168"/>
      <c r="AM144" s="168"/>
      <c r="AN144" s="168"/>
      <c r="AP144" s="168"/>
      <c r="AQ144" s="168"/>
      <c r="AR144" s="168"/>
    </row>
    <row r="145" spans="27:44" s="30" customFormat="1" ht="12">
      <c r="AA145" s="173"/>
      <c r="AC145" s="168"/>
      <c r="AD145" s="168"/>
      <c r="AM145" s="168"/>
      <c r="AN145" s="168"/>
      <c r="AP145" s="168"/>
      <c r="AQ145" s="168"/>
      <c r="AR145" s="168"/>
    </row>
    <row r="146" spans="27:44" s="30" customFormat="1" ht="12">
      <c r="AA146" s="173"/>
      <c r="AC146" s="168"/>
      <c r="AD146" s="168"/>
      <c r="AM146" s="168"/>
      <c r="AN146" s="168"/>
      <c r="AP146" s="168"/>
      <c r="AQ146" s="168"/>
      <c r="AR146" s="168"/>
    </row>
    <row r="147" spans="27:44" s="30" customFormat="1" ht="12">
      <c r="AA147" s="173"/>
      <c r="AC147" s="168"/>
      <c r="AD147" s="168"/>
      <c r="AM147" s="168"/>
      <c r="AN147" s="168"/>
      <c r="AP147" s="168"/>
      <c r="AQ147" s="168"/>
      <c r="AR147" s="168"/>
    </row>
    <row r="148" spans="27:44" s="30" customFormat="1" ht="12">
      <c r="AA148" s="173"/>
      <c r="AC148" s="168"/>
      <c r="AD148" s="168"/>
      <c r="AM148" s="168"/>
      <c r="AN148" s="168"/>
      <c r="AP148" s="168"/>
      <c r="AQ148" s="168"/>
      <c r="AR148" s="168"/>
    </row>
    <row r="149" spans="27:44" s="30" customFormat="1" ht="12">
      <c r="AA149" s="173"/>
      <c r="AC149" s="168"/>
      <c r="AD149" s="168"/>
      <c r="AM149" s="168"/>
      <c r="AN149" s="168"/>
      <c r="AP149" s="168"/>
      <c r="AQ149" s="168"/>
      <c r="AR149" s="168"/>
    </row>
    <row r="150" spans="27:44" s="30" customFormat="1" ht="12">
      <c r="AA150" s="173"/>
      <c r="AC150" s="168"/>
      <c r="AD150" s="168"/>
      <c r="AM150" s="168"/>
      <c r="AN150" s="168"/>
      <c r="AP150" s="168"/>
      <c r="AQ150" s="168"/>
      <c r="AR150" s="168"/>
    </row>
    <row r="151" spans="27:44" s="30" customFormat="1" ht="12">
      <c r="AA151" s="173"/>
      <c r="AC151" s="168"/>
      <c r="AD151" s="168"/>
      <c r="AM151" s="168"/>
      <c r="AN151" s="168"/>
      <c r="AP151" s="168"/>
      <c r="AQ151" s="168"/>
      <c r="AR151" s="168"/>
    </row>
    <row r="152" spans="27:44" s="30" customFormat="1" ht="12">
      <c r="AA152" s="173"/>
      <c r="AC152" s="168"/>
      <c r="AD152" s="168"/>
      <c r="AM152" s="168"/>
      <c r="AN152" s="168"/>
      <c r="AP152" s="168"/>
      <c r="AQ152" s="168"/>
      <c r="AR152" s="168"/>
    </row>
    <row r="153" spans="27:44" s="30" customFormat="1" ht="12">
      <c r="AA153" s="173"/>
      <c r="AC153" s="168"/>
      <c r="AD153" s="168"/>
      <c r="AM153" s="168"/>
      <c r="AN153" s="168"/>
      <c r="AP153" s="168"/>
      <c r="AQ153" s="168"/>
      <c r="AR153" s="168"/>
    </row>
    <row r="154" spans="27:44" s="30" customFormat="1" ht="12">
      <c r="AA154" s="173"/>
      <c r="AC154" s="168"/>
      <c r="AD154" s="168"/>
      <c r="AM154" s="168"/>
      <c r="AN154" s="168"/>
      <c r="AP154" s="168"/>
      <c r="AQ154" s="168"/>
      <c r="AR154" s="168"/>
    </row>
  </sheetData>
  <sheetProtection/>
  <mergeCells count="52">
    <mergeCell ref="AA4:AA5"/>
    <mergeCell ref="AL4:AL5"/>
    <mergeCell ref="AO4:AO5"/>
    <mergeCell ref="AP4:AP5"/>
    <mergeCell ref="H4:H5"/>
    <mergeCell ref="F4:F5"/>
    <mergeCell ref="AM4:AM5"/>
    <mergeCell ref="Y4:Y5"/>
    <mergeCell ref="AH4:AH5"/>
    <mergeCell ref="AK4:AK5"/>
    <mergeCell ref="G4:G5"/>
    <mergeCell ref="AC4:AC5"/>
    <mergeCell ref="AF4:AF5"/>
    <mergeCell ref="AG4:AG5"/>
    <mergeCell ref="AZ4:AZ5"/>
    <mergeCell ref="BA4:BA5"/>
    <mergeCell ref="AI4:AI5"/>
    <mergeCell ref="Z4:Z5"/>
    <mergeCell ref="AY4:AY5"/>
    <mergeCell ref="AN4:AN5"/>
    <mergeCell ref="AQ4:AQ5"/>
    <mergeCell ref="AR4:AR5"/>
    <mergeCell ref="AT4:AT5"/>
    <mergeCell ref="AU4:AU5"/>
    <mergeCell ref="AB4:AB5"/>
    <mergeCell ref="AE4:AE5"/>
    <mergeCell ref="AV4:AV5"/>
    <mergeCell ref="AX4:AX5"/>
    <mergeCell ref="W4:W5"/>
    <mergeCell ref="S4:S5"/>
    <mergeCell ref="BB4:BB5"/>
    <mergeCell ref="L4:L5"/>
    <mergeCell ref="N4:N5"/>
    <mergeCell ref="O4:O5"/>
    <mergeCell ref="AD4:AD5"/>
    <mergeCell ref="AJ4:AJ5"/>
    <mergeCell ref="AW4:AW5"/>
    <mergeCell ref="AS4:AS5"/>
    <mergeCell ref="P4:P5"/>
    <mergeCell ref="M4:M5"/>
    <mergeCell ref="U4:U5"/>
    <mergeCell ref="V4:V5"/>
    <mergeCell ref="A1:U1"/>
    <mergeCell ref="K4:K5"/>
    <mergeCell ref="T4:T5"/>
    <mergeCell ref="X4:X5"/>
    <mergeCell ref="Q4:Q5"/>
    <mergeCell ref="R4:R5"/>
    <mergeCell ref="D4:D5"/>
    <mergeCell ref="E4:E5"/>
    <mergeCell ref="I4:I5"/>
    <mergeCell ref="J4:J5"/>
  </mergeCells>
  <printOptions/>
  <pageMargins left="0.5511811023622047" right="0.7480314960629921" top="0.5905511811023623" bottom="0.2755905511811024" header="0.5118110236220472" footer="0.2362204724409449"/>
  <pageSetup firstPageNumber="7" useFirstPageNumber="1" horizontalDpi="300" verticalDpi="300" orientation="portrait" paperSize="9" scale="77" r:id="rId2"/>
  <colBreaks count="2" manualBreakCount="2">
    <brk id="21" max="65535" man="1"/>
    <brk id="40" max="65535" man="1"/>
  </colBreaks>
  <ignoredErrors>
    <ignoredError sqref="D24:D71" formula="1"/>
    <ignoredError sqref="Z28:BA30 BB28 Z11:BB11 Z10:BB10 E10:Y10 E28:Y2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82"/>
  <sheetViews>
    <sheetView zoomScalePageLayoutView="0" workbookViewId="0" topLeftCell="A1">
      <pane xSplit="3" ySplit="6" topLeftCell="D7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B37" sqref="B37"/>
    </sheetView>
  </sheetViews>
  <sheetFormatPr defaultColWidth="9.00390625" defaultRowHeight="13.5"/>
  <cols>
    <col min="1" max="1" width="1.25" style="25" customWidth="1"/>
    <col min="2" max="2" width="7.00390625" style="1" customWidth="1"/>
    <col min="3" max="3" width="9.50390625" style="1" customWidth="1"/>
    <col min="4" max="4" width="7.625" style="25" customWidth="1"/>
    <col min="5" max="5" width="5.625" style="25" customWidth="1"/>
    <col min="6" max="9" width="5.125" style="25" customWidth="1"/>
    <col min="10" max="11" width="5.625" style="25" customWidth="1"/>
    <col min="12" max="13" width="5.125" style="25" customWidth="1"/>
    <col min="14" max="14" width="5.625" style="25" customWidth="1"/>
    <col min="15" max="20" width="5.125" style="25" customWidth="1"/>
    <col min="21" max="21" width="5.625" style="25" customWidth="1"/>
    <col min="22" max="24" width="5.125" style="25" customWidth="1"/>
    <col min="25" max="25" width="5.625" style="25" customWidth="1"/>
    <col min="26" max="30" width="5.125" style="25" customWidth="1"/>
    <col min="31" max="31" width="5.75390625" style="25" customWidth="1"/>
    <col min="32" max="35" width="5.125" style="25" customWidth="1"/>
    <col min="36" max="36" width="5.625" style="25" customWidth="1"/>
    <col min="37" max="54" width="5.125" style="25" customWidth="1"/>
    <col min="55" max="56" width="4.625" style="25" customWidth="1"/>
    <col min="57" max="16384" width="9.00390625" style="25" customWidth="1"/>
  </cols>
  <sheetData>
    <row r="1" spans="1:21" ht="26.25" customHeight="1">
      <c r="A1" s="655" t="s">
        <v>392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</row>
    <row r="2" spans="22:54" s="3" customFormat="1" ht="14.25" customHeight="1" thickBot="1">
      <c r="V2" s="6"/>
      <c r="X2" s="2"/>
      <c r="Y2" s="2"/>
      <c r="Z2" s="2"/>
      <c r="AA2" s="2"/>
      <c r="AB2" s="2"/>
      <c r="AC2" s="2"/>
      <c r="BB2" s="310" t="s">
        <v>271</v>
      </c>
    </row>
    <row r="3" spans="2:54" ht="9" customHeight="1">
      <c r="B3" s="4"/>
      <c r="C3" s="5"/>
      <c r="D3" s="60"/>
      <c r="E3" s="26"/>
      <c r="F3" s="27"/>
      <c r="G3" s="27"/>
      <c r="H3" s="26"/>
      <c r="I3" s="27"/>
      <c r="J3" s="27"/>
      <c r="K3" s="27"/>
      <c r="L3" s="27"/>
      <c r="M3" s="26"/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7"/>
      <c r="AN3" s="26"/>
      <c r="AO3" s="26"/>
      <c r="AP3" s="26"/>
      <c r="AQ3" s="26"/>
      <c r="AR3" s="26"/>
      <c r="AS3" s="27"/>
      <c r="AT3" s="26"/>
      <c r="AU3" s="26"/>
      <c r="AV3" s="26"/>
      <c r="AW3" s="26"/>
      <c r="AX3" s="26"/>
      <c r="AY3" s="26"/>
      <c r="AZ3" s="26"/>
      <c r="BA3" s="26"/>
      <c r="BB3" s="28"/>
    </row>
    <row r="4" spans="2:54" ht="54.75" customHeight="1">
      <c r="B4" s="181" t="s">
        <v>80</v>
      </c>
      <c r="C4" s="182" t="s">
        <v>81</v>
      </c>
      <c r="D4" s="650" t="s">
        <v>82</v>
      </c>
      <c r="E4" s="648" t="s">
        <v>83</v>
      </c>
      <c r="F4" s="646" t="s">
        <v>245</v>
      </c>
      <c r="G4" s="646" t="s">
        <v>246</v>
      </c>
      <c r="H4" s="651" t="s">
        <v>247</v>
      </c>
      <c r="I4" s="646" t="s">
        <v>123</v>
      </c>
      <c r="J4" s="647" t="s">
        <v>84</v>
      </c>
      <c r="K4" s="646" t="s">
        <v>256</v>
      </c>
      <c r="L4" s="646" t="s">
        <v>257</v>
      </c>
      <c r="M4" s="648" t="s">
        <v>89</v>
      </c>
      <c r="N4" s="646" t="s">
        <v>249</v>
      </c>
      <c r="O4" s="646" t="s">
        <v>122</v>
      </c>
      <c r="P4" s="648" t="s">
        <v>102</v>
      </c>
      <c r="Q4" s="648" t="s">
        <v>85</v>
      </c>
      <c r="R4" s="649" t="s">
        <v>86</v>
      </c>
      <c r="S4" s="651" t="s">
        <v>250</v>
      </c>
      <c r="T4" s="651" t="s">
        <v>124</v>
      </c>
      <c r="U4" s="648" t="s">
        <v>87</v>
      </c>
      <c r="V4" s="648" t="s">
        <v>88</v>
      </c>
      <c r="W4" s="651" t="s">
        <v>251</v>
      </c>
      <c r="X4" s="646" t="s">
        <v>134</v>
      </c>
      <c r="Y4" s="648" t="s">
        <v>90</v>
      </c>
      <c r="Z4" s="648" t="s">
        <v>94</v>
      </c>
      <c r="AA4" s="648" t="s">
        <v>95</v>
      </c>
      <c r="AB4" s="646" t="s">
        <v>125</v>
      </c>
      <c r="AC4" s="651" t="s">
        <v>252</v>
      </c>
      <c r="AD4" s="651" t="s">
        <v>253</v>
      </c>
      <c r="AE4" s="646" t="s">
        <v>254</v>
      </c>
      <c r="AF4" s="648" t="s">
        <v>103</v>
      </c>
      <c r="AG4" s="651" t="s">
        <v>255</v>
      </c>
      <c r="AH4" s="651" t="s">
        <v>126</v>
      </c>
      <c r="AI4" s="648" t="s">
        <v>93</v>
      </c>
      <c r="AJ4" s="648" t="s">
        <v>127</v>
      </c>
      <c r="AK4" s="648" t="s">
        <v>91</v>
      </c>
      <c r="AL4" s="648" t="s">
        <v>92</v>
      </c>
      <c r="AM4" s="647" t="s">
        <v>100</v>
      </c>
      <c r="AN4" s="648" t="s">
        <v>101</v>
      </c>
      <c r="AO4" s="648" t="s">
        <v>96</v>
      </c>
      <c r="AP4" s="648" t="s">
        <v>97</v>
      </c>
      <c r="AQ4" s="648" t="s">
        <v>98</v>
      </c>
      <c r="AR4" s="648" t="s">
        <v>99</v>
      </c>
      <c r="AS4" s="654" t="s">
        <v>104</v>
      </c>
      <c r="AT4" s="648" t="s">
        <v>105</v>
      </c>
      <c r="AU4" s="648" t="s">
        <v>106</v>
      </c>
      <c r="AV4" s="648" t="s">
        <v>129</v>
      </c>
      <c r="AW4" s="651" t="s">
        <v>128</v>
      </c>
      <c r="AX4" s="648" t="s">
        <v>130</v>
      </c>
      <c r="AY4" s="648" t="s">
        <v>131</v>
      </c>
      <c r="AZ4" s="648" t="s">
        <v>107</v>
      </c>
      <c r="BA4" s="648" t="s">
        <v>108</v>
      </c>
      <c r="BB4" s="652" t="s">
        <v>109</v>
      </c>
    </row>
    <row r="5" spans="2:54" ht="53.25" customHeight="1">
      <c r="B5" s="183" t="s">
        <v>110</v>
      </c>
      <c r="C5" s="184"/>
      <c r="D5" s="650"/>
      <c r="E5" s="648"/>
      <c r="F5" s="647"/>
      <c r="G5" s="647"/>
      <c r="H5" s="648"/>
      <c r="I5" s="647"/>
      <c r="J5" s="647"/>
      <c r="K5" s="647"/>
      <c r="L5" s="647"/>
      <c r="M5" s="648"/>
      <c r="N5" s="647"/>
      <c r="O5" s="647"/>
      <c r="P5" s="648"/>
      <c r="Q5" s="648"/>
      <c r="R5" s="648"/>
      <c r="S5" s="648"/>
      <c r="T5" s="648"/>
      <c r="U5" s="648"/>
      <c r="V5" s="648"/>
      <c r="W5" s="648"/>
      <c r="X5" s="647"/>
      <c r="Y5" s="648"/>
      <c r="Z5" s="648"/>
      <c r="AA5" s="648"/>
      <c r="AB5" s="647"/>
      <c r="AC5" s="648"/>
      <c r="AD5" s="648"/>
      <c r="AE5" s="647"/>
      <c r="AF5" s="648"/>
      <c r="AG5" s="648"/>
      <c r="AH5" s="648"/>
      <c r="AI5" s="648"/>
      <c r="AJ5" s="648"/>
      <c r="AK5" s="648"/>
      <c r="AL5" s="648"/>
      <c r="AM5" s="647"/>
      <c r="AN5" s="648"/>
      <c r="AO5" s="648"/>
      <c r="AP5" s="648"/>
      <c r="AQ5" s="648"/>
      <c r="AR5" s="648"/>
      <c r="AS5" s="654"/>
      <c r="AT5" s="648"/>
      <c r="AU5" s="648"/>
      <c r="AV5" s="648"/>
      <c r="AW5" s="648"/>
      <c r="AX5" s="648"/>
      <c r="AY5" s="648"/>
      <c r="AZ5" s="648"/>
      <c r="BA5" s="648"/>
      <c r="BB5" s="652"/>
    </row>
    <row r="6" spans="2:54" ht="15" customHeight="1" thickBot="1">
      <c r="B6" s="151"/>
      <c r="C6" s="185"/>
      <c r="D6" s="186"/>
      <c r="E6" s="187"/>
      <c r="F6" s="188" t="s">
        <v>243</v>
      </c>
      <c r="G6" s="188" t="s">
        <v>244</v>
      </c>
      <c r="H6" s="188" t="s">
        <v>243</v>
      </c>
      <c r="I6" s="188" t="s">
        <v>244</v>
      </c>
      <c r="J6" s="188" t="s">
        <v>243</v>
      </c>
      <c r="K6" s="188" t="s">
        <v>244</v>
      </c>
      <c r="L6" s="188" t="s">
        <v>244</v>
      </c>
      <c r="M6" s="187"/>
      <c r="N6" s="188" t="s">
        <v>244</v>
      </c>
      <c r="O6" s="188" t="s">
        <v>244</v>
      </c>
      <c r="P6" s="187"/>
      <c r="Q6" s="187"/>
      <c r="R6" s="187"/>
      <c r="S6" s="188" t="s">
        <v>243</v>
      </c>
      <c r="T6" s="208" t="s">
        <v>244</v>
      </c>
      <c r="U6" s="187"/>
      <c r="V6" s="187"/>
      <c r="W6" s="188" t="s">
        <v>243</v>
      </c>
      <c r="X6" s="187"/>
      <c r="Y6" s="187"/>
      <c r="Z6" s="187"/>
      <c r="AA6" s="208"/>
      <c r="AB6" s="188" t="s">
        <v>244</v>
      </c>
      <c r="AC6" s="188" t="s">
        <v>243</v>
      </c>
      <c r="AD6" s="188" t="s">
        <v>244</v>
      </c>
      <c r="AE6" s="188" t="s">
        <v>244</v>
      </c>
      <c r="AF6" s="187"/>
      <c r="AG6" s="188" t="s">
        <v>243</v>
      </c>
      <c r="AH6" s="188" t="s">
        <v>244</v>
      </c>
      <c r="AI6" s="187"/>
      <c r="AJ6" s="187"/>
      <c r="AK6" s="187"/>
      <c r="AL6" s="187"/>
      <c r="AM6" s="209"/>
      <c r="AN6" s="187"/>
      <c r="AO6" s="187"/>
      <c r="AP6" s="187"/>
      <c r="AQ6" s="187"/>
      <c r="AR6" s="187"/>
      <c r="AS6" s="209"/>
      <c r="AT6" s="187"/>
      <c r="AU6" s="187"/>
      <c r="AV6" s="187"/>
      <c r="AW6" s="188" t="s">
        <v>244</v>
      </c>
      <c r="AX6" s="187"/>
      <c r="AY6" s="187"/>
      <c r="AZ6" s="187"/>
      <c r="BA6" s="187"/>
      <c r="BB6" s="191"/>
    </row>
    <row r="7" spans="2:54" s="3" customFormat="1" ht="15" customHeight="1">
      <c r="B7" s="149"/>
      <c r="C7" s="163" t="s">
        <v>264</v>
      </c>
      <c r="D7" s="257">
        <v>11371</v>
      </c>
      <c r="E7" s="193">
        <v>3920</v>
      </c>
      <c r="F7" s="258">
        <v>367</v>
      </c>
      <c r="G7" s="303" t="s">
        <v>132</v>
      </c>
      <c r="H7" s="193">
        <v>921</v>
      </c>
      <c r="I7" s="303" t="s">
        <v>132</v>
      </c>
      <c r="J7" s="258">
        <v>1355</v>
      </c>
      <c r="K7" s="303" t="s">
        <v>132</v>
      </c>
      <c r="L7" s="303" t="s">
        <v>132</v>
      </c>
      <c r="M7" s="193">
        <v>222</v>
      </c>
      <c r="N7" s="303" t="s">
        <v>132</v>
      </c>
      <c r="O7" s="303" t="s">
        <v>132</v>
      </c>
      <c r="P7" s="193">
        <v>553</v>
      </c>
      <c r="Q7" s="193">
        <v>185</v>
      </c>
      <c r="R7" s="193">
        <v>259</v>
      </c>
      <c r="S7" s="193">
        <v>14</v>
      </c>
      <c r="T7" s="303" t="s">
        <v>132</v>
      </c>
      <c r="U7" s="193">
        <v>1244</v>
      </c>
      <c r="V7" s="193">
        <v>518</v>
      </c>
      <c r="W7" s="193">
        <v>269</v>
      </c>
      <c r="X7" s="303">
        <v>174</v>
      </c>
      <c r="Y7" s="193">
        <v>1576</v>
      </c>
      <c r="Z7" s="193">
        <v>42</v>
      </c>
      <c r="AA7" s="193">
        <v>115</v>
      </c>
      <c r="AB7" s="303" t="s">
        <v>132</v>
      </c>
      <c r="AC7" s="193">
        <v>69</v>
      </c>
      <c r="AD7" s="303" t="s">
        <v>132</v>
      </c>
      <c r="AE7" s="303" t="s">
        <v>132</v>
      </c>
      <c r="AF7" s="193">
        <v>323</v>
      </c>
      <c r="AG7" s="193">
        <v>210</v>
      </c>
      <c r="AH7" s="303" t="s">
        <v>132</v>
      </c>
      <c r="AI7" s="193">
        <v>290</v>
      </c>
      <c r="AJ7" s="193">
        <v>1159</v>
      </c>
      <c r="AK7" s="193">
        <v>136</v>
      </c>
      <c r="AL7" s="193">
        <v>32</v>
      </c>
      <c r="AM7" s="258">
        <v>623</v>
      </c>
      <c r="AN7" s="193">
        <v>407</v>
      </c>
      <c r="AO7" s="193">
        <v>38</v>
      </c>
      <c r="AP7" s="193">
        <v>423</v>
      </c>
      <c r="AQ7" s="193">
        <v>38</v>
      </c>
      <c r="AR7" s="193">
        <v>120</v>
      </c>
      <c r="AS7" s="258">
        <v>897</v>
      </c>
      <c r="AT7" s="193">
        <v>504</v>
      </c>
      <c r="AU7" s="193">
        <v>357</v>
      </c>
      <c r="AV7" s="193">
        <v>48</v>
      </c>
      <c r="AW7" s="303" t="s">
        <v>132</v>
      </c>
      <c r="AX7" s="193">
        <v>68</v>
      </c>
      <c r="AY7" s="193">
        <v>634</v>
      </c>
      <c r="AZ7" s="193">
        <v>4</v>
      </c>
      <c r="BA7" s="193">
        <v>122</v>
      </c>
      <c r="BB7" s="260">
        <v>3</v>
      </c>
    </row>
    <row r="8" spans="2:54" s="3" customFormat="1" ht="15" customHeight="1">
      <c r="B8" s="149"/>
      <c r="C8" s="164">
        <v>20</v>
      </c>
      <c r="D8" s="257">
        <v>11688</v>
      </c>
      <c r="E8" s="193">
        <v>3673</v>
      </c>
      <c r="F8" s="258" t="s">
        <v>132</v>
      </c>
      <c r="G8" s="193">
        <v>411</v>
      </c>
      <c r="H8" s="193" t="s">
        <v>132</v>
      </c>
      <c r="I8" s="193">
        <v>980</v>
      </c>
      <c r="J8" s="258" t="s">
        <v>132</v>
      </c>
      <c r="K8" s="193">
        <v>1143</v>
      </c>
      <c r="L8" s="193">
        <v>123</v>
      </c>
      <c r="M8" s="193">
        <v>268</v>
      </c>
      <c r="N8" s="193">
        <v>210</v>
      </c>
      <c r="O8" s="193">
        <v>82</v>
      </c>
      <c r="P8" s="193">
        <v>553</v>
      </c>
      <c r="Q8" s="193">
        <v>191</v>
      </c>
      <c r="R8" s="193">
        <v>278</v>
      </c>
      <c r="S8" s="193" t="s">
        <v>132</v>
      </c>
      <c r="T8" s="193">
        <v>18</v>
      </c>
      <c r="U8" s="193">
        <v>1190</v>
      </c>
      <c r="V8" s="193">
        <v>551</v>
      </c>
      <c r="W8" s="193" t="s">
        <v>132</v>
      </c>
      <c r="X8" s="193">
        <v>216</v>
      </c>
      <c r="Y8" s="193">
        <v>1407</v>
      </c>
      <c r="Z8" s="193">
        <v>70</v>
      </c>
      <c r="AA8" s="193">
        <v>133</v>
      </c>
      <c r="AB8" s="193">
        <v>56</v>
      </c>
      <c r="AC8" s="193" t="s">
        <v>132</v>
      </c>
      <c r="AD8" s="193">
        <v>13</v>
      </c>
      <c r="AE8" s="193">
        <v>343</v>
      </c>
      <c r="AF8" s="193">
        <v>317</v>
      </c>
      <c r="AG8" s="193" t="s">
        <v>132</v>
      </c>
      <c r="AH8" s="193">
        <v>180</v>
      </c>
      <c r="AI8" s="193">
        <v>283</v>
      </c>
      <c r="AJ8" s="193">
        <v>1108</v>
      </c>
      <c r="AK8" s="193">
        <v>144</v>
      </c>
      <c r="AL8" s="193">
        <v>35</v>
      </c>
      <c r="AM8" s="258">
        <v>634</v>
      </c>
      <c r="AN8" s="193">
        <v>406</v>
      </c>
      <c r="AO8" s="193">
        <v>34</v>
      </c>
      <c r="AP8" s="193">
        <v>442</v>
      </c>
      <c r="AQ8" s="193">
        <v>21</v>
      </c>
      <c r="AR8" s="193">
        <v>92</v>
      </c>
      <c r="AS8" s="258">
        <v>880</v>
      </c>
      <c r="AT8" s="193">
        <v>474</v>
      </c>
      <c r="AU8" s="193">
        <v>394</v>
      </c>
      <c r="AV8" s="193">
        <v>54</v>
      </c>
      <c r="AW8" s="193">
        <v>15</v>
      </c>
      <c r="AX8" s="193">
        <v>81</v>
      </c>
      <c r="AY8" s="193">
        <v>590</v>
      </c>
      <c r="AZ8" s="193">
        <v>4</v>
      </c>
      <c r="BA8" s="193">
        <v>121</v>
      </c>
      <c r="BB8" s="260">
        <v>20</v>
      </c>
    </row>
    <row r="9" spans="2:54" s="3" customFormat="1" ht="24.75" customHeight="1">
      <c r="B9" s="165"/>
      <c r="C9" s="194">
        <v>22</v>
      </c>
      <c r="D9" s="41">
        <f>SUM(D10,D20,D21,D22,D23,D24,D28,D31,D32,D37,D44,D49,D53,D57,D61,D64,D67)</f>
        <v>12027</v>
      </c>
      <c r="E9" s="41">
        <f>SUM(E10,E20,E21,E22,E23,E24,E28,E31,E32,E37,E44,E49,E53,E57,E61,E64,E67)</f>
        <v>3658</v>
      </c>
      <c r="F9" s="41" t="s">
        <v>133</v>
      </c>
      <c r="G9" s="41">
        <f>SUM(G10,G20,G21,G22,G23,G24,G28,G31,G32,G37,G44,G49,G53,G57,G61,G64,G67)</f>
        <v>425</v>
      </c>
      <c r="H9" s="41" t="s">
        <v>132</v>
      </c>
      <c r="I9" s="41">
        <f>SUM(I10,I20,I21,I22,I23,I24,I28,I31,I32,I37,I44,I49,I53,I57,I61,I64,I67)</f>
        <v>1009</v>
      </c>
      <c r="J9" s="42" t="s">
        <v>132</v>
      </c>
      <c r="K9" s="41">
        <f aca="true" t="shared" si="0" ref="K9:R9">SUM(K10,K20,K21,K22,K23,K24,K28,K31,K32,K37,K44,K49,K53,K57,K61,K64,K67)</f>
        <v>1224</v>
      </c>
      <c r="L9" s="41">
        <f t="shared" si="0"/>
        <v>152</v>
      </c>
      <c r="M9" s="41">
        <f t="shared" si="0"/>
        <v>251</v>
      </c>
      <c r="N9" s="41">
        <f t="shared" si="0"/>
        <v>262</v>
      </c>
      <c r="O9" s="41">
        <f t="shared" si="0"/>
        <v>100</v>
      </c>
      <c r="P9" s="41">
        <f t="shared" si="0"/>
        <v>563</v>
      </c>
      <c r="Q9" s="41">
        <f t="shared" si="0"/>
        <v>229</v>
      </c>
      <c r="R9" s="41">
        <f t="shared" si="0"/>
        <v>305</v>
      </c>
      <c r="S9" s="41" t="s">
        <v>132</v>
      </c>
      <c r="T9" s="41">
        <f>SUM(T10,T20,T21,T22,T23,T24,T28,T31,T32,T37,T44,T49,T53,T57,T61,T64,T67)</f>
        <v>29</v>
      </c>
      <c r="U9" s="41">
        <f>SUM(U10,U20,U21,U22,U23,U24,U28,U31,U32,U37,U44,U49,U53,U57,U61,U64,U67)</f>
        <v>1188</v>
      </c>
      <c r="V9" s="41">
        <f>SUM(V10,V20,V21,V22,V23,V24,V28,V31,V32,V37,V44,V49,V53,V57,V61,V64,V67)</f>
        <v>568</v>
      </c>
      <c r="W9" s="41" t="s">
        <v>132</v>
      </c>
      <c r="X9" s="41">
        <f>SUM(X10,X20,X21,X22,X23,X24,X28,X31,X32,X37,X44,X49,X53,X57,X61,X64,X67)</f>
        <v>247</v>
      </c>
      <c r="Y9" s="41">
        <f>SUM(Y10,Y20,Y21,Y22,Y23,Y24,Y28,Y31,Y32,Y37,Y44,Y49,Y53,Y57,Y61,Y64,Y67)</f>
        <v>1422</v>
      </c>
      <c r="Z9" s="41">
        <f>SUM(Z10,Z20,Z21,Z22,Z23,Z24,Z28,Z31,Z32,Z37,Z44,Z49,Z53,Z57,Z61,Z64,Z67)</f>
        <v>75</v>
      </c>
      <c r="AA9" s="41">
        <f>SUM(AA10,AA20,AA21,AA22,AA23,AA24,AA28,AA31,AA32,AA37,AA44,AA49,AA53,AA57,AA61,AA64,AA67)</f>
        <v>128</v>
      </c>
      <c r="AB9" s="41">
        <f>SUM(AB10,AB20,AB21,AB22,AB23,AB24,AB28,AB31,AB32,AB37,AB44,AB49,AB53,AB57,AB61,AB64,AB67)</f>
        <v>89</v>
      </c>
      <c r="AC9" s="41" t="s">
        <v>132</v>
      </c>
      <c r="AD9" s="41">
        <f>SUM(AD10,AD20,AD21,AD22,AD23,AD24,AD28,AD31,AD32,AD37,AD44,AD49,AD53,AD57,AD61,AD64,AD67)</f>
        <v>24</v>
      </c>
      <c r="AE9" s="41">
        <f>SUM(AE10,AE20,AE21,AE22,AE23,AE24,AE28,AE31,AE32,AE37,AE44,AE49,AE53,AE57,AE61,AE64,AE67)</f>
        <v>353</v>
      </c>
      <c r="AF9" s="41">
        <f>SUM(AF10,AF20,AF21,AF22,AF23,AF24,AF28,AF31,AF32,AF37,AF44,AF49,AF53,AF57,AF61,AF64,AF67)</f>
        <v>304</v>
      </c>
      <c r="AG9" s="41" t="s">
        <v>132</v>
      </c>
      <c r="AH9" s="41">
        <f aca="true" t="shared" si="1" ref="AH9:BB9">SUM(AH10,AH20,AH21,AH22,AH23,AH24,AH28,AH31,AH32,AH37,AH44,AH49,AH53,AH57,AH61,AH64,AH67)</f>
        <v>209</v>
      </c>
      <c r="AI9" s="41">
        <f t="shared" si="1"/>
        <v>296</v>
      </c>
      <c r="AJ9" s="41">
        <f t="shared" si="1"/>
        <v>1125</v>
      </c>
      <c r="AK9" s="41">
        <f t="shared" si="1"/>
        <v>156</v>
      </c>
      <c r="AL9" s="41">
        <f t="shared" si="1"/>
        <v>46</v>
      </c>
      <c r="AM9" s="42">
        <f t="shared" si="1"/>
        <v>641</v>
      </c>
      <c r="AN9" s="41">
        <f t="shared" si="1"/>
        <v>412</v>
      </c>
      <c r="AO9" s="41">
        <f t="shared" si="1"/>
        <v>37</v>
      </c>
      <c r="AP9" s="41">
        <f t="shared" si="1"/>
        <v>436</v>
      </c>
      <c r="AQ9" s="41">
        <f t="shared" si="1"/>
        <v>40</v>
      </c>
      <c r="AR9" s="41">
        <f t="shared" si="1"/>
        <v>110</v>
      </c>
      <c r="AS9" s="42">
        <f t="shared" si="1"/>
        <v>843</v>
      </c>
      <c r="AT9" s="41">
        <f t="shared" si="1"/>
        <v>482</v>
      </c>
      <c r="AU9" s="41">
        <f t="shared" si="1"/>
        <v>443</v>
      </c>
      <c r="AV9" s="41">
        <f t="shared" si="1"/>
        <v>65</v>
      </c>
      <c r="AW9" s="41">
        <f t="shared" si="1"/>
        <v>26</v>
      </c>
      <c r="AX9" s="41">
        <f t="shared" si="1"/>
        <v>111</v>
      </c>
      <c r="AY9" s="41">
        <f t="shared" si="1"/>
        <v>592</v>
      </c>
      <c r="AZ9" s="41">
        <f t="shared" si="1"/>
        <v>5</v>
      </c>
      <c r="BA9" s="41">
        <f t="shared" si="1"/>
        <v>153</v>
      </c>
      <c r="BB9" s="43">
        <f t="shared" si="1"/>
        <v>20</v>
      </c>
    </row>
    <row r="10" spans="2:54" s="3" customFormat="1" ht="12.75" customHeight="1">
      <c r="B10" s="119" t="s">
        <v>111</v>
      </c>
      <c r="C10" s="196" t="s">
        <v>111</v>
      </c>
      <c r="D10" s="44">
        <f>SUM(D11:D19)</f>
        <v>4293</v>
      </c>
      <c r="E10" s="44">
        <f aca="true" t="shared" si="2" ref="E10:AJ10">SUM(E11:E19)</f>
        <v>1156</v>
      </c>
      <c r="F10" s="44" t="s">
        <v>132</v>
      </c>
      <c r="G10" s="44">
        <f t="shared" si="2"/>
        <v>138</v>
      </c>
      <c r="H10" s="44" t="s">
        <v>132</v>
      </c>
      <c r="I10" s="44">
        <f t="shared" si="2"/>
        <v>353</v>
      </c>
      <c r="J10" s="45" t="s">
        <v>132</v>
      </c>
      <c r="K10" s="44">
        <f t="shared" si="2"/>
        <v>393</v>
      </c>
      <c r="L10" s="44">
        <f t="shared" si="2"/>
        <v>61</v>
      </c>
      <c r="M10" s="44">
        <f t="shared" si="2"/>
        <v>92</v>
      </c>
      <c r="N10" s="44">
        <f t="shared" si="2"/>
        <v>95</v>
      </c>
      <c r="O10" s="44">
        <f t="shared" si="2"/>
        <v>35</v>
      </c>
      <c r="P10" s="44">
        <f t="shared" si="2"/>
        <v>199</v>
      </c>
      <c r="Q10" s="44">
        <f t="shared" si="2"/>
        <v>60</v>
      </c>
      <c r="R10" s="44">
        <f t="shared" si="2"/>
        <v>87</v>
      </c>
      <c r="S10" s="44" t="s">
        <v>132</v>
      </c>
      <c r="T10" s="44">
        <f t="shared" si="2"/>
        <v>14</v>
      </c>
      <c r="U10" s="44">
        <f t="shared" si="2"/>
        <v>381</v>
      </c>
      <c r="V10" s="44">
        <f t="shared" si="2"/>
        <v>226</v>
      </c>
      <c r="W10" s="44" t="s">
        <v>132</v>
      </c>
      <c r="X10" s="44">
        <f t="shared" si="2"/>
        <v>73</v>
      </c>
      <c r="Y10" s="44">
        <f t="shared" si="2"/>
        <v>472</v>
      </c>
      <c r="Z10" s="44">
        <f t="shared" si="2"/>
        <v>21</v>
      </c>
      <c r="AA10" s="44">
        <f t="shared" si="2"/>
        <v>51</v>
      </c>
      <c r="AB10" s="44">
        <f t="shared" si="2"/>
        <v>28</v>
      </c>
      <c r="AC10" s="44" t="s">
        <v>132</v>
      </c>
      <c r="AD10" s="44">
        <f t="shared" si="2"/>
        <v>15</v>
      </c>
      <c r="AE10" s="44">
        <f t="shared" si="2"/>
        <v>105</v>
      </c>
      <c r="AF10" s="44">
        <f t="shared" si="2"/>
        <v>114</v>
      </c>
      <c r="AG10" s="44" t="s">
        <v>132</v>
      </c>
      <c r="AH10" s="44">
        <f t="shared" si="2"/>
        <v>68</v>
      </c>
      <c r="AI10" s="44">
        <f t="shared" si="2"/>
        <v>96</v>
      </c>
      <c r="AJ10" s="44">
        <f t="shared" si="2"/>
        <v>385</v>
      </c>
      <c r="AK10" s="44">
        <f aca="true" t="shared" si="3" ref="AK10:BB10">SUM(AK11:AK19)</f>
        <v>64</v>
      </c>
      <c r="AL10" s="44">
        <f t="shared" si="3"/>
        <v>23</v>
      </c>
      <c r="AM10" s="45">
        <f t="shared" si="3"/>
        <v>221</v>
      </c>
      <c r="AN10" s="44">
        <f t="shared" si="3"/>
        <v>141</v>
      </c>
      <c r="AO10" s="44">
        <f t="shared" si="3"/>
        <v>17</v>
      </c>
      <c r="AP10" s="44">
        <f t="shared" si="3"/>
        <v>133</v>
      </c>
      <c r="AQ10" s="44">
        <f t="shared" si="3"/>
        <v>28</v>
      </c>
      <c r="AR10" s="44">
        <f t="shared" si="3"/>
        <v>39</v>
      </c>
      <c r="AS10" s="45">
        <f t="shared" si="3"/>
        <v>229</v>
      </c>
      <c r="AT10" s="44">
        <f t="shared" si="3"/>
        <v>165</v>
      </c>
      <c r="AU10" s="44">
        <f t="shared" si="3"/>
        <v>170</v>
      </c>
      <c r="AV10" s="44">
        <f t="shared" si="3"/>
        <v>27</v>
      </c>
      <c r="AW10" s="44">
        <f t="shared" si="3"/>
        <v>13</v>
      </c>
      <c r="AX10" s="44">
        <f t="shared" si="3"/>
        <v>53</v>
      </c>
      <c r="AY10" s="44">
        <f t="shared" si="3"/>
        <v>254</v>
      </c>
      <c r="AZ10" s="44">
        <f t="shared" si="3"/>
        <v>1</v>
      </c>
      <c r="BA10" s="44">
        <f t="shared" si="3"/>
        <v>57</v>
      </c>
      <c r="BB10" s="46">
        <f t="shared" si="3"/>
        <v>14</v>
      </c>
    </row>
    <row r="11" spans="2:54" s="3" customFormat="1" ht="12.75" customHeight="1">
      <c r="B11" s="121"/>
      <c r="C11" s="192" t="s">
        <v>112</v>
      </c>
      <c r="D11" s="62">
        <v>395</v>
      </c>
      <c r="E11" s="197">
        <v>160</v>
      </c>
      <c r="F11" s="44" t="s">
        <v>132</v>
      </c>
      <c r="G11" s="197">
        <v>11</v>
      </c>
      <c r="H11" s="197" t="s">
        <v>132</v>
      </c>
      <c r="I11" s="197">
        <v>32</v>
      </c>
      <c r="J11" s="210" t="s">
        <v>132</v>
      </c>
      <c r="K11" s="197">
        <v>35</v>
      </c>
      <c r="L11" s="197">
        <v>8</v>
      </c>
      <c r="M11" s="197">
        <v>5</v>
      </c>
      <c r="N11" s="197">
        <v>4</v>
      </c>
      <c r="O11" s="197">
        <v>0</v>
      </c>
      <c r="P11" s="197">
        <v>25</v>
      </c>
      <c r="Q11" s="197">
        <v>9</v>
      </c>
      <c r="R11" s="197">
        <v>6</v>
      </c>
      <c r="S11" s="197" t="s">
        <v>132</v>
      </c>
      <c r="T11" s="197">
        <v>0</v>
      </c>
      <c r="U11" s="197">
        <v>45</v>
      </c>
      <c r="V11" s="197">
        <v>14</v>
      </c>
      <c r="W11" s="197" t="s">
        <v>132</v>
      </c>
      <c r="X11" s="197">
        <v>14</v>
      </c>
      <c r="Y11" s="197">
        <v>46</v>
      </c>
      <c r="Z11" s="197">
        <v>0</v>
      </c>
      <c r="AA11" s="197">
        <v>2</v>
      </c>
      <c r="AB11" s="197">
        <v>2</v>
      </c>
      <c r="AC11" s="197" t="s">
        <v>132</v>
      </c>
      <c r="AD11" s="197">
        <v>0</v>
      </c>
      <c r="AE11" s="197">
        <v>4</v>
      </c>
      <c r="AF11" s="197">
        <v>6</v>
      </c>
      <c r="AG11" s="197" t="s">
        <v>132</v>
      </c>
      <c r="AH11" s="197">
        <v>5</v>
      </c>
      <c r="AI11" s="197">
        <v>5</v>
      </c>
      <c r="AJ11" s="197">
        <v>34</v>
      </c>
      <c r="AK11" s="197">
        <v>8</v>
      </c>
      <c r="AL11" s="197">
        <v>3</v>
      </c>
      <c r="AM11" s="210">
        <v>24</v>
      </c>
      <c r="AN11" s="197">
        <v>12</v>
      </c>
      <c r="AO11" s="197">
        <v>1</v>
      </c>
      <c r="AP11" s="197">
        <v>15</v>
      </c>
      <c r="AQ11" s="197">
        <v>1</v>
      </c>
      <c r="AR11" s="197">
        <v>4</v>
      </c>
      <c r="AS11" s="210">
        <v>27</v>
      </c>
      <c r="AT11" s="197">
        <v>11</v>
      </c>
      <c r="AU11" s="197">
        <v>7</v>
      </c>
      <c r="AV11" s="197">
        <v>2</v>
      </c>
      <c r="AW11" s="197">
        <v>0</v>
      </c>
      <c r="AX11" s="197">
        <v>0</v>
      </c>
      <c r="AY11" s="197">
        <v>22</v>
      </c>
      <c r="AZ11" s="197">
        <v>1</v>
      </c>
      <c r="BA11" s="197">
        <v>11</v>
      </c>
      <c r="BB11" s="200">
        <v>2</v>
      </c>
    </row>
    <row r="12" spans="2:54" s="3" customFormat="1" ht="12.75" customHeight="1">
      <c r="B12" s="121"/>
      <c r="C12" s="192" t="s">
        <v>113</v>
      </c>
      <c r="D12" s="62">
        <v>250</v>
      </c>
      <c r="E12" s="197">
        <v>112</v>
      </c>
      <c r="F12" s="44" t="s">
        <v>132</v>
      </c>
      <c r="G12" s="197">
        <v>10</v>
      </c>
      <c r="H12" s="197" t="s">
        <v>132</v>
      </c>
      <c r="I12" s="197">
        <v>26</v>
      </c>
      <c r="J12" s="210" t="s">
        <v>132</v>
      </c>
      <c r="K12" s="197">
        <v>41</v>
      </c>
      <c r="L12" s="197">
        <v>1</v>
      </c>
      <c r="M12" s="197">
        <v>8</v>
      </c>
      <c r="N12" s="197">
        <v>10</v>
      </c>
      <c r="O12" s="197">
        <v>1</v>
      </c>
      <c r="P12" s="197">
        <v>15</v>
      </c>
      <c r="Q12" s="197">
        <v>4</v>
      </c>
      <c r="R12" s="197">
        <v>12</v>
      </c>
      <c r="S12" s="197" t="s">
        <v>132</v>
      </c>
      <c r="T12" s="197">
        <v>0</v>
      </c>
      <c r="U12" s="197">
        <v>29</v>
      </c>
      <c r="V12" s="197">
        <v>10</v>
      </c>
      <c r="W12" s="197" t="s">
        <v>132</v>
      </c>
      <c r="X12" s="197">
        <v>7</v>
      </c>
      <c r="Y12" s="197">
        <v>37</v>
      </c>
      <c r="Z12" s="197">
        <v>1</v>
      </c>
      <c r="AA12" s="197">
        <v>1</v>
      </c>
      <c r="AB12" s="197">
        <v>2</v>
      </c>
      <c r="AC12" s="197" t="s">
        <v>132</v>
      </c>
      <c r="AD12" s="197">
        <v>2</v>
      </c>
      <c r="AE12" s="197">
        <v>10</v>
      </c>
      <c r="AF12" s="197">
        <v>4</v>
      </c>
      <c r="AG12" s="197" t="s">
        <v>132</v>
      </c>
      <c r="AH12" s="197">
        <v>9</v>
      </c>
      <c r="AI12" s="197">
        <v>2</v>
      </c>
      <c r="AJ12" s="197">
        <v>30</v>
      </c>
      <c r="AK12" s="197">
        <v>5</v>
      </c>
      <c r="AL12" s="197">
        <v>0</v>
      </c>
      <c r="AM12" s="210">
        <v>21</v>
      </c>
      <c r="AN12" s="197">
        <v>9</v>
      </c>
      <c r="AO12" s="197">
        <v>0</v>
      </c>
      <c r="AP12" s="197">
        <v>8</v>
      </c>
      <c r="AQ12" s="197">
        <v>1</v>
      </c>
      <c r="AR12" s="197">
        <v>1</v>
      </c>
      <c r="AS12" s="210">
        <v>27</v>
      </c>
      <c r="AT12" s="197">
        <v>13</v>
      </c>
      <c r="AU12" s="197">
        <v>8</v>
      </c>
      <c r="AV12" s="197">
        <v>0</v>
      </c>
      <c r="AW12" s="197">
        <v>0</v>
      </c>
      <c r="AX12" s="197">
        <v>0</v>
      </c>
      <c r="AY12" s="197">
        <v>0</v>
      </c>
      <c r="AZ12" s="197">
        <v>0</v>
      </c>
      <c r="BA12" s="197">
        <v>5</v>
      </c>
      <c r="BB12" s="200">
        <v>0</v>
      </c>
    </row>
    <row r="13" spans="2:54" s="3" customFormat="1" ht="12.75" customHeight="1">
      <c r="B13" s="121"/>
      <c r="C13" s="201" t="s">
        <v>114</v>
      </c>
      <c r="D13" s="62">
        <v>303</v>
      </c>
      <c r="E13" s="197">
        <v>118</v>
      </c>
      <c r="F13" s="44" t="s">
        <v>132</v>
      </c>
      <c r="G13" s="197">
        <v>6</v>
      </c>
      <c r="H13" s="197" t="s">
        <v>132</v>
      </c>
      <c r="I13" s="197">
        <v>28</v>
      </c>
      <c r="J13" s="210" t="s">
        <v>132</v>
      </c>
      <c r="K13" s="197">
        <v>23</v>
      </c>
      <c r="L13" s="197">
        <v>4</v>
      </c>
      <c r="M13" s="197">
        <v>5</v>
      </c>
      <c r="N13" s="197">
        <v>9</v>
      </c>
      <c r="O13" s="197">
        <v>1</v>
      </c>
      <c r="P13" s="197">
        <v>16</v>
      </c>
      <c r="Q13" s="197">
        <v>3</v>
      </c>
      <c r="R13" s="197">
        <v>5</v>
      </c>
      <c r="S13" s="197" t="s">
        <v>132</v>
      </c>
      <c r="T13" s="197">
        <v>1</v>
      </c>
      <c r="U13" s="197">
        <v>14</v>
      </c>
      <c r="V13" s="197">
        <v>23</v>
      </c>
      <c r="W13" s="197" t="s">
        <v>132</v>
      </c>
      <c r="X13" s="197">
        <v>4</v>
      </c>
      <c r="Y13" s="197">
        <v>39</v>
      </c>
      <c r="Z13" s="197">
        <v>0</v>
      </c>
      <c r="AA13" s="197">
        <v>0</v>
      </c>
      <c r="AB13" s="197">
        <v>3</v>
      </c>
      <c r="AC13" s="197" t="s">
        <v>132</v>
      </c>
      <c r="AD13" s="197">
        <v>0</v>
      </c>
      <c r="AE13" s="197">
        <v>13</v>
      </c>
      <c r="AF13" s="197">
        <v>9</v>
      </c>
      <c r="AG13" s="197" t="s">
        <v>132</v>
      </c>
      <c r="AH13" s="197">
        <v>5</v>
      </c>
      <c r="AI13" s="197">
        <v>13</v>
      </c>
      <c r="AJ13" s="197">
        <v>29</v>
      </c>
      <c r="AK13" s="197">
        <v>4</v>
      </c>
      <c r="AL13" s="197">
        <v>0</v>
      </c>
      <c r="AM13" s="210">
        <v>23</v>
      </c>
      <c r="AN13" s="197">
        <v>11</v>
      </c>
      <c r="AO13" s="197">
        <v>0</v>
      </c>
      <c r="AP13" s="197">
        <v>4</v>
      </c>
      <c r="AQ13" s="197">
        <v>0</v>
      </c>
      <c r="AR13" s="197">
        <v>3</v>
      </c>
      <c r="AS13" s="210">
        <v>19</v>
      </c>
      <c r="AT13" s="197">
        <v>11</v>
      </c>
      <c r="AU13" s="197">
        <v>8</v>
      </c>
      <c r="AV13" s="197">
        <v>0</v>
      </c>
      <c r="AW13" s="197">
        <v>2</v>
      </c>
      <c r="AX13" s="197">
        <v>1</v>
      </c>
      <c r="AY13" s="197">
        <v>13</v>
      </c>
      <c r="AZ13" s="197">
        <v>0</v>
      </c>
      <c r="BA13" s="197">
        <v>8</v>
      </c>
      <c r="BB13" s="200">
        <v>1</v>
      </c>
    </row>
    <row r="14" spans="2:54" s="1" customFormat="1" ht="12.75" customHeight="1">
      <c r="B14" s="121"/>
      <c r="C14" s="192" t="s">
        <v>115</v>
      </c>
      <c r="D14" s="62">
        <v>233</v>
      </c>
      <c r="E14" s="197">
        <v>96</v>
      </c>
      <c r="F14" s="44" t="s">
        <v>132</v>
      </c>
      <c r="G14" s="197">
        <v>9</v>
      </c>
      <c r="H14" s="197" t="s">
        <v>132</v>
      </c>
      <c r="I14" s="197">
        <v>12</v>
      </c>
      <c r="J14" s="210" t="s">
        <v>132</v>
      </c>
      <c r="K14" s="197">
        <v>25</v>
      </c>
      <c r="L14" s="197">
        <v>6</v>
      </c>
      <c r="M14" s="197">
        <v>8</v>
      </c>
      <c r="N14" s="197">
        <v>5</v>
      </c>
      <c r="O14" s="197">
        <v>1</v>
      </c>
      <c r="P14" s="197">
        <v>10</v>
      </c>
      <c r="Q14" s="197">
        <v>9</v>
      </c>
      <c r="R14" s="197">
        <v>4</v>
      </c>
      <c r="S14" s="197" t="s">
        <v>132</v>
      </c>
      <c r="T14" s="197">
        <v>1</v>
      </c>
      <c r="U14" s="197">
        <v>19</v>
      </c>
      <c r="V14" s="197">
        <v>12</v>
      </c>
      <c r="W14" s="197" t="s">
        <v>132</v>
      </c>
      <c r="X14" s="197">
        <v>6</v>
      </c>
      <c r="Y14" s="197">
        <v>34</v>
      </c>
      <c r="Z14" s="197">
        <v>1</v>
      </c>
      <c r="AA14" s="197">
        <v>1</v>
      </c>
      <c r="AB14" s="197">
        <v>1</v>
      </c>
      <c r="AC14" s="197" t="s">
        <v>132</v>
      </c>
      <c r="AD14" s="197">
        <v>1</v>
      </c>
      <c r="AE14" s="197">
        <v>4</v>
      </c>
      <c r="AF14" s="197">
        <v>8</v>
      </c>
      <c r="AG14" s="197" t="s">
        <v>132</v>
      </c>
      <c r="AH14" s="197">
        <v>4</v>
      </c>
      <c r="AI14" s="197">
        <v>0</v>
      </c>
      <c r="AJ14" s="197">
        <v>28</v>
      </c>
      <c r="AK14" s="197">
        <v>2</v>
      </c>
      <c r="AL14" s="197">
        <v>1</v>
      </c>
      <c r="AM14" s="210">
        <v>14</v>
      </c>
      <c r="AN14" s="197">
        <v>13</v>
      </c>
      <c r="AO14" s="197">
        <v>1</v>
      </c>
      <c r="AP14" s="197">
        <v>5</v>
      </c>
      <c r="AQ14" s="197">
        <v>1</v>
      </c>
      <c r="AR14" s="197">
        <v>2</v>
      </c>
      <c r="AS14" s="210">
        <v>23</v>
      </c>
      <c r="AT14" s="197">
        <v>7</v>
      </c>
      <c r="AU14" s="197">
        <v>8</v>
      </c>
      <c r="AV14" s="197">
        <v>2</v>
      </c>
      <c r="AW14" s="197">
        <v>0</v>
      </c>
      <c r="AX14" s="197">
        <v>1</v>
      </c>
      <c r="AY14" s="197">
        <v>4</v>
      </c>
      <c r="AZ14" s="197">
        <v>0</v>
      </c>
      <c r="BA14" s="197">
        <v>4</v>
      </c>
      <c r="BB14" s="200">
        <v>7</v>
      </c>
    </row>
    <row r="15" spans="2:54" s="1" customFormat="1" ht="12.75" customHeight="1">
      <c r="B15" s="121"/>
      <c r="C15" s="192" t="s">
        <v>116</v>
      </c>
      <c r="D15" s="62">
        <v>403</v>
      </c>
      <c r="E15" s="197">
        <v>96</v>
      </c>
      <c r="F15" s="44" t="s">
        <v>132</v>
      </c>
      <c r="G15" s="197">
        <v>6</v>
      </c>
      <c r="H15" s="197" t="s">
        <v>132</v>
      </c>
      <c r="I15" s="197">
        <v>35</v>
      </c>
      <c r="J15" s="210" t="s">
        <v>132</v>
      </c>
      <c r="K15" s="197">
        <v>33</v>
      </c>
      <c r="L15" s="197">
        <v>4</v>
      </c>
      <c r="M15" s="197">
        <v>6</v>
      </c>
      <c r="N15" s="197">
        <v>1</v>
      </c>
      <c r="O15" s="197">
        <v>0</v>
      </c>
      <c r="P15" s="197">
        <v>16</v>
      </c>
      <c r="Q15" s="197">
        <v>9</v>
      </c>
      <c r="R15" s="197">
        <v>2</v>
      </c>
      <c r="S15" s="197" t="s">
        <v>132</v>
      </c>
      <c r="T15" s="197">
        <v>0</v>
      </c>
      <c r="U15" s="197">
        <v>74</v>
      </c>
      <c r="V15" s="197">
        <v>5</v>
      </c>
      <c r="W15" s="197" t="s">
        <v>132</v>
      </c>
      <c r="X15" s="197">
        <v>2</v>
      </c>
      <c r="Y15" s="197">
        <v>41</v>
      </c>
      <c r="Z15" s="197">
        <v>0</v>
      </c>
      <c r="AA15" s="197">
        <v>9</v>
      </c>
      <c r="AB15" s="197">
        <v>1</v>
      </c>
      <c r="AC15" s="197" t="s">
        <v>132</v>
      </c>
      <c r="AD15" s="197">
        <v>1</v>
      </c>
      <c r="AE15" s="197">
        <v>6</v>
      </c>
      <c r="AF15" s="197">
        <v>13</v>
      </c>
      <c r="AG15" s="197" t="s">
        <v>132</v>
      </c>
      <c r="AH15" s="197">
        <v>5</v>
      </c>
      <c r="AI15" s="197">
        <v>14</v>
      </c>
      <c r="AJ15" s="197">
        <v>39</v>
      </c>
      <c r="AK15" s="197">
        <v>8</v>
      </c>
      <c r="AL15" s="197">
        <v>0</v>
      </c>
      <c r="AM15" s="210">
        <v>20</v>
      </c>
      <c r="AN15" s="197">
        <v>14</v>
      </c>
      <c r="AO15" s="197">
        <v>11</v>
      </c>
      <c r="AP15" s="197">
        <v>15</v>
      </c>
      <c r="AQ15" s="197">
        <v>14</v>
      </c>
      <c r="AR15" s="197">
        <v>5</v>
      </c>
      <c r="AS15" s="210">
        <v>16</v>
      </c>
      <c r="AT15" s="197">
        <v>11</v>
      </c>
      <c r="AU15" s="197">
        <v>27</v>
      </c>
      <c r="AV15" s="197">
        <v>1</v>
      </c>
      <c r="AW15" s="197">
        <v>1</v>
      </c>
      <c r="AX15" s="197">
        <v>5</v>
      </c>
      <c r="AY15" s="197">
        <v>12</v>
      </c>
      <c r="AZ15" s="197">
        <v>0</v>
      </c>
      <c r="BA15" s="197">
        <v>2</v>
      </c>
      <c r="BB15" s="200">
        <v>0</v>
      </c>
    </row>
    <row r="16" spans="2:54" s="1" customFormat="1" ht="12.75" customHeight="1">
      <c r="B16" s="121"/>
      <c r="C16" s="192" t="s">
        <v>117</v>
      </c>
      <c r="D16" s="62">
        <v>258</v>
      </c>
      <c r="E16" s="197">
        <v>94</v>
      </c>
      <c r="F16" s="44" t="s">
        <v>132</v>
      </c>
      <c r="G16" s="197">
        <v>9</v>
      </c>
      <c r="H16" s="197" t="s">
        <v>132</v>
      </c>
      <c r="I16" s="197">
        <v>28</v>
      </c>
      <c r="J16" s="210" t="s">
        <v>132</v>
      </c>
      <c r="K16" s="197">
        <v>32</v>
      </c>
      <c r="L16" s="197">
        <v>5</v>
      </c>
      <c r="M16" s="197">
        <v>2</v>
      </c>
      <c r="N16" s="197">
        <v>8</v>
      </c>
      <c r="O16" s="197">
        <v>0</v>
      </c>
      <c r="P16" s="197">
        <v>10</v>
      </c>
      <c r="Q16" s="197">
        <v>4</v>
      </c>
      <c r="R16" s="197">
        <v>11</v>
      </c>
      <c r="S16" s="197" t="s">
        <v>132</v>
      </c>
      <c r="T16" s="197">
        <v>0</v>
      </c>
      <c r="U16" s="197">
        <v>36</v>
      </c>
      <c r="V16" s="197">
        <v>4</v>
      </c>
      <c r="W16" s="197" t="s">
        <v>132</v>
      </c>
      <c r="X16" s="197">
        <v>2</v>
      </c>
      <c r="Y16" s="197">
        <v>44</v>
      </c>
      <c r="Z16" s="197">
        <v>1</v>
      </c>
      <c r="AA16" s="197">
        <v>4</v>
      </c>
      <c r="AB16" s="197">
        <v>1</v>
      </c>
      <c r="AC16" s="197" t="s">
        <v>132</v>
      </c>
      <c r="AD16" s="197">
        <v>0</v>
      </c>
      <c r="AE16" s="197">
        <v>14</v>
      </c>
      <c r="AF16" s="197">
        <v>3</v>
      </c>
      <c r="AG16" s="197" t="s">
        <v>132</v>
      </c>
      <c r="AH16" s="197">
        <v>7</v>
      </c>
      <c r="AI16" s="197">
        <v>3</v>
      </c>
      <c r="AJ16" s="197">
        <v>29</v>
      </c>
      <c r="AK16" s="197">
        <v>0</v>
      </c>
      <c r="AL16" s="197">
        <v>0</v>
      </c>
      <c r="AM16" s="210">
        <v>19</v>
      </c>
      <c r="AN16" s="197">
        <v>8</v>
      </c>
      <c r="AO16" s="197">
        <v>0</v>
      </c>
      <c r="AP16" s="197">
        <v>10</v>
      </c>
      <c r="AQ16" s="197">
        <v>0</v>
      </c>
      <c r="AR16" s="197">
        <v>2</v>
      </c>
      <c r="AS16" s="210">
        <v>20</v>
      </c>
      <c r="AT16" s="197">
        <v>8</v>
      </c>
      <c r="AU16" s="197">
        <v>9</v>
      </c>
      <c r="AV16" s="197">
        <v>0</v>
      </c>
      <c r="AW16" s="197">
        <v>0</v>
      </c>
      <c r="AX16" s="197">
        <v>1</v>
      </c>
      <c r="AY16" s="197">
        <v>7</v>
      </c>
      <c r="AZ16" s="197">
        <v>0</v>
      </c>
      <c r="BA16" s="197">
        <v>1</v>
      </c>
      <c r="BB16" s="200">
        <v>1</v>
      </c>
    </row>
    <row r="17" spans="2:54" s="1" customFormat="1" ht="12.75" customHeight="1">
      <c r="B17" s="121"/>
      <c r="C17" s="192" t="s">
        <v>118</v>
      </c>
      <c r="D17" s="62">
        <v>443</v>
      </c>
      <c r="E17" s="197">
        <v>142</v>
      </c>
      <c r="F17" s="44" t="s">
        <v>132</v>
      </c>
      <c r="G17" s="197">
        <v>13</v>
      </c>
      <c r="H17" s="197" t="s">
        <v>132</v>
      </c>
      <c r="I17" s="197">
        <v>50</v>
      </c>
      <c r="J17" s="210" t="s">
        <v>132</v>
      </c>
      <c r="K17" s="197">
        <v>50</v>
      </c>
      <c r="L17" s="197">
        <v>7</v>
      </c>
      <c r="M17" s="197">
        <v>9</v>
      </c>
      <c r="N17" s="197">
        <v>5</v>
      </c>
      <c r="O17" s="197">
        <v>3</v>
      </c>
      <c r="P17" s="197">
        <v>20</v>
      </c>
      <c r="Q17" s="197">
        <v>8</v>
      </c>
      <c r="R17" s="197">
        <v>7</v>
      </c>
      <c r="S17" s="197" t="s">
        <v>132</v>
      </c>
      <c r="T17" s="197">
        <v>0</v>
      </c>
      <c r="U17" s="197">
        <v>50</v>
      </c>
      <c r="V17" s="197">
        <v>50</v>
      </c>
      <c r="W17" s="197" t="s">
        <v>132</v>
      </c>
      <c r="X17" s="197">
        <v>5</v>
      </c>
      <c r="Y17" s="197">
        <v>60</v>
      </c>
      <c r="Z17" s="197">
        <v>1</v>
      </c>
      <c r="AA17" s="197">
        <v>2</v>
      </c>
      <c r="AB17" s="197">
        <v>1</v>
      </c>
      <c r="AC17" s="197" t="s">
        <v>132</v>
      </c>
      <c r="AD17" s="197">
        <v>5</v>
      </c>
      <c r="AE17" s="197">
        <v>17</v>
      </c>
      <c r="AF17" s="197">
        <v>11</v>
      </c>
      <c r="AG17" s="197" t="s">
        <v>132</v>
      </c>
      <c r="AH17" s="197">
        <v>11</v>
      </c>
      <c r="AI17" s="197">
        <v>14</v>
      </c>
      <c r="AJ17" s="197">
        <v>38</v>
      </c>
      <c r="AK17" s="197">
        <v>6</v>
      </c>
      <c r="AL17" s="197">
        <v>1</v>
      </c>
      <c r="AM17" s="210">
        <v>15</v>
      </c>
      <c r="AN17" s="197">
        <v>14</v>
      </c>
      <c r="AO17" s="197">
        <v>2</v>
      </c>
      <c r="AP17" s="197">
        <v>14</v>
      </c>
      <c r="AQ17" s="197">
        <v>1</v>
      </c>
      <c r="AR17" s="197">
        <v>3</v>
      </c>
      <c r="AS17" s="210">
        <v>22</v>
      </c>
      <c r="AT17" s="197">
        <v>18</v>
      </c>
      <c r="AU17" s="197">
        <v>11</v>
      </c>
      <c r="AV17" s="197">
        <v>3</v>
      </c>
      <c r="AW17" s="197">
        <v>2</v>
      </c>
      <c r="AX17" s="197">
        <v>1</v>
      </c>
      <c r="AY17" s="197">
        <v>17</v>
      </c>
      <c r="AZ17" s="197">
        <v>0</v>
      </c>
      <c r="BA17" s="197">
        <v>2</v>
      </c>
      <c r="BB17" s="200">
        <v>0</v>
      </c>
    </row>
    <row r="18" spans="2:54" s="1" customFormat="1" ht="12.75" customHeight="1">
      <c r="B18" s="121"/>
      <c r="C18" s="192" t="s">
        <v>119</v>
      </c>
      <c r="D18" s="62">
        <v>1610</v>
      </c>
      <c r="E18" s="197">
        <v>253</v>
      </c>
      <c r="F18" s="44" t="s">
        <v>132</v>
      </c>
      <c r="G18" s="197">
        <v>58</v>
      </c>
      <c r="H18" s="197" t="s">
        <v>132</v>
      </c>
      <c r="I18" s="197">
        <v>121</v>
      </c>
      <c r="J18" s="210" t="s">
        <v>132</v>
      </c>
      <c r="K18" s="197">
        <v>111</v>
      </c>
      <c r="L18" s="197">
        <v>21</v>
      </c>
      <c r="M18" s="197">
        <v>31</v>
      </c>
      <c r="N18" s="197">
        <v>48</v>
      </c>
      <c r="O18" s="197">
        <v>25</v>
      </c>
      <c r="P18" s="197">
        <v>69</v>
      </c>
      <c r="Q18" s="197">
        <v>7</v>
      </c>
      <c r="R18" s="197">
        <v>26</v>
      </c>
      <c r="S18" s="197" t="s">
        <v>132</v>
      </c>
      <c r="T18" s="197">
        <v>12</v>
      </c>
      <c r="U18" s="197">
        <v>77</v>
      </c>
      <c r="V18" s="197">
        <v>52</v>
      </c>
      <c r="W18" s="197" t="s">
        <v>132</v>
      </c>
      <c r="X18" s="197">
        <v>19</v>
      </c>
      <c r="Y18" s="197">
        <v>126</v>
      </c>
      <c r="Z18" s="197">
        <v>11</v>
      </c>
      <c r="AA18" s="197">
        <v>31</v>
      </c>
      <c r="AB18" s="197">
        <v>15</v>
      </c>
      <c r="AC18" s="197" t="s">
        <v>132</v>
      </c>
      <c r="AD18" s="197">
        <v>4</v>
      </c>
      <c r="AE18" s="197">
        <v>27</v>
      </c>
      <c r="AF18" s="197">
        <v>49</v>
      </c>
      <c r="AG18" s="197" t="s">
        <v>132</v>
      </c>
      <c r="AH18" s="197">
        <v>18</v>
      </c>
      <c r="AI18" s="197">
        <v>39</v>
      </c>
      <c r="AJ18" s="197">
        <v>113</v>
      </c>
      <c r="AK18" s="197">
        <v>31</v>
      </c>
      <c r="AL18" s="197">
        <v>18</v>
      </c>
      <c r="AM18" s="210">
        <v>68</v>
      </c>
      <c r="AN18" s="197">
        <v>48</v>
      </c>
      <c r="AO18" s="197">
        <v>1</v>
      </c>
      <c r="AP18" s="197">
        <v>48</v>
      </c>
      <c r="AQ18" s="197">
        <v>10</v>
      </c>
      <c r="AR18" s="197">
        <v>18</v>
      </c>
      <c r="AS18" s="210">
        <v>45</v>
      </c>
      <c r="AT18" s="197">
        <v>77</v>
      </c>
      <c r="AU18" s="197">
        <v>81</v>
      </c>
      <c r="AV18" s="197">
        <v>18</v>
      </c>
      <c r="AW18" s="197">
        <v>8</v>
      </c>
      <c r="AX18" s="197">
        <v>43</v>
      </c>
      <c r="AY18" s="197">
        <v>161</v>
      </c>
      <c r="AZ18" s="197">
        <v>0</v>
      </c>
      <c r="BA18" s="197">
        <v>23</v>
      </c>
      <c r="BB18" s="200">
        <v>2</v>
      </c>
    </row>
    <row r="19" spans="2:54" s="1" customFormat="1" ht="12.75" customHeight="1">
      <c r="B19" s="124"/>
      <c r="C19" s="202" t="s">
        <v>120</v>
      </c>
      <c r="D19" s="76">
        <v>398</v>
      </c>
      <c r="E19" s="203">
        <v>85</v>
      </c>
      <c r="F19" s="44" t="s">
        <v>132</v>
      </c>
      <c r="G19" s="203">
        <v>16</v>
      </c>
      <c r="H19" s="203" t="s">
        <v>132</v>
      </c>
      <c r="I19" s="203">
        <v>21</v>
      </c>
      <c r="J19" s="211" t="s">
        <v>132</v>
      </c>
      <c r="K19" s="203">
        <v>43</v>
      </c>
      <c r="L19" s="203">
        <v>5</v>
      </c>
      <c r="M19" s="203">
        <v>18</v>
      </c>
      <c r="N19" s="203">
        <v>5</v>
      </c>
      <c r="O19" s="203">
        <v>4</v>
      </c>
      <c r="P19" s="203">
        <v>18</v>
      </c>
      <c r="Q19" s="203">
        <v>7</v>
      </c>
      <c r="R19" s="203">
        <v>14</v>
      </c>
      <c r="S19" s="203" t="s">
        <v>132</v>
      </c>
      <c r="T19" s="203">
        <v>0</v>
      </c>
      <c r="U19" s="203">
        <v>37</v>
      </c>
      <c r="V19" s="203">
        <v>56</v>
      </c>
      <c r="W19" s="203" t="s">
        <v>132</v>
      </c>
      <c r="X19" s="203">
        <v>14</v>
      </c>
      <c r="Y19" s="203">
        <v>45</v>
      </c>
      <c r="Z19" s="203">
        <v>6</v>
      </c>
      <c r="AA19" s="203">
        <v>1</v>
      </c>
      <c r="AB19" s="203">
        <v>2</v>
      </c>
      <c r="AC19" s="203" t="s">
        <v>132</v>
      </c>
      <c r="AD19" s="203">
        <v>2</v>
      </c>
      <c r="AE19" s="203">
        <v>10</v>
      </c>
      <c r="AF19" s="203">
        <v>11</v>
      </c>
      <c r="AG19" s="203" t="s">
        <v>132</v>
      </c>
      <c r="AH19" s="203">
        <v>4</v>
      </c>
      <c r="AI19" s="203">
        <v>6</v>
      </c>
      <c r="AJ19" s="203">
        <v>45</v>
      </c>
      <c r="AK19" s="203">
        <v>0</v>
      </c>
      <c r="AL19" s="203">
        <v>0</v>
      </c>
      <c r="AM19" s="220">
        <v>17</v>
      </c>
      <c r="AN19" s="203">
        <v>12</v>
      </c>
      <c r="AO19" s="203">
        <v>1</v>
      </c>
      <c r="AP19" s="203">
        <v>14</v>
      </c>
      <c r="AQ19" s="203">
        <v>0</v>
      </c>
      <c r="AR19" s="203">
        <v>1</v>
      </c>
      <c r="AS19" s="212">
        <v>30</v>
      </c>
      <c r="AT19" s="203">
        <v>9</v>
      </c>
      <c r="AU19" s="203">
        <v>11</v>
      </c>
      <c r="AV19" s="203">
        <v>1</v>
      </c>
      <c r="AW19" s="203">
        <v>0</v>
      </c>
      <c r="AX19" s="203">
        <v>1</v>
      </c>
      <c r="AY19" s="203">
        <v>18</v>
      </c>
      <c r="AZ19" s="203">
        <v>0</v>
      </c>
      <c r="BA19" s="203">
        <v>1</v>
      </c>
      <c r="BB19" s="206">
        <v>1</v>
      </c>
    </row>
    <row r="20" spans="2:54" s="1" customFormat="1" ht="12.75" customHeight="1">
      <c r="B20" s="7" t="s">
        <v>1</v>
      </c>
      <c r="C20" s="66" t="s">
        <v>188</v>
      </c>
      <c r="D20" s="261">
        <v>947</v>
      </c>
      <c r="E20" s="229">
        <v>298</v>
      </c>
      <c r="F20" s="213" t="s">
        <v>132</v>
      </c>
      <c r="G20" s="304">
        <v>26</v>
      </c>
      <c r="H20" s="231" t="s">
        <v>132</v>
      </c>
      <c r="I20" s="268">
        <v>87</v>
      </c>
      <c r="J20" s="231" t="s">
        <v>132</v>
      </c>
      <c r="K20" s="268">
        <v>100</v>
      </c>
      <c r="L20" s="268">
        <v>7</v>
      </c>
      <c r="M20" s="231">
        <v>27</v>
      </c>
      <c r="N20" s="268">
        <v>17</v>
      </c>
      <c r="O20" s="268">
        <v>2</v>
      </c>
      <c r="P20" s="231">
        <v>31</v>
      </c>
      <c r="Q20" s="231">
        <v>11</v>
      </c>
      <c r="R20" s="231">
        <v>28</v>
      </c>
      <c r="S20" s="231" t="s">
        <v>132</v>
      </c>
      <c r="T20" s="268">
        <v>0</v>
      </c>
      <c r="U20" s="265">
        <v>79</v>
      </c>
      <c r="V20" s="230">
        <v>41</v>
      </c>
      <c r="W20" s="231" t="s">
        <v>132</v>
      </c>
      <c r="X20" s="268">
        <v>21</v>
      </c>
      <c r="Y20" s="231">
        <v>124</v>
      </c>
      <c r="Z20" s="264">
        <v>4</v>
      </c>
      <c r="AA20" s="230">
        <v>16</v>
      </c>
      <c r="AB20" s="268">
        <v>5</v>
      </c>
      <c r="AC20" s="231" t="s">
        <v>132</v>
      </c>
      <c r="AD20" s="268">
        <v>0</v>
      </c>
      <c r="AE20" s="268">
        <v>34</v>
      </c>
      <c r="AF20" s="231">
        <v>18</v>
      </c>
      <c r="AG20" s="231" t="s">
        <v>132</v>
      </c>
      <c r="AH20" s="268">
        <v>21</v>
      </c>
      <c r="AI20" s="231">
        <v>39</v>
      </c>
      <c r="AJ20" s="231">
        <v>90</v>
      </c>
      <c r="AK20" s="264">
        <v>16</v>
      </c>
      <c r="AL20" s="230">
        <v>6</v>
      </c>
      <c r="AM20" s="231">
        <v>56</v>
      </c>
      <c r="AN20" s="265">
        <v>33</v>
      </c>
      <c r="AO20" s="230">
        <v>5</v>
      </c>
      <c r="AP20" s="264">
        <v>45</v>
      </c>
      <c r="AQ20" s="230">
        <v>0</v>
      </c>
      <c r="AR20" s="231">
        <v>5</v>
      </c>
      <c r="AS20" s="231">
        <v>90</v>
      </c>
      <c r="AT20" s="231">
        <v>45</v>
      </c>
      <c r="AU20" s="231">
        <v>39</v>
      </c>
      <c r="AV20" s="231">
        <v>5</v>
      </c>
      <c r="AW20" s="268">
        <v>2</v>
      </c>
      <c r="AX20" s="231">
        <v>4</v>
      </c>
      <c r="AY20" s="231">
        <v>27</v>
      </c>
      <c r="AZ20" s="231">
        <v>1</v>
      </c>
      <c r="BA20" s="231">
        <v>16</v>
      </c>
      <c r="BB20" s="267">
        <v>2</v>
      </c>
    </row>
    <row r="21" spans="2:54" s="1" customFormat="1" ht="12.75" customHeight="1">
      <c r="B21" s="7" t="s">
        <v>2</v>
      </c>
      <c r="C21" s="66" t="s">
        <v>189</v>
      </c>
      <c r="D21" s="261">
        <v>1089</v>
      </c>
      <c r="E21" s="229">
        <v>373</v>
      </c>
      <c r="F21" s="213" t="s">
        <v>132</v>
      </c>
      <c r="G21" s="304">
        <v>38</v>
      </c>
      <c r="H21" s="233" t="s">
        <v>132</v>
      </c>
      <c r="I21" s="268">
        <v>113</v>
      </c>
      <c r="J21" s="233" t="s">
        <v>132</v>
      </c>
      <c r="K21" s="268">
        <v>127</v>
      </c>
      <c r="L21" s="268">
        <v>11</v>
      </c>
      <c r="M21" s="233">
        <v>20</v>
      </c>
      <c r="N21" s="268">
        <v>26</v>
      </c>
      <c r="O21" s="268">
        <v>11</v>
      </c>
      <c r="P21" s="233">
        <v>59</v>
      </c>
      <c r="Q21" s="233">
        <v>26</v>
      </c>
      <c r="R21" s="233">
        <v>25</v>
      </c>
      <c r="S21" s="233" t="s">
        <v>132</v>
      </c>
      <c r="T21" s="268">
        <v>4</v>
      </c>
      <c r="U21" s="270">
        <v>120</v>
      </c>
      <c r="V21" s="269">
        <v>24</v>
      </c>
      <c r="W21" s="233" t="s">
        <v>132</v>
      </c>
      <c r="X21" s="268">
        <v>25</v>
      </c>
      <c r="Y21" s="233">
        <v>124</v>
      </c>
      <c r="Z21" s="268">
        <v>7</v>
      </c>
      <c r="AA21" s="269">
        <v>15</v>
      </c>
      <c r="AB21" s="268">
        <v>10</v>
      </c>
      <c r="AC21" s="233" t="s">
        <v>132</v>
      </c>
      <c r="AD21" s="268">
        <v>0</v>
      </c>
      <c r="AE21" s="268">
        <v>33</v>
      </c>
      <c r="AF21" s="233">
        <v>23</v>
      </c>
      <c r="AG21" s="233" t="s">
        <v>132</v>
      </c>
      <c r="AH21" s="268">
        <v>21</v>
      </c>
      <c r="AI21" s="233">
        <v>22</v>
      </c>
      <c r="AJ21" s="233">
        <v>122</v>
      </c>
      <c r="AK21" s="268">
        <v>10</v>
      </c>
      <c r="AL21" s="269">
        <v>2</v>
      </c>
      <c r="AM21" s="229">
        <v>55</v>
      </c>
      <c r="AN21" s="270">
        <v>38</v>
      </c>
      <c r="AO21" s="269">
        <v>3</v>
      </c>
      <c r="AP21" s="268">
        <v>37</v>
      </c>
      <c r="AQ21" s="269">
        <v>1</v>
      </c>
      <c r="AR21" s="233">
        <v>12</v>
      </c>
      <c r="AS21" s="233">
        <v>80</v>
      </c>
      <c r="AT21" s="233">
        <v>42</v>
      </c>
      <c r="AU21" s="233">
        <v>41</v>
      </c>
      <c r="AV21" s="233">
        <v>5</v>
      </c>
      <c r="AW21" s="268">
        <v>0</v>
      </c>
      <c r="AX21" s="233">
        <v>2</v>
      </c>
      <c r="AY21" s="233">
        <v>45</v>
      </c>
      <c r="AZ21" s="233">
        <v>0</v>
      </c>
      <c r="BA21" s="233">
        <v>17</v>
      </c>
      <c r="BB21" s="271">
        <v>1</v>
      </c>
    </row>
    <row r="22" spans="2:54" s="1" customFormat="1" ht="12.75" customHeight="1">
      <c r="B22" s="7" t="s">
        <v>3</v>
      </c>
      <c r="C22" s="66" t="s">
        <v>190</v>
      </c>
      <c r="D22" s="261">
        <v>1377</v>
      </c>
      <c r="E22" s="229">
        <v>335</v>
      </c>
      <c r="F22" s="213" t="s">
        <v>132</v>
      </c>
      <c r="G22" s="304">
        <v>49</v>
      </c>
      <c r="H22" s="229" t="s">
        <v>132</v>
      </c>
      <c r="I22" s="268">
        <v>100</v>
      </c>
      <c r="J22" s="229" t="s">
        <v>132</v>
      </c>
      <c r="K22" s="268">
        <v>118</v>
      </c>
      <c r="L22" s="268">
        <v>27</v>
      </c>
      <c r="M22" s="229">
        <v>22</v>
      </c>
      <c r="N22" s="268">
        <v>37</v>
      </c>
      <c r="O22" s="268">
        <v>21</v>
      </c>
      <c r="P22" s="229">
        <v>61</v>
      </c>
      <c r="Q22" s="229">
        <v>42</v>
      </c>
      <c r="R22" s="229">
        <v>44</v>
      </c>
      <c r="S22" s="229" t="s">
        <v>132</v>
      </c>
      <c r="T22" s="268">
        <v>3</v>
      </c>
      <c r="U22" s="270">
        <v>124</v>
      </c>
      <c r="V22" s="272">
        <v>51</v>
      </c>
      <c r="W22" s="229" t="s">
        <v>132</v>
      </c>
      <c r="X22" s="268">
        <v>21</v>
      </c>
      <c r="Y22" s="229">
        <v>128</v>
      </c>
      <c r="Z22" s="268">
        <v>11</v>
      </c>
      <c r="AA22" s="272">
        <v>16</v>
      </c>
      <c r="AB22" s="268">
        <v>12</v>
      </c>
      <c r="AC22" s="229" t="s">
        <v>132</v>
      </c>
      <c r="AD22" s="268">
        <v>1</v>
      </c>
      <c r="AE22" s="268">
        <v>56</v>
      </c>
      <c r="AF22" s="229">
        <v>28</v>
      </c>
      <c r="AG22" s="229" t="s">
        <v>132</v>
      </c>
      <c r="AH22" s="268">
        <v>24</v>
      </c>
      <c r="AI22" s="229">
        <v>35</v>
      </c>
      <c r="AJ22" s="229">
        <v>103</v>
      </c>
      <c r="AK22" s="268">
        <v>13</v>
      </c>
      <c r="AL22" s="272">
        <v>4</v>
      </c>
      <c r="AM22" s="229">
        <v>81</v>
      </c>
      <c r="AN22" s="270">
        <v>51</v>
      </c>
      <c r="AO22" s="272">
        <v>4</v>
      </c>
      <c r="AP22" s="268">
        <v>51</v>
      </c>
      <c r="AQ22" s="272">
        <v>3</v>
      </c>
      <c r="AR22" s="229">
        <v>8</v>
      </c>
      <c r="AS22" s="229">
        <v>88</v>
      </c>
      <c r="AT22" s="229">
        <v>47</v>
      </c>
      <c r="AU22" s="229">
        <v>55</v>
      </c>
      <c r="AV22" s="229">
        <v>11</v>
      </c>
      <c r="AW22" s="268">
        <v>5</v>
      </c>
      <c r="AX22" s="229">
        <v>23</v>
      </c>
      <c r="AY22" s="229">
        <v>130</v>
      </c>
      <c r="AZ22" s="229">
        <v>0</v>
      </c>
      <c r="BA22" s="229">
        <v>19</v>
      </c>
      <c r="BB22" s="271">
        <v>0</v>
      </c>
    </row>
    <row r="23" spans="2:54" s="1" customFormat="1" ht="12.75" customHeight="1">
      <c r="B23" s="7" t="s">
        <v>15</v>
      </c>
      <c r="C23" s="66" t="s">
        <v>191</v>
      </c>
      <c r="D23" s="273">
        <v>167</v>
      </c>
      <c r="E23" s="234">
        <v>55</v>
      </c>
      <c r="F23" s="213" t="s">
        <v>132</v>
      </c>
      <c r="G23" s="305">
        <v>7</v>
      </c>
      <c r="H23" s="235" t="s">
        <v>132</v>
      </c>
      <c r="I23" s="275">
        <v>15</v>
      </c>
      <c r="J23" s="235" t="s">
        <v>132</v>
      </c>
      <c r="K23" s="275">
        <v>22</v>
      </c>
      <c r="L23" s="275">
        <v>4</v>
      </c>
      <c r="M23" s="235">
        <v>1</v>
      </c>
      <c r="N23" s="275">
        <v>6</v>
      </c>
      <c r="O23" s="275">
        <v>5</v>
      </c>
      <c r="P23" s="235">
        <v>16</v>
      </c>
      <c r="Q23" s="235">
        <v>14</v>
      </c>
      <c r="R23" s="235">
        <v>8</v>
      </c>
      <c r="S23" s="235" t="s">
        <v>132</v>
      </c>
      <c r="T23" s="275">
        <v>0</v>
      </c>
      <c r="U23" s="277">
        <v>12</v>
      </c>
      <c r="V23" s="276">
        <v>12</v>
      </c>
      <c r="W23" s="235" t="s">
        <v>132</v>
      </c>
      <c r="X23" s="275">
        <v>12</v>
      </c>
      <c r="Y23" s="235">
        <v>22</v>
      </c>
      <c r="Z23" s="275">
        <v>1</v>
      </c>
      <c r="AA23" s="276">
        <v>0</v>
      </c>
      <c r="AB23" s="275">
        <v>4</v>
      </c>
      <c r="AC23" s="235" t="s">
        <v>132</v>
      </c>
      <c r="AD23" s="275">
        <v>0</v>
      </c>
      <c r="AE23" s="275">
        <v>6</v>
      </c>
      <c r="AF23" s="235">
        <v>4</v>
      </c>
      <c r="AG23" s="235" t="s">
        <v>132</v>
      </c>
      <c r="AH23" s="275">
        <v>7</v>
      </c>
      <c r="AI23" s="235">
        <v>2</v>
      </c>
      <c r="AJ23" s="235">
        <v>18</v>
      </c>
      <c r="AK23" s="275">
        <v>9</v>
      </c>
      <c r="AL23" s="276">
        <v>7</v>
      </c>
      <c r="AM23" s="234">
        <v>12</v>
      </c>
      <c r="AN23" s="277">
        <v>7</v>
      </c>
      <c r="AO23" s="276">
        <v>0</v>
      </c>
      <c r="AP23" s="275">
        <v>8</v>
      </c>
      <c r="AQ23" s="276">
        <v>1</v>
      </c>
      <c r="AR23" s="235">
        <v>3</v>
      </c>
      <c r="AS23" s="235">
        <v>9</v>
      </c>
      <c r="AT23" s="235">
        <v>2</v>
      </c>
      <c r="AU23" s="235">
        <v>6</v>
      </c>
      <c r="AV23" s="235">
        <v>0</v>
      </c>
      <c r="AW23" s="275">
        <v>0</v>
      </c>
      <c r="AX23" s="235">
        <v>0</v>
      </c>
      <c r="AY23" s="235">
        <v>3</v>
      </c>
      <c r="AZ23" s="235">
        <v>0</v>
      </c>
      <c r="BA23" s="235">
        <v>3</v>
      </c>
      <c r="BB23" s="278">
        <v>0</v>
      </c>
    </row>
    <row r="24" spans="2:54" s="1" customFormat="1" ht="12.75" customHeight="1">
      <c r="B24" s="9" t="s">
        <v>192</v>
      </c>
      <c r="C24" s="67"/>
      <c r="D24" s="234">
        <f>SUM(D25:D27)</f>
        <v>641</v>
      </c>
      <c r="E24" s="234">
        <f aca="true" t="shared" si="4" ref="E24:AJ24">SUM(E25:E27)</f>
        <v>235</v>
      </c>
      <c r="F24" s="44" t="s">
        <v>132</v>
      </c>
      <c r="G24" s="275">
        <f t="shared" si="4"/>
        <v>29</v>
      </c>
      <c r="H24" s="234" t="s">
        <v>132</v>
      </c>
      <c r="I24" s="275">
        <f t="shared" si="4"/>
        <v>45</v>
      </c>
      <c r="J24" s="234" t="s">
        <v>132</v>
      </c>
      <c r="K24" s="275">
        <f t="shared" si="4"/>
        <v>65</v>
      </c>
      <c r="L24" s="275">
        <f t="shared" si="4"/>
        <v>9</v>
      </c>
      <c r="M24" s="234">
        <f t="shared" si="4"/>
        <v>9</v>
      </c>
      <c r="N24" s="275">
        <f t="shared" si="4"/>
        <v>11</v>
      </c>
      <c r="O24" s="275">
        <f t="shared" si="4"/>
        <v>6</v>
      </c>
      <c r="P24" s="234">
        <f t="shared" si="4"/>
        <v>38</v>
      </c>
      <c r="Q24" s="234">
        <f t="shared" si="4"/>
        <v>9</v>
      </c>
      <c r="R24" s="234">
        <f t="shared" si="4"/>
        <v>10</v>
      </c>
      <c r="S24" s="234" t="s">
        <v>132</v>
      </c>
      <c r="T24" s="275">
        <f t="shared" si="4"/>
        <v>0</v>
      </c>
      <c r="U24" s="277">
        <f t="shared" si="4"/>
        <v>78</v>
      </c>
      <c r="V24" s="279">
        <f t="shared" si="4"/>
        <v>20</v>
      </c>
      <c r="W24" s="234" t="s">
        <v>132</v>
      </c>
      <c r="X24" s="275">
        <f t="shared" si="4"/>
        <v>18</v>
      </c>
      <c r="Y24" s="234">
        <f t="shared" si="4"/>
        <v>75</v>
      </c>
      <c r="Z24" s="275">
        <f t="shared" si="4"/>
        <v>2</v>
      </c>
      <c r="AA24" s="279">
        <f t="shared" si="4"/>
        <v>1</v>
      </c>
      <c r="AB24" s="275">
        <f t="shared" si="4"/>
        <v>1</v>
      </c>
      <c r="AC24" s="234" t="s">
        <v>132</v>
      </c>
      <c r="AD24" s="275">
        <f t="shared" si="4"/>
        <v>3</v>
      </c>
      <c r="AE24" s="275">
        <f t="shared" si="4"/>
        <v>9</v>
      </c>
      <c r="AF24" s="234">
        <f t="shared" si="4"/>
        <v>23</v>
      </c>
      <c r="AG24" s="234" t="s">
        <v>132</v>
      </c>
      <c r="AH24" s="275">
        <f t="shared" si="4"/>
        <v>10</v>
      </c>
      <c r="AI24" s="234">
        <f t="shared" si="4"/>
        <v>8</v>
      </c>
      <c r="AJ24" s="234">
        <f t="shared" si="4"/>
        <v>51</v>
      </c>
      <c r="AK24" s="275">
        <f aca="true" t="shared" si="5" ref="AK24:BB24">SUM(AK25:AK27)</f>
        <v>3</v>
      </c>
      <c r="AL24" s="279">
        <f t="shared" si="5"/>
        <v>0</v>
      </c>
      <c r="AM24" s="234">
        <f t="shared" si="5"/>
        <v>35</v>
      </c>
      <c r="AN24" s="277">
        <f t="shared" si="5"/>
        <v>19</v>
      </c>
      <c r="AO24" s="279">
        <f t="shared" si="5"/>
        <v>2</v>
      </c>
      <c r="AP24" s="275">
        <f t="shared" si="5"/>
        <v>32</v>
      </c>
      <c r="AQ24" s="279">
        <f t="shared" si="5"/>
        <v>1</v>
      </c>
      <c r="AR24" s="234">
        <f t="shared" si="5"/>
        <v>4</v>
      </c>
      <c r="AS24" s="234">
        <f t="shared" si="5"/>
        <v>48</v>
      </c>
      <c r="AT24" s="234">
        <f t="shared" si="5"/>
        <v>27</v>
      </c>
      <c r="AU24" s="234">
        <f t="shared" si="5"/>
        <v>17</v>
      </c>
      <c r="AV24" s="234">
        <f t="shared" si="5"/>
        <v>1</v>
      </c>
      <c r="AW24" s="275">
        <f t="shared" si="5"/>
        <v>2</v>
      </c>
      <c r="AX24" s="234">
        <f t="shared" si="5"/>
        <v>0</v>
      </c>
      <c r="AY24" s="234">
        <f t="shared" si="5"/>
        <v>30</v>
      </c>
      <c r="AZ24" s="234">
        <f t="shared" si="5"/>
        <v>0</v>
      </c>
      <c r="BA24" s="234">
        <f t="shared" si="5"/>
        <v>9</v>
      </c>
      <c r="BB24" s="278">
        <f t="shared" si="5"/>
        <v>2</v>
      </c>
    </row>
    <row r="25" spans="2:54" s="1" customFormat="1" ht="12.75" customHeight="1">
      <c r="B25" s="11"/>
      <c r="C25" s="68" t="s">
        <v>193</v>
      </c>
      <c r="D25" s="280">
        <v>357</v>
      </c>
      <c r="E25" s="221">
        <v>101</v>
      </c>
      <c r="F25" s="44" t="s">
        <v>132</v>
      </c>
      <c r="G25" s="248">
        <v>26</v>
      </c>
      <c r="H25" s="221" t="s">
        <v>132</v>
      </c>
      <c r="I25" s="248">
        <v>26</v>
      </c>
      <c r="J25" s="221" t="s">
        <v>132</v>
      </c>
      <c r="K25" s="248">
        <v>40</v>
      </c>
      <c r="L25" s="248">
        <v>7</v>
      </c>
      <c r="M25" s="221">
        <v>5</v>
      </c>
      <c r="N25" s="248">
        <v>10</v>
      </c>
      <c r="O25" s="248">
        <v>6</v>
      </c>
      <c r="P25" s="221">
        <v>26</v>
      </c>
      <c r="Q25" s="221">
        <v>7</v>
      </c>
      <c r="R25" s="221">
        <v>5</v>
      </c>
      <c r="S25" s="221" t="s">
        <v>132</v>
      </c>
      <c r="T25" s="248">
        <v>0</v>
      </c>
      <c r="U25" s="281">
        <v>50</v>
      </c>
      <c r="V25" s="237">
        <v>11</v>
      </c>
      <c r="W25" s="221" t="s">
        <v>132</v>
      </c>
      <c r="X25" s="248">
        <v>11</v>
      </c>
      <c r="Y25" s="221">
        <v>42</v>
      </c>
      <c r="Z25" s="248">
        <v>2</v>
      </c>
      <c r="AA25" s="237">
        <v>1</v>
      </c>
      <c r="AB25" s="248">
        <v>1</v>
      </c>
      <c r="AC25" s="221" t="s">
        <v>132</v>
      </c>
      <c r="AD25" s="248">
        <v>2</v>
      </c>
      <c r="AE25" s="248">
        <v>8</v>
      </c>
      <c r="AF25" s="221">
        <v>13</v>
      </c>
      <c r="AG25" s="221" t="s">
        <v>132</v>
      </c>
      <c r="AH25" s="248">
        <v>9</v>
      </c>
      <c r="AI25" s="221">
        <v>5</v>
      </c>
      <c r="AJ25" s="221">
        <v>26</v>
      </c>
      <c r="AK25" s="248">
        <v>3</v>
      </c>
      <c r="AL25" s="237">
        <v>0</v>
      </c>
      <c r="AM25" s="221">
        <v>21</v>
      </c>
      <c r="AN25" s="281">
        <v>10</v>
      </c>
      <c r="AO25" s="237">
        <v>2</v>
      </c>
      <c r="AP25" s="248">
        <v>19</v>
      </c>
      <c r="AQ25" s="237">
        <v>0</v>
      </c>
      <c r="AR25" s="221">
        <v>1</v>
      </c>
      <c r="AS25" s="221">
        <v>24</v>
      </c>
      <c r="AT25" s="221">
        <v>16</v>
      </c>
      <c r="AU25" s="221">
        <v>9</v>
      </c>
      <c r="AV25" s="221">
        <v>1</v>
      </c>
      <c r="AW25" s="248">
        <v>2</v>
      </c>
      <c r="AX25" s="221">
        <v>0</v>
      </c>
      <c r="AY25" s="221">
        <v>27</v>
      </c>
      <c r="AZ25" s="221">
        <v>0</v>
      </c>
      <c r="BA25" s="221">
        <v>3</v>
      </c>
      <c r="BB25" s="282">
        <v>1</v>
      </c>
    </row>
    <row r="26" spans="2:54" s="1" customFormat="1" ht="12.75" customHeight="1">
      <c r="B26" s="11"/>
      <c r="C26" s="68" t="s">
        <v>194</v>
      </c>
      <c r="D26" s="280">
        <v>256</v>
      </c>
      <c r="E26" s="221">
        <v>117</v>
      </c>
      <c r="F26" s="44" t="s">
        <v>132</v>
      </c>
      <c r="G26" s="248">
        <v>3</v>
      </c>
      <c r="H26" s="221" t="s">
        <v>132</v>
      </c>
      <c r="I26" s="248">
        <v>17</v>
      </c>
      <c r="J26" s="221" t="s">
        <v>132</v>
      </c>
      <c r="K26" s="248">
        <v>20</v>
      </c>
      <c r="L26" s="248">
        <v>2</v>
      </c>
      <c r="M26" s="221">
        <v>4</v>
      </c>
      <c r="N26" s="248">
        <v>1</v>
      </c>
      <c r="O26" s="248">
        <v>0</v>
      </c>
      <c r="P26" s="221">
        <v>12</v>
      </c>
      <c r="Q26" s="221">
        <v>2</v>
      </c>
      <c r="R26" s="221">
        <v>5</v>
      </c>
      <c r="S26" s="221" t="s">
        <v>132</v>
      </c>
      <c r="T26" s="248">
        <v>0</v>
      </c>
      <c r="U26" s="281">
        <v>23</v>
      </c>
      <c r="V26" s="237">
        <v>9</v>
      </c>
      <c r="W26" s="221" t="s">
        <v>132</v>
      </c>
      <c r="X26" s="248">
        <v>7</v>
      </c>
      <c r="Y26" s="221">
        <v>29</v>
      </c>
      <c r="Z26" s="248">
        <v>0</v>
      </c>
      <c r="AA26" s="237">
        <v>0</v>
      </c>
      <c r="AB26" s="248">
        <v>0</v>
      </c>
      <c r="AC26" s="221" t="s">
        <v>132</v>
      </c>
      <c r="AD26" s="248">
        <v>1</v>
      </c>
      <c r="AE26" s="248">
        <v>1</v>
      </c>
      <c r="AF26" s="221">
        <v>10</v>
      </c>
      <c r="AG26" s="221" t="s">
        <v>132</v>
      </c>
      <c r="AH26" s="248">
        <v>1</v>
      </c>
      <c r="AI26" s="221">
        <v>3</v>
      </c>
      <c r="AJ26" s="221">
        <v>22</v>
      </c>
      <c r="AK26" s="248">
        <v>0</v>
      </c>
      <c r="AL26" s="237">
        <v>0</v>
      </c>
      <c r="AM26" s="221">
        <v>12</v>
      </c>
      <c r="AN26" s="281">
        <v>8</v>
      </c>
      <c r="AO26" s="237">
        <v>0</v>
      </c>
      <c r="AP26" s="248">
        <v>13</v>
      </c>
      <c r="AQ26" s="237">
        <v>1</v>
      </c>
      <c r="AR26" s="221">
        <v>3</v>
      </c>
      <c r="AS26" s="221">
        <v>19</v>
      </c>
      <c r="AT26" s="221">
        <v>7</v>
      </c>
      <c r="AU26" s="221">
        <v>8</v>
      </c>
      <c r="AV26" s="221">
        <v>0</v>
      </c>
      <c r="AW26" s="248">
        <v>0</v>
      </c>
      <c r="AX26" s="221">
        <v>0</v>
      </c>
      <c r="AY26" s="221">
        <v>3</v>
      </c>
      <c r="AZ26" s="221">
        <v>0</v>
      </c>
      <c r="BA26" s="221">
        <v>6</v>
      </c>
      <c r="BB26" s="282">
        <v>1</v>
      </c>
    </row>
    <row r="27" spans="2:54" s="1" customFormat="1" ht="12.75" customHeight="1">
      <c r="B27" s="13"/>
      <c r="C27" s="69" t="s">
        <v>4</v>
      </c>
      <c r="D27" s="283">
        <v>28</v>
      </c>
      <c r="E27" s="238">
        <v>17</v>
      </c>
      <c r="F27" s="44" t="s">
        <v>132</v>
      </c>
      <c r="G27" s="306">
        <v>0</v>
      </c>
      <c r="H27" s="240" t="s">
        <v>132</v>
      </c>
      <c r="I27" s="306">
        <v>2</v>
      </c>
      <c r="J27" s="240" t="s">
        <v>132</v>
      </c>
      <c r="K27" s="306">
        <v>5</v>
      </c>
      <c r="L27" s="306">
        <v>0</v>
      </c>
      <c r="M27" s="240">
        <v>0</v>
      </c>
      <c r="N27" s="306">
        <v>0</v>
      </c>
      <c r="O27" s="306">
        <v>0</v>
      </c>
      <c r="P27" s="240">
        <v>0</v>
      </c>
      <c r="Q27" s="240">
        <v>0</v>
      </c>
      <c r="R27" s="240">
        <v>0</v>
      </c>
      <c r="S27" s="240" t="s">
        <v>132</v>
      </c>
      <c r="T27" s="306">
        <v>0</v>
      </c>
      <c r="U27" s="284">
        <v>5</v>
      </c>
      <c r="V27" s="239">
        <v>0</v>
      </c>
      <c r="W27" s="240" t="s">
        <v>132</v>
      </c>
      <c r="X27" s="306">
        <v>0</v>
      </c>
      <c r="Y27" s="240">
        <v>4</v>
      </c>
      <c r="Z27" s="250">
        <v>0</v>
      </c>
      <c r="AA27" s="239">
        <v>0</v>
      </c>
      <c r="AB27" s="306">
        <v>0</v>
      </c>
      <c r="AC27" s="240" t="s">
        <v>132</v>
      </c>
      <c r="AD27" s="306">
        <v>0</v>
      </c>
      <c r="AE27" s="306">
        <v>0</v>
      </c>
      <c r="AF27" s="240">
        <v>0</v>
      </c>
      <c r="AG27" s="240" t="s">
        <v>132</v>
      </c>
      <c r="AH27" s="306">
        <v>0</v>
      </c>
      <c r="AI27" s="240">
        <v>0</v>
      </c>
      <c r="AJ27" s="240">
        <v>3</v>
      </c>
      <c r="AK27" s="250">
        <v>0</v>
      </c>
      <c r="AL27" s="239">
        <v>0</v>
      </c>
      <c r="AM27" s="240">
        <v>2</v>
      </c>
      <c r="AN27" s="284">
        <v>1</v>
      </c>
      <c r="AO27" s="239">
        <v>0</v>
      </c>
      <c r="AP27" s="250">
        <v>0</v>
      </c>
      <c r="AQ27" s="239">
        <v>0</v>
      </c>
      <c r="AR27" s="240">
        <v>0</v>
      </c>
      <c r="AS27" s="240">
        <v>5</v>
      </c>
      <c r="AT27" s="240">
        <v>4</v>
      </c>
      <c r="AU27" s="240">
        <v>0</v>
      </c>
      <c r="AV27" s="240">
        <v>0</v>
      </c>
      <c r="AW27" s="306">
        <v>0</v>
      </c>
      <c r="AX27" s="240">
        <v>0</v>
      </c>
      <c r="AY27" s="240">
        <v>0</v>
      </c>
      <c r="AZ27" s="240">
        <v>0</v>
      </c>
      <c r="BA27" s="240">
        <v>0</v>
      </c>
      <c r="BB27" s="286">
        <v>0</v>
      </c>
    </row>
    <row r="28" spans="2:54" s="1" customFormat="1" ht="12.75" customHeight="1">
      <c r="B28" s="9" t="s">
        <v>220</v>
      </c>
      <c r="C28" s="67"/>
      <c r="D28" s="245">
        <f aca="true" t="shared" si="6" ref="D28:AJ28">SUM(D29:D30)</f>
        <v>500</v>
      </c>
      <c r="E28" s="245">
        <f t="shared" si="6"/>
        <v>174</v>
      </c>
      <c r="F28" s="214" t="s">
        <v>132</v>
      </c>
      <c r="G28" s="246">
        <f t="shared" si="6"/>
        <v>21</v>
      </c>
      <c r="H28" s="245" t="s">
        <v>132</v>
      </c>
      <c r="I28" s="246">
        <f t="shared" si="6"/>
        <v>60</v>
      </c>
      <c r="J28" s="245" t="s">
        <v>132</v>
      </c>
      <c r="K28" s="246">
        <f t="shared" si="6"/>
        <v>54</v>
      </c>
      <c r="L28" s="246">
        <f t="shared" si="6"/>
        <v>10</v>
      </c>
      <c r="M28" s="245">
        <f t="shared" si="6"/>
        <v>25</v>
      </c>
      <c r="N28" s="246">
        <f t="shared" si="6"/>
        <v>7</v>
      </c>
      <c r="O28" s="246">
        <f t="shared" si="6"/>
        <v>4</v>
      </c>
      <c r="P28" s="245">
        <f t="shared" si="6"/>
        <v>25</v>
      </c>
      <c r="Q28" s="245">
        <f t="shared" si="6"/>
        <v>12</v>
      </c>
      <c r="R28" s="245">
        <f t="shared" si="6"/>
        <v>19</v>
      </c>
      <c r="S28" s="245" t="s">
        <v>132</v>
      </c>
      <c r="T28" s="246">
        <f t="shared" si="6"/>
        <v>0</v>
      </c>
      <c r="U28" s="289">
        <f t="shared" si="6"/>
        <v>61</v>
      </c>
      <c r="V28" s="244">
        <f t="shared" si="6"/>
        <v>34</v>
      </c>
      <c r="W28" s="245" t="s">
        <v>132</v>
      </c>
      <c r="X28" s="246">
        <f t="shared" si="6"/>
        <v>14</v>
      </c>
      <c r="Y28" s="245">
        <f t="shared" si="6"/>
        <v>55</v>
      </c>
      <c r="Z28" s="246">
        <f t="shared" si="6"/>
        <v>5</v>
      </c>
      <c r="AA28" s="244">
        <f t="shared" si="6"/>
        <v>7</v>
      </c>
      <c r="AB28" s="246">
        <f t="shared" si="6"/>
        <v>3</v>
      </c>
      <c r="AC28" s="245" t="s">
        <v>132</v>
      </c>
      <c r="AD28" s="246">
        <f t="shared" si="6"/>
        <v>0</v>
      </c>
      <c r="AE28" s="246">
        <f t="shared" si="6"/>
        <v>18</v>
      </c>
      <c r="AF28" s="245">
        <f t="shared" si="6"/>
        <v>13</v>
      </c>
      <c r="AG28" s="245" t="s">
        <v>132</v>
      </c>
      <c r="AH28" s="246">
        <f t="shared" si="6"/>
        <v>11</v>
      </c>
      <c r="AI28" s="245">
        <f t="shared" si="6"/>
        <v>12</v>
      </c>
      <c r="AJ28" s="245">
        <f t="shared" si="6"/>
        <v>41</v>
      </c>
      <c r="AK28" s="246">
        <f aca="true" t="shared" si="7" ref="AK28:BB28">SUM(AK29:AK30)</f>
        <v>10</v>
      </c>
      <c r="AL28" s="244">
        <f t="shared" si="7"/>
        <v>1</v>
      </c>
      <c r="AM28" s="245">
        <f t="shared" si="7"/>
        <v>27</v>
      </c>
      <c r="AN28" s="289">
        <f t="shared" si="7"/>
        <v>22</v>
      </c>
      <c r="AO28" s="244">
        <f t="shared" si="7"/>
        <v>1</v>
      </c>
      <c r="AP28" s="246">
        <f t="shared" si="7"/>
        <v>12</v>
      </c>
      <c r="AQ28" s="244">
        <f t="shared" si="7"/>
        <v>3</v>
      </c>
      <c r="AR28" s="245">
        <f t="shared" si="7"/>
        <v>7</v>
      </c>
      <c r="AS28" s="245">
        <f t="shared" si="7"/>
        <v>49</v>
      </c>
      <c r="AT28" s="245">
        <f t="shared" si="7"/>
        <v>15</v>
      </c>
      <c r="AU28" s="245">
        <f t="shared" si="7"/>
        <v>17</v>
      </c>
      <c r="AV28" s="245">
        <f t="shared" si="7"/>
        <v>0</v>
      </c>
      <c r="AW28" s="246">
        <f t="shared" si="7"/>
        <v>1</v>
      </c>
      <c r="AX28" s="245">
        <f t="shared" si="7"/>
        <v>2</v>
      </c>
      <c r="AY28" s="245">
        <f t="shared" si="7"/>
        <v>7</v>
      </c>
      <c r="AZ28" s="245">
        <f t="shared" si="7"/>
        <v>1</v>
      </c>
      <c r="BA28" s="245">
        <f t="shared" si="7"/>
        <v>6</v>
      </c>
      <c r="BB28" s="290">
        <f t="shared" si="7"/>
        <v>0</v>
      </c>
    </row>
    <row r="29" spans="2:54" s="1" customFormat="1" ht="12.75" customHeight="1">
      <c r="B29" s="11"/>
      <c r="C29" s="68" t="s">
        <v>221</v>
      </c>
      <c r="D29" s="280">
        <v>345</v>
      </c>
      <c r="E29" s="242">
        <v>109</v>
      </c>
      <c r="F29" s="215" t="s">
        <v>132</v>
      </c>
      <c r="G29" s="248">
        <v>16</v>
      </c>
      <c r="H29" s="221" t="s">
        <v>132</v>
      </c>
      <c r="I29" s="248">
        <v>49</v>
      </c>
      <c r="J29" s="221" t="s">
        <v>132</v>
      </c>
      <c r="K29" s="248">
        <v>40</v>
      </c>
      <c r="L29" s="248">
        <v>8</v>
      </c>
      <c r="M29" s="221">
        <v>8</v>
      </c>
      <c r="N29" s="248">
        <v>2</v>
      </c>
      <c r="O29" s="248">
        <v>4</v>
      </c>
      <c r="P29" s="221">
        <v>20</v>
      </c>
      <c r="Q29" s="221">
        <v>9</v>
      </c>
      <c r="R29" s="221">
        <v>13</v>
      </c>
      <c r="S29" s="221" t="s">
        <v>132</v>
      </c>
      <c r="T29" s="248">
        <v>0</v>
      </c>
      <c r="U29" s="281">
        <v>45</v>
      </c>
      <c r="V29" s="237">
        <v>11</v>
      </c>
      <c r="W29" s="221" t="s">
        <v>132</v>
      </c>
      <c r="X29" s="248">
        <v>9</v>
      </c>
      <c r="Y29" s="221">
        <v>45</v>
      </c>
      <c r="Z29" s="248">
        <v>3</v>
      </c>
      <c r="AA29" s="237">
        <v>7</v>
      </c>
      <c r="AB29" s="248">
        <v>3</v>
      </c>
      <c r="AC29" s="221" t="s">
        <v>132</v>
      </c>
      <c r="AD29" s="248">
        <v>0</v>
      </c>
      <c r="AE29" s="248">
        <v>12</v>
      </c>
      <c r="AF29" s="221">
        <v>12</v>
      </c>
      <c r="AG29" s="221" t="s">
        <v>132</v>
      </c>
      <c r="AH29" s="248">
        <v>7</v>
      </c>
      <c r="AI29" s="221">
        <v>11</v>
      </c>
      <c r="AJ29" s="221">
        <v>30</v>
      </c>
      <c r="AK29" s="248">
        <v>9</v>
      </c>
      <c r="AL29" s="237">
        <v>1</v>
      </c>
      <c r="AM29" s="221">
        <v>19</v>
      </c>
      <c r="AN29" s="281">
        <v>17</v>
      </c>
      <c r="AO29" s="237">
        <v>1</v>
      </c>
      <c r="AP29" s="248">
        <v>9</v>
      </c>
      <c r="AQ29" s="237">
        <v>2</v>
      </c>
      <c r="AR29" s="221">
        <v>3</v>
      </c>
      <c r="AS29" s="221">
        <v>34</v>
      </c>
      <c r="AT29" s="221">
        <v>11</v>
      </c>
      <c r="AU29" s="221">
        <v>14</v>
      </c>
      <c r="AV29" s="221">
        <v>0</v>
      </c>
      <c r="AW29" s="248">
        <v>1</v>
      </c>
      <c r="AX29" s="221">
        <v>2</v>
      </c>
      <c r="AY29" s="221">
        <v>7</v>
      </c>
      <c r="AZ29" s="221">
        <v>1</v>
      </c>
      <c r="BA29" s="221">
        <v>6</v>
      </c>
      <c r="BB29" s="282">
        <v>0</v>
      </c>
    </row>
    <row r="30" spans="2:54" s="1" customFormat="1" ht="12.75" customHeight="1">
      <c r="B30" s="13"/>
      <c r="C30" s="69" t="s">
        <v>222</v>
      </c>
      <c r="D30" s="283">
        <v>155</v>
      </c>
      <c r="E30" s="243">
        <v>65</v>
      </c>
      <c r="F30" s="216" t="s">
        <v>132</v>
      </c>
      <c r="G30" s="306">
        <v>5</v>
      </c>
      <c r="H30" s="221" t="s">
        <v>132</v>
      </c>
      <c r="I30" s="306">
        <v>11</v>
      </c>
      <c r="J30" s="221" t="s">
        <v>132</v>
      </c>
      <c r="K30" s="306">
        <v>14</v>
      </c>
      <c r="L30" s="306">
        <v>2</v>
      </c>
      <c r="M30" s="221">
        <v>17</v>
      </c>
      <c r="N30" s="306">
        <v>5</v>
      </c>
      <c r="O30" s="306">
        <v>0</v>
      </c>
      <c r="P30" s="221">
        <v>5</v>
      </c>
      <c r="Q30" s="221">
        <v>3</v>
      </c>
      <c r="R30" s="221">
        <v>6</v>
      </c>
      <c r="S30" s="221" t="s">
        <v>132</v>
      </c>
      <c r="T30" s="306">
        <v>0</v>
      </c>
      <c r="U30" s="281">
        <v>16</v>
      </c>
      <c r="V30" s="237">
        <v>23</v>
      </c>
      <c r="W30" s="221" t="s">
        <v>132</v>
      </c>
      <c r="X30" s="306">
        <v>5</v>
      </c>
      <c r="Y30" s="221">
        <v>10</v>
      </c>
      <c r="Z30" s="248">
        <v>2</v>
      </c>
      <c r="AA30" s="237">
        <v>0</v>
      </c>
      <c r="AB30" s="306">
        <v>0</v>
      </c>
      <c r="AC30" s="221" t="s">
        <v>132</v>
      </c>
      <c r="AD30" s="306">
        <v>0</v>
      </c>
      <c r="AE30" s="306">
        <v>6</v>
      </c>
      <c r="AF30" s="221">
        <v>1</v>
      </c>
      <c r="AG30" s="221" t="s">
        <v>132</v>
      </c>
      <c r="AH30" s="306">
        <v>4</v>
      </c>
      <c r="AI30" s="221">
        <v>1</v>
      </c>
      <c r="AJ30" s="221">
        <v>11</v>
      </c>
      <c r="AK30" s="248">
        <v>1</v>
      </c>
      <c r="AL30" s="237">
        <v>0</v>
      </c>
      <c r="AM30" s="221">
        <v>8</v>
      </c>
      <c r="AN30" s="281">
        <v>5</v>
      </c>
      <c r="AO30" s="237">
        <v>0</v>
      </c>
      <c r="AP30" s="248">
        <v>3</v>
      </c>
      <c r="AQ30" s="237">
        <v>1</v>
      </c>
      <c r="AR30" s="221">
        <v>4</v>
      </c>
      <c r="AS30" s="221">
        <v>15</v>
      </c>
      <c r="AT30" s="221">
        <v>4</v>
      </c>
      <c r="AU30" s="221">
        <v>3</v>
      </c>
      <c r="AV30" s="221">
        <v>0</v>
      </c>
      <c r="AW30" s="306">
        <v>0</v>
      </c>
      <c r="AX30" s="221">
        <v>0</v>
      </c>
      <c r="AY30" s="221">
        <v>0</v>
      </c>
      <c r="AZ30" s="221">
        <v>0</v>
      </c>
      <c r="BA30" s="221">
        <v>0</v>
      </c>
      <c r="BB30" s="282">
        <v>0</v>
      </c>
    </row>
    <row r="31" spans="2:54" s="1" customFormat="1" ht="12.75" customHeight="1">
      <c r="B31" s="7" t="s">
        <v>16</v>
      </c>
      <c r="C31" s="66" t="s">
        <v>223</v>
      </c>
      <c r="D31" s="261">
        <v>590</v>
      </c>
      <c r="E31" s="229">
        <v>157</v>
      </c>
      <c r="F31" s="44" t="s">
        <v>132</v>
      </c>
      <c r="G31" s="268">
        <v>29</v>
      </c>
      <c r="H31" s="231" t="s">
        <v>132</v>
      </c>
      <c r="I31" s="268">
        <v>46</v>
      </c>
      <c r="J31" s="231" t="s">
        <v>132</v>
      </c>
      <c r="K31" s="268">
        <v>83</v>
      </c>
      <c r="L31" s="268">
        <v>9</v>
      </c>
      <c r="M31" s="231">
        <v>14</v>
      </c>
      <c r="N31" s="268">
        <v>13</v>
      </c>
      <c r="O31" s="268">
        <v>8</v>
      </c>
      <c r="P31" s="231">
        <v>25</v>
      </c>
      <c r="Q31" s="231">
        <v>10</v>
      </c>
      <c r="R31" s="231">
        <v>10</v>
      </c>
      <c r="S31" s="231" t="s">
        <v>132</v>
      </c>
      <c r="T31" s="268">
        <v>1</v>
      </c>
      <c r="U31" s="265">
        <v>43</v>
      </c>
      <c r="V31" s="230">
        <v>31</v>
      </c>
      <c r="W31" s="231" t="s">
        <v>132</v>
      </c>
      <c r="X31" s="268">
        <v>19</v>
      </c>
      <c r="Y31" s="231">
        <v>75</v>
      </c>
      <c r="Z31" s="264">
        <v>9</v>
      </c>
      <c r="AA31" s="230">
        <v>7</v>
      </c>
      <c r="AB31" s="268">
        <v>8</v>
      </c>
      <c r="AC31" s="231" t="s">
        <v>132</v>
      </c>
      <c r="AD31" s="268">
        <v>2</v>
      </c>
      <c r="AE31" s="268">
        <v>32</v>
      </c>
      <c r="AF31" s="231">
        <v>19</v>
      </c>
      <c r="AG31" s="231" t="s">
        <v>132</v>
      </c>
      <c r="AH31" s="268">
        <v>12</v>
      </c>
      <c r="AI31" s="231">
        <v>20</v>
      </c>
      <c r="AJ31" s="231">
        <v>52</v>
      </c>
      <c r="AK31" s="264">
        <v>4</v>
      </c>
      <c r="AL31" s="230">
        <v>2</v>
      </c>
      <c r="AM31" s="231">
        <v>29</v>
      </c>
      <c r="AN31" s="265">
        <v>15</v>
      </c>
      <c r="AO31" s="230">
        <v>0</v>
      </c>
      <c r="AP31" s="264">
        <v>31</v>
      </c>
      <c r="AQ31" s="230">
        <v>1</v>
      </c>
      <c r="AR31" s="231">
        <v>14</v>
      </c>
      <c r="AS31" s="231">
        <v>25</v>
      </c>
      <c r="AT31" s="231">
        <v>33</v>
      </c>
      <c r="AU31" s="231">
        <v>28</v>
      </c>
      <c r="AV31" s="231">
        <v>8</v>
      </c>
      <c r="AW31" s="268">
        <v>1</v>
      </c>
      <c r="AX31" s="231">
        <v>0</v>
      </c>
      <c r="AY31" s="231">
        <v>16</v>
      </c>
      <c r="AZ31" s="231">
        <v>0</v>
      </c>
      <c r="BA31" s="231">
        <v>1</v>
      </c>
      <c r="BB31" s="267">
        <v>0</v>
      </c>
    </row>
    <row r="32" spans="2:54" s="1" customFormat="1" ht="12.75" customHeight="1">
      <c r="B32" s="9" t="s">
        <v>5</v>
      </c>
      <c r="C32" s="67"/>
      <c r="D32" s="221">
        <f aca="true" t="shared" si="8" ref="D32:AJ32">SUM(D33:D36)</f>
        <v>731</v>
      </c>
      <c r="E32" s="221">
        <f t="shared" si="8"/>
        <v>202</v>
      </c>
      <c r="F32" s="214" t="s">
        <v>132</v>
      </c>
      <c r="G32" s="248">
        <f t="shared" si="8"/>
        <v>23</v>
      </c>
      <c r="H32" s="221" t="s">
        <v>132</v>
      </c>
      <c r="I32" s="248">
        <f t="shared" si="8"/>
        <v>35</v>
      </c>
      <c r="J32" s="221" t="s">
        <v>132</v>
      </c>
      <c r="K32" s="248">
        <f t="shared" si="8"/>
        <v>68</v>
      </c>
      <c r="L32" s="248">
        <f t="shared" si="8"/>
        <v>7</v>
      </c>
      <c r="M32" s="221">
        <f t="shared" si="8"/>
        <v>8</v>
      </c>
      <c r="N32" s="248">
        <f t="shared" si="8"/>
        <v>20</v>
      </c>
      <c r="O32" s="248">
        <f t="shared" si="8"/>
        <v>3</v>
      </c>
      <c r="P32" s="221">
        <f t="shared" si="8"/>
        <v>33</v>
      </c>
      <c r="Q32" s="221">
        <f t="shared" si="8"/>
        <v>10</v>
      </c>
      <c r="R32" s="221">
        <f t="shared" si="8"/>
        <v>30</v>
      </c>
      <c r="S32" s="221" t="s">
        <v>132</v>
      </c>
      <c r="T32" s="248">
        <f t="shared" si="8"/>
        <v>5</v>
      </c>
      <c r="U32" s="281">
        <f t="shared" si="8"/>
        <v>75</v>
      </c>
      <c r="V32" s="237">
        <f t="shared" si="8"/>
        <v>37</v>
      </c>
      <c r="W32" s="221" t="s">
        <v>132</v>
      </c>
      <c r="X32" s="248">
        <f t="shared" si="8"/>
        <v>9</v>
      </c>
      <c r="Y32" s="221">
        <f t="shared" si="8"/>
        <v>81</v>
      </c>
      <c r="Z32" s="248">
        <f t="shared" si="8"/>
        <v>10</v>
      </c>
      <c r="AA32" s="237">
        <f t="shared" si="8"/>
        <v>4</v>
      </c>
      <c r="AB32" s="248">
        <f t="shared" si="8"/>
        <v>5</v>
      </c>
      <c r="AC32" s="221" t="s">
        <v>132</v>
      </c>
      <c r="AD32" s="248">
        <f t="shared" si="8"/>
        <v>1</v>
      </c>
      <c r="AE32" s="248">
        <f t="shared" si="8"/>
        <v>24</v>
      </c>
      <c r="AF32" s="221">
        <f t="shared" si="8"/>
        <v>21</v>
      </c>
      <c r="AG32" s="221" t="s">
        <v>132</v>
      </c>
      <c r="AH32" s="248">
        <f t="shared" si="8"/>
        <v>7</v>
      </c>
      <c r="AI32" s="221">
        <f t="shared" si="8"/>
        <v>25</v>
      </c>
      <c r="AJ32" s="221">
        <f t="shared" si="8"/>
        <v>75</v>
      </c>
      <c r="AK32" s="248">
        <f aca="true" t="shared" si="9" ref="AK32:BB32">SUM(AK33:AK36)</f>
        <v>9</v>
      </c>
      <c r="AL32" s="237">
        <f t="shared" si="9"/>
        <v>0</v>
      </c>
      <c r="AM32" s="221">
        <f t="shared" si="9"/>
        <v>40</v>
      </c>
      <c r="AN32" s="281">
        <f t="shared" si="9"/>
        <v>30</v>
      </c>
      <c r="AO32" s="237">
        <f t="shared" si="9"/>
        <v>3</v>
      </c>
      <c r="AP32" s="248">
        <f t="shared" si="9"/>
        <v>31</v>
      </c>
      <c r="AQ32" s="237">
        <f t="shared" si="9"/>
        <v>0</v>
      </c>
      <c r="AR32" s="221">
        <f t="shared" si="9"/>
        <v>2</v>
      </c>
      <c r="AS32" s="221">
        <f t="shared" si="9"/>
        <v>59</v>
      </c>
      <c r="AT32" s="221">
        <f t="shared" si="9"/>
        <v>27</v>
      </c>
      <c r="AU32" s="221">
        <f t="shared" si="9"/>
        <v>21</v>
      </c>
      <c r="AV32" s="221">
        <f t="shared" si="9"/>
        <v>5</v>
      </c>
      <c r="AW32" s="248">
        <f t="shared" si="9"/>
        <v>2</v>
      </c>
      <c r="AX32" s="221">
        <f t="shared" si="9"/>
        <v>13</v>
      </c>
      <c r="AY32" s="221">
        <f t="shared" si="9"/>
        <v>23</v>
      </c>
      <c r="AZ32" s="221">
        <f t="shared" si="9"/>
        <v>0</v>
      </c>
      <c r="BA32" s="221">
        <f t="shared" si="9"/>
        <v>8</v>
      </c>
      <c r="BB32" s="282">
        <f t="shared" si="9"/>
        <v>0</v>
      </c>
    </row>
    <row r="33" spans="2:54" s="1" customFormat="1" ht="12.75" customHeight="1">
      <c r="B33" s="11"/>
      <c r="C33" s="68" t="s">
        <v>6</v>
      </c>
      <c r="D33" s="280">
        <v>551</v>
      </c>
      <c r="E33" s="242">
        <v>149</v>
      </c>
      <c r="F33" s="215" t="s">
        <v>132</v>
      </c>
      <c r="G33" s="248">
        <v>21</v>
      </c>
      <c r="H33" s="221" t="s">
        <v>132</v>
      </c>
      <c r="I33" s="248">
        <v>27</v>
      </c>
      <c r="J33" s="221" t="s">
        <v>132</v>
      </c>
      <c r="K33" s="248">
        <v>46</v>
      </c>
      <c r="L33" s="248">
        <v>2</v>
      </c>
      <c r="M33" s="221">
        <v>4</v>
      </c>
      <c r="N33" s="248">
        <v>13</v>
      </c>
      <c r="O33" s="248">
        <v>0</v>
      </c>
      <c r="P33" s="221">
        <v>23</v>
      </c>
      <c r="Q33" s="221">
        <v>5</v>
      </c>
      <c r="R33" s="221">
        <v>22</v>
      </c>
      <c r="S33" s="221" t="s">
        <v>132</v>
      </c>
      <c r="T33" s="248">
        <v>5</v>
      </c>
      <c r="U33" s="281">
        <v>52</v>
      </c>
      <c r="V33" s="237">
        <v>24</v>
      </c>
      <c r="W33" s="221" t="s">
        <v>132</v>
      </c>
      <c r="X33" s="248">
        <v>6</v>
      </c>
      <c r="Y33" s="221">
        <v>56</v>
      </c>
      <c r="Z33" s="248">
        <v>7</v>
      </c>
      <c r="AA33" s="237">
        <v>4</v>
      </c>
      <c r="AB33" s="248">
        <v>4</v>
      </c>
      <c r="AC33" s="221" t="s">
        <v>132</v>
      </c>
      <c r="AD33" s="248">
        <v>0</v>
      </c>
      <c r="AE33" s="248">
        <v>14</v>
      </c>
      <c r="AF33" s="221">
        <v>13</v>
      </c>
      <c r="AG33" s="221" t="s">
        <v>132</v>
      </c>
      <c r="AH33" s="248">
        <v>6</v>
      </c>
      <c r="AI33" s="221">
        <v>22</v>
      </c>
      <c r="AJ33" s="221">
        <v>52</v>
      </c>
      <c r="AK33" s="248">
        <v>5</v>
      </c>
      <c r="AL33" s="237">
        <v>0</v>
      </c>
      <c r="AM33" s="221">
        <v>28</v>
      </c>
      <c r="AN33" s="281">
        <v>18</v>
      </c>
      <c r="AO33" s="237">
        <v>3</v>
      </c>
      <c r="AP33" s="248">
        <v>24</v>
      </c>
      <c r="AQ33" s="237">
        <v>0</v>
      </c>
      <c r="AR33" s="221">
        <v>1</v>
      </c>
      <c r="AS33" s="221">
        <v>39</v>
      </c>
      <c r="AT33" s="221">
        <v>21</v>
      </c>
      <c r="AU33" s="221">
        <v>16</v>
      </c>
      <c r="AV33" s="221">
        <v>5</v>
      </c>
      <c r="AW33" s="248">
        <v>1</v>
      </c>
      <c r="AX33" s="221">
        <v>13</v>
      </c>
      <c r="AY33" s="221">
        <v>22</v>
      </c>
      <c r="AZ33" s="221">
        <v>0</v>
      </c>
      <c r="BA33" s="221">
        <v>6</v>
      </c>
      <c r="BB33" s="282">
        <v>0</v>
      </c>
    </row>
    <row r="34" spans="2:54" s="1" customFormat="1" ht="12.75" customHeight="1">
      <c r="B34" s="11"/>
      <c r="C34" s="68" t="s">
        <v>224</v>
      </c>
      <c r="D34" s="280">
        <v>125</v>
      </c>
      <c r="E34" s="242">
        <v>40</v>
      </c>
      <c r="F34" s="215" t="s">
        <v>132</v>
      </c>
      <c r="G34" s="248">
        <v>2</v>
      </c>
      <c r="H34" s="221" t="s">
        <v>132</v>
      </c>
      <c r="I34" s="248">
        <v>4</v>
      </c>
      <c r="J34" s="221" t="s">
        <v>132</v>
      </c>
      <c r="K34" s="248">
        <v>12</v>
      </c>
      <c r="L34" s="248">
        <v>3</v>
      </c>
      <c r="M34" s="221">
        <v>3</v>
      </c>
      <c r="N34" s="248">
        <v>7</v>
      </c>
      <c r="O34" s="248">
        <v>3</v>
      </c>
      <c r="P34" s="221">
        <v>6</v>
      </c>
      <c r="Q34" s="221">
        <v>3</v>
      </c>
      <c r="R34" s="221">
        <v>5</v>
      </c>
      <c r="S34" s="221" t="s">
        <v>132</v>
      </c>
      <c r="T34" s="248">
        <v>0</v>
      </c>
      <c r="U34" s="281">
        <v>16</v>
      </c>
      <c r="V34" s="237">
        <v>4</v>
      </c>
      <c r="W34" s="221" t="s">
        <v>132</v>
      </c>
      <c r="X34" s="248">
        <v>2</v>
      </c>
      <c r="Y34" s="221">
        <v>19</v>
      </c>
      <c r="Z34" s="248">
        <v>3</v>
      </c>
      <c r="AA34" s="237">
        <v>0</v>
      </c>
      <c r="AB34" s="248">
        <v>1</v>
      </c>
      <c r="AC34" s="221" t="s">
        <v>132</v>
      </c>
      <c r="AD34" s="248">
        <v>1</v>
      </c>
      <c r="AE34" s="248">
        <v>7</v>
      </c>
      <c r="AF34" s="221">
        <v>7</v>
      </c>
      <c r="AG34" s="221" t="s">
        <v>132</v>
      </c>
      <c r="AH34" s="248">
        <v>1</v>
      </c>
      <c r="AI34" s="221">
        <v>2</v>
      </c>
      <c r="AJ34" s="221">
        <v>17</v>
      </c>
      <c r="AK34" s="248">
        <v>4</v>
      </c>
      <c r="AL34" s="237">
        <v>0</v>
      </c>
      <c r="AM34" s="221">
        <v>8</v>
      </c>
      <c r="AN34" s="281">
        <v>8</v>
      </c>
      <c r="AO34" s="237">
        <v>0</v>
      </c>
      <c r="AP34" s="248">
        <v>6</v>
      </c>
      <c r="AQ34" s="237">
        <v>0</v>
      </c>
      <c r="AR34" s="221">
        <v>0</v>
      </c>
      <c r="AS34" s="221">
        <v>12</v>
      </c>
      <c r="AT34" s="221">
        <v>4</v>
      </c>
      <c r="AU34" s="221">
        <v>4</v>
      </c>
      <c r="AV34" s="221">
        <v>0</v>
      </c>
      <c r="AW34" s="248">
        <v>1</v>
      </c>
      <c r="AX34" s="221">
        <v>0</v>
      </c>
      <c r="AY34" s="221">
        <v>1</v>
      </c>
      <c r="AZ34" s="221">
        <v>0</v>
      </c>
      <c r="BA34" s="221">
        <v>2</v>
      </c>
      <c r="BB34" s="282">
        <v>0</v>
      </c>
    </row>
    <row r="35" spans="2:54" s="1" customFormat="1" ht="12.75" customHeight="1">
      <c r="B35" s="11"/>
      <c r="C35" s="68" t="s">
        <v>225</v>
      </c>
      <c r="D35" s="280">
        <v>36</v>
      </c>
      <c r="E35" s="242">
        <v>6</v>
      </c>
      <c r="F35" s="215" t="s">
        <v>132</v>
      </c>
      <c r="G35" s="248">
        <v>0</v>
      </c>
      <c r="H35" s="221" t="s">
        <v>132</v>
      </c>
      <c r="I35" s="248">
        <v>3</v>
      </c>
      <c r="J35" s="221" t="s">
        <v>132</v>
      </c>
      <c r="K35" s="248">
        <v>7</v>
      </c>
      <c r="L35" s="248">
        <v>0</v>
      </c>
      <c r="M35" s="221">
        <v>0</v>
      </c>
      <c r="N35" s="248">
        <v>0</v>
      </c>
      <c r="O35" s="248">
        <v>0</v>
      </c>
      <c r="P35" s="221">
        <v>2</v>
      </c>
      <c r="Q35" s="221">
        <v>1</v>
      </c>
      <c r="R35" s="221">
        <v>2</v>
      </c>
      <c r="S35" s="221" t="s">
        <v>132</v>
      </c>
      <c r="T35" s="248">
        <v>0</v>
      </c>
      <c r="U35" s="281">
        <v>5</v>
      </c>
      <c r="V35" s="237">
        <v>8</v>
      </c>
      <c r="W35" s="221" t="s">
        <v>132</v>
      </c>
      <c r="X35" s="248">
        <v>0</v>
      </c>
      <c r="Y35" s="221">
        <v>4</v>
      </c>
      <c r="Z35" s="248">
        <v>0</v>
      </c>
      <c r="AA35" s="237">
        <v>0</v>
      </c>
      <c r="AB35" s="248">
        <v>0</v>
      </c>
      <c r="AC35" s="221" t="s">
        <v>132</v>
      </c>
      <c r="AD35" s="248">
        <v>0</v>
      </c>
      <c r="AE35" s="248">
        <v>3</v>
      </c>
      <c r="AF35" s="221">
        <v>0</v>
      </c>
      <c r="AG35" s="221" t="s">
        <v>132</v>
      </c>
      <c r="AH35" s="248">
        <v>0</v>
      </c>
      <c r="AI35" s="221">
        <v>1</v>
      </c>
      <c r="AJ35" s="221">
        <v>3</v>
      </c>
      <c r="AK35" s="248">
        <v>0</v>
      </c>
      <c r="AL35" s="237">
        <v>0</v>
      </c>
      <c r="AM35" s="221">
        <v>3</v>
      </c>
      <c r="AN35" s="281">
        <v>1</v>
      </c>
      <c r="AO35" s="237">
        <v>0</v>
      </c>
      <c r="AP35" s="248">
        <v>1</v>
      </c>
      <c r="AQ35" s="237">
        <v>0</v>
      </c>
      <c r="AR35" s="221">
        <v>1</v>
      </c>
      <c r="AS35" s="221">
        <v>4</v>
      </c>
      <c r="AT35" s="221">
        <v>1</v>
      </c>
      <c r="AU35" s="221">
        <v>0</v>
      </c>
      <c r="AV35" s="221">
        <v>0</v>
      </c>
      <c r="AW35" s="248">
        <v>0</v>
      </c>
      <c r="AX35" s="221">
        <v>0</v>
      </c>
      <c r="AY35" s="221">
        <v>0</v>
      </c>
      <c r="AZ35" s="221">
        <v>0</v>
      </c>
      <c r="BA35" s="221">
        <v>0</v>
      </c>
      <c r="BB35" s="282">
        <v>0</v>
      </c>
    </row>
    <row r="36" spans="2:54" s="1" customFormat="1" ht="12.75" customHeight="1">
      <c r="B36" s="16"/>
      <c r="C36" s="70" t="s">
        <v>226</v>
      </c>
      <c r="D36" s="285">
        <v>19</v>
      </c>
      <c r="E36" s="253">
        <v>7</v>
      </c>
      <c r="F36" s="216" t="s">
        <v>132</v>
      </c>
      <c r="G36" s="250">
        <v>0</v>
      </c>
      <c r="H36" s="240" t="s">
        <v>132</v>
      </c>
      <c r="I36" s="250">
        <v>1</v>
      </c>
      <c r="J36" s="240" t="s">
        <v>132</v>
      </c>
      <c r="K36" s="250">
        <v>3</v>
      </c>
      <c r="L36" s="250">
        <v>2</v>
      </c>
      <c r="M36" s="240">
        <v>1</v>
      </c>
      <c r="N36" s="250">
        <v>0</v>
      </c>
      <c r="O36" s="250">
        <v>0</v>
      </c>
      <c r="P36" s="240">
        <v>2</v>
      </c>
      <c r="Q36" s="240">
        <v>1</v>
      </c>
      <c r="R36" s="240">
        <v>1</v>
      </c>
      <c r="S36" s="240" t="s">
        <v>132</v>
      </c>
      <c r="T36" s="250">
        <v>0</v>
      </c>
      <c r="U36" s="284">
        <v>2</v>
      </c>
      <c r="V36" s="239">
        <v>1</v>
      </c>
      <c r="W36" s="240" t="s">
        <v>132</v>
      </c>
      <c r="X36" s="250">
        <v>1</v>
      </c>
      <c r="Y36" s="240">
        <v>2</v>
      </c>
      <c r="Z36" s="250">
        <v>0</v>
      </c>
      <c r="AA36" s="239">
        <v>0</v>
      </c>
      <c r="AB36" s="250">
        <v>0</v>
      </c>
      <c r="AC36" s="240" t="s">
        <v>132</v>
      </c>
      <c r="AD36" s="250">
        <v>0</v>
      </c>
      <c r="AE36" s="250">
        <v>0</v>
      </c>
      <c r="AF36" s="240">
        <v>1</v>
      </c>
      <c r="AG36" s="240" t="s">
        <v>132</v>
      </c>
      <c r="AH36" s="250">
        <v>0</v>
      </c>
      <c r="AI36" s="240">
        <v>0</v>
      </c>
      <c r="AJ36" s="240">
        <v>3</v>
      </c>
      <c r="AK36" s="250">
        <v>0</v>
      </c>
      <c r="AL36" s="239">
        <v>0</v>
      </c>
      <c r="AM36" s="240">
        <v>1</v>
      </c>
      <c r="AN36" s="284">
        <v>3</v>
      </c>
      <c r="AO36" s="239">
        <v>0</v>
      </c>
      <c r="AP36" s="250">
        <v>0</v>
      </c>
      <c r="AQ36" s="239">
        <v>0</v>
      </c>
      <c r="AR36" s="240">
        <v>0</v>
      </c>
      <c r="AS36" s="240">
        <v>4</v>
      </c>
      <c r="AT36" s="240">
        <v>1</v>
      </c>
      <c r="AU36" s="240">
        <v>1</v>
      </c>
      <c r="AV36" s="240">
        <v>0</v>
      </c>
      <c r="AW36" s="250">
        <v>0</v>
      </c>
      <c r="AX36" s="240">
        <v>0</v>
      </c>
      <c r="AY36" s="240">
        <v>0</v>
      </c>
      <c r="AZ36" s="240">
        <v>0</v>
      </c>
      <c r="BA36" s="240">
        <v>0</v>
      </c>
      <c r="BB36" s="286">
        <v>0</v>
      </c>
    </row>
    <row r="37" spans="2:54" s="1" customFormat="1" ht="12.75" customHeight="1">
      <c r="B37" s="11" t="s">
        <v>265</v>
      </c>
      <c r="C37" s="68"/>
      <c r="D37" s="221">
        <f aca="true" t="shared" si="10" ref="D37:AJ37">SUM(D38:D43)</f>
        <v>478</v>
      </c>
      <c r="E37" s="221">
        <f t="shared" si="10"/>
        <v>182</v>
      </c>
      <c r="F37" s="44" t="s">
        <v>132</v>
      </c>
      <c r="G37" s="248">
        <f t="shared" si="10"/>
        <v>24</v>
      </c>
      <c r="H37" s="221" t="s">
        <v>132</v>
      </c>
      <c r="I37" s="248">
        <f t="shared" si="10"/>
        <v>50</v>
      </c>
      <c r="J37" s="221" t="s">
        <v>132</v>
      </c>
      <c r="K37" s="248">
        <f t="shared" si="10"/>
        <v>67</v>
      </c>
      <c r="L37" s="248">
        <f t="shared" si="10"/>
        <v>4</v>
      </c>
      <c r="M37" s="221">
        <f t="shared" si="10"/>
        <v>15</v>
      </c>
      <c r="N37" s="248">
        <f t="shared" si="10"/>
        <v>16</v>
      </c>
      <c r="O37" s="248">
        <f t="shared" si="10"/>
        <v>2</v>
      </c>
      <c r="P37" s="221">
        <f t="shared" si="10"/>
        <v>18</v>
      </c>
      <c r="Q37" s="221">
        <f t="shared" si="10"/>
        <v>9</v>
      </c>
      <c r="R37" s="221">
        <f t="shared" si="10"/>
        <v>17</v>
      </c>
      <c r="S37" s="221" t="s">
        <v>132</v>
      </c>
      <c r="T37" s="248">
        <f t="shared" si="10"/>
        <v>1</v>
      </c>
      <c r="U37" s="281">
        <f t="shared" si="10"/>
        <v>43</v>
      </c>
      <c r="V37" s="237">
        <f t="shared" si="10"/>
        <v>21</v>
      </c>
      <c r="W37" s="221" t="s">
        <v>132</v>
      </c>
      <c r="X37" s="248">
        <f t="shared" si="10"/>
        <v>4</v>
      </c>
      <c r="Y37" s="221">
        <f t="shared" si="10"/>
        <v>87</v>
      </c>
      <c r="Z37" s="248">
        <f t="shared" si="10"/>
        <v>1</v>
      </c>
      <c r="AA37" s="237">
        <f t="shared" si="10"/>
        <v>4</v>
      </c>
      <c r="AB37" s="248">
        <f t="shared" si="10"/>
        <v>4</v>
      </c>
      <c r="AC37" s="221" t="s">
        <v>132</v>
      </c>
      <c r="AD37" s="248">
        <f t="shared" si="10"/>
        <v>0</v>
      </c>
      <c r="AE37" s="248">
        <f t="shared" si="10"/>
        <v>12</v>
      </c>
      <c r="AF37" s="221">
        <f t="shared" si="10"/>
        <v>10</v>
      </c>
      <c r="AG37" s="221" t="s">
        <v>132</v>
      </c>
      <c r="AH37" s="248">
        <f t="shared" si="10"/>
        <v>8</v>
      </c>
      <c r="AI37" s="221">
        <f t="shared" si="10"/>
        <v>10</v>
      </c>
      <c r="AJ37" s="221">
        <f t="shared" si="10"/>
        <v>57</v>
      </c>
      <c r="AK37" s="248">
        <f aca="true" t="shared" si="11" ref="AK37:BB37">SUM(AK38:AK43)</f>
        <v>3</v>
      </c>
      <c r="AL37" s="237">
        <f t="shared" si="11"/>
        <v>0</v>
      </c>
      <c r="AM37" s="221">
        <f t="shared" si="11"/>
        <v>23</v>
      </c>
      <c r="AN37" s="281">
        <f t="shared" si="11"/>
        <v>14</v>
      </c>
      <c r="AO37" s="237">
        <f t="shared" si="11"/>
        <v>1</v>
      </c>
      <c r="AP37" s="248">
        <f t="shared" si="11"/>
        <v>16</v>
      </c>
      <c r="AQ37" s="237">
        <f t="shared" si="11"/>
        <v>0</v>
      </c>
      <c r="AR37" s="221">
        <f t="shared" si="11"/>
        <v>4</v>
      </c>
      <c r="AS37" s="221">
        <f t="shared" si="11"/>
        <v>54</v>
      </c>
      <c r="AT37" s="221">
        <f t="shared" si="11"/>
        <v>14</v>
      </c>
      <c r="AU37" s="221">
        <f t="shared" si="11"/>
        <v>11</v>
      </c>
      <c r="AV37" s="221">
        <f t="shared" si="11"/>
        <v>0</v>
      </c>
      <c r="AW37" s="248">
        <f t="shared" si="11"/>
        <v>0</v>
      </c>
      <c r="AX37" s="221">
        <f t="shared" si="11"/>
        <v>2</v>
      </c>
      <c r="AY37" s="221">
        <f t="shared" si="11"/>
        <v>18</v>
      </c>
      <c r="AZ37" s="221">
        <f t="shared" si="11"/>
        <v>0</v>
      </c>
      <c r="BA37" s="221">
        <f t="shared" si="11"/>
        <v>1</v>
      </c>
      <c r="BB37" s="282">
        <f t="shared" si="11"/>
        <v>0</v>
      </c>
    </row>
    <row r="38" spans="2:54" s="1" customFormat="1" ht="12.75" customHeight="1">
      <c r="B38" s="11"/>
      <c r="C38" s="68" t="s">
        <v>227</v>
      </c>
      <c r="D38" s="280">
        <v>81</v>
      </c>
      <c r="E38" s="237">
        <v>24</v>
      </c>
      <c r="F38" s="44" t="s">
        <v>132</v>
      </c>
      <c r="G38" s="281">
        <v>4</v>
      </c>
      <c r="H38" s="221" t="s">
        <v>132</v>
      </c>
      <c r="I38" s="281">
        <v>7</v>
      </c>
      <c r="J38" s="221" t="s">
        <v>132</v>
      </c>
      <c r="K38" s="281">
        <v>7</v>
      </c>
      <c r="L38" s="281">
        <v>1</v>
      </c>
      <c r="M38" s="221">
        <v>0</v>
      </c>
      <c r="N38" s="281">
        <v>1</v>
      </c>
      <c r="O38" s="281">
        <v>0</v>
      </c>
      <c r="P38" s="221">
        <v>4</v>
      </c>
      <c r="Q38" s="221">
        <v>0</v>
      </c>
      <c r="R38" s="221">
        <v>0</v>
      </c>
      <c r="S38" s="221" t="s">
        <v>132</v>
      </c>
      <c r="T38" s="281">
        <v>0</v>
      </c>
      <c r="U38" s="281">
        <v>7</v>
      </c>
      <c r="V38" s="237">
        <v>1</v>
      </c>
      <c r="W38" s="221" t="s">
        <v>132</v>
      </c>
      <c r="X38" s="281">
        <v>0</v>
      </c>
      <c r="Y38" s="221">
        <v>15</v>
      </c>
      <c r="Z38" s="281">
        <v>0</v>
      </c>
      <c r="AA38" s="237">
        <v>1</v>
      </c>
      <c r="AB38" s="281">
        <v>1</v>
      </c>
      <c r="AC38" s="221" t="s">
        <v>132</v>
      </c>
      <c r="AD38" s="281">
        <v>0</v>
      </c>
      <c r="AE38" s="281">
        <v>0</v>
      </c>
      <c r="AF38" s="221">
        <v>2</v>
      </c>
      <c r="AG38" s="221" t="s">
        <v>132</v>
      </c>
      <c r="AH38" s="281">
        <v>0</v>
      </c>
      <c r="AI38" s="248">
        <v>7</v>
      </c>
      <c r="AJ38" s="221">
        <v>11</v>
      </c>
      <c r="AK38" s="248">
        <v>0</v>
      </c>
      <c r="AL38" s="237">
        <v>0</v>
      </c>
      <c r="AM38" s="221">
        <v>4</v>
      </c>
      <c r="AN38" s="281">
        <v>3</v>
      </c>
      <c r="AO38" s="237">
        <v>0</v>
      </c>
      <c r="AP38" s="248">
        <v>5</v>
      </c>
      <c r="AQ38" s="237">
        <v>0</v>
      </c>
      <c r="AR38" s="221">
        <v>1</v>
      </c>
      <c r="AS38" s="248">
        <v>9</v>
      </c>
      <c r="AT38" s="237">
        <v>3</v>
      </c>
      <c r="AU38" s="248">
        <v>4</v>
      </c>
      <c r="AV38" s="248">
        <v>0</v>
      </c>
      <c r="AW38" s="281">
        <v>0</v>
      </c>
      <c r="AX38" s="248">
        <v>0</v>
      </c>
      <c r="AY38" s="248">
        <v>3</v>
      </c>
      <c r="AZ38" s="237">
        <v>0</v>
      </c>
      <c r="BA38" s="221">
        <v>0</v>
      </c>
      <c r="BB38" s="282">
        <v>0</v>
      </c>
    </row>
    <row r="39" spans="2:54" s="1" customFormat="1" ht="12.75" customHeight="1">
      <c r="B39" s="11"/>
      <c r="C39" s="68" t="s">
        <v>228</v>
      </c>
      <c r="D39" s="280">
        <v>151</v>
      </c>
      <c r="E39" s="237">
        <v>61</v>
      </c>
      <c r="F39" s="44" t="s">
        <v>132</v>
      </c>
      <c r="G39" s="281">
        <v>7</v>
      </c>
      <c r="H39" s="221" t="s">
        <v>132</v>
      </c>
      <c r="I39" s="281">
        <v>16</v>
      </c>
      <c r="J39" s="221" t="s">
        <v>132</v>
      </c>
      <c r="K39" s="281">
        <v>26</v>
      </c>
      <c r="L39" s="281">
        <v>3</v>
      </c>
      <c r="M39" s="221">
        <v>5</v>
      </c>
      <c r="N39" s="281">
        <v>9</v>
      </c>
      <c r="O39" s="281">
        <v>2</v>
      </c>
      <c r="P39" s="221">
        <v>5</v>
      </c>
      <c r="Q39" s="221">
        <v>4</v>
      </c>
      <c r="R39" s="221">
        <v>5</v>
      </c>
      <c r="S39" s="221" t="s">
        <v>132</v>
      </c>
      <c r="T39" s="281">
        <v>1</v>
      </c>
      <c r="U39" s="281">
        <v>13</v>
      </c>
      <c r="V39" s="237">
        <v>8</v>
      </c>
      <c r="W39" s="221" t="s">
        <v>132</v>
      </c>
      <c r="X39" s="281">
        <v>1</v>
      </c>
      <c r="Y39" s="221">
        <v>29</v>
      </c>
      <c r="Z39" s="281">
        <v>1</v>
      </c>
      <c r="AA39" s="237">
        <v>3</v>
      </c>
      <c r="AB39" s="281">
        <v>3</v>
      </c>
      <c r="AC39" s="221" t="s">
        <v>132</v>
      </c>
      <c r="AD39" s="281">
        <v>0</v>
      </c>
      <c r="AE39" s="281">
        <v>10</v>
      </c>
      <c r="AF39" s="221">
        <v>4</v>
      </c>
      <c r="AG39" s="221" t="s">
        <v>132</v>
      </c>
      <c r="AH39" s="281">
        <v>3</v>
      </c>
      <c r="AI39" s="248">
        <v>2</v>
      </c>
      <c r="AJ39" s="221">
        <v>20</v>
      </c>
      <c r="AK39" s="248">
        <v>0</v>
      </c>
      <c r="AL39" s="237">
        <v>0</v>
      </c>
      <c r="AM39" s="221">
        <v>7</v>
      </c>
      <c r="AN39" s="281">
        <v>5</v>
      </c>
      <c r="AO39" s="237">
        <v>0</v>
      </c>
      <c r="AP39" s="248">
        <v>3</v>
      </c>
      <c r="AQ39" s="237">
        <v>0</v>
      </c>
      <c r="AR39" s="221">
        <v>1</v>
      </c>
      <c r="AS39" s="248">
        <v>14</v>
      </c>
      <c r="AT39" s="237">
        <v>3</v>
      </c>
      <c r="AU39" s="248">
        <v>3</v>
      </c>
      <c r="AV39" s="248">
        <v>0</v>
      </c>
      <c r="AW39" s="281">
        <v>0</v>
      </c>
      <c r="AX39" s="248">
        <v>1</v>
      </c>
      <c r="AY39" s="248">
        <v>3</v>
      </c>
      <c r="AZ39" s="237">
        <v>0</v>
      </c>
      <c r="BA39" s="221">
        <v>0</v>
      </c>
      <c r="BB39" s="282">
        <v>0</v>
      </c>
    </row>
    <row r="40" spans="2:54" s="1" customFormat="1" ht="12.75" customHeight="1">
      <c r="B40" s="11"/>
      <c r="C40" s="68" t="s">
        <v>229</v>
      </c>
      <c r="D40" s="280">
        <v>91</v>
      </c>
      <c r="E40" s="237">
        <v>42</v>
      </c>
      <c r="F40" s="44" t="s">
        <v>132</v>
      </c>
      <c r="G40" s="281">
        <v>7</v>
      </c>
      <c r="H40" s="221" t="s">
        <v>132</v>
      </c>
      <c r="I40" s="281">
        <v>12</v>
      </c>
      <c r="J40" s="221" t="s">
        <v>132</v>
      </c>
      <c r="K40" s="281">
        <v>14</v>
      </c>
      <c r="L40" s="281">
        <v>0</v>
      </c>
      <c r="M40" s="221">
        <v>1</v>
      </c>
      <c r="N40" s="281">
        <v>5</v>
      </c>
      <c r="O40" s="281">
        <v>0</v>
      </c>
      <c r="P40" s="221">
        <v>5</v>
      </c>
      <c r="Q40" s="221">
        <v>2</v>
      </c>
      <c r="R40" s="221">
        <v>2</v>
      </c>
      <c r="S40" s="221" t="s">
        <v>132</v>
      </c>
      <c r="T40" s="281">
        <v>0</v>
      </c>
      <c r="U40" s="281">
        <v>11</v>
      </c>
      <c r="V40" s="237">
        <v>0</v>
      </c>
      <c r="W40" s="221" t="s">
        <v>132</v>
      </c>
      <c r="X40" s="281">
        <v>1</v>
      </c>
      <c r="Y40" s="221">
        <v>15</v>
      </c>
      <c r="Z40" s="281">
        <v>0</v>
      </c>
      <c r="AA40" s="237">
        <v>0</v>
      </c>
      <c r="AB40" s="281">
        <v>0</v>
      </c>
      <c r="AC40" s="221" t="s">
        <v>132</v>
      </c>
      <c r="AD40" s="281">
        <v>0</v>
      </c>
      <c r="AE40" s="281">
        <v>1</v>
      </c>
      <c r="AF40" s="221">
        <v>0</v>
      </c>
      <c r="AG40" s="221" t="s">
        <v>132</v>
      </c>
      <c r="AH40" s="281">
        <v>4</v>
      </c>
      <c r="AI40" s="248">
        <v>0</v>
      </c>
      <c r="AJ40" s="221">
        <v>10</v>
      </c>
      <c r="AK40" s="248">
        <v>3</v>
      </c>
      <c r="AL40" s="237">
        <v>0</v>
      </c>
      <c r="AM40" s="221">
        <v>6</v>
      </c>
      <c r="AN40" s="281">
        <v>3</v>
      </c>
      <c r="AO40" s="237">
        <v>1</v>
      </c>
      <c r="AP40" s="248">
        <v>5</v>
      </c>
      <c r="AQ40" s="237">
        <v>0</v>
      </c>
      <c r="AR40" s="221">
        <v>1</v>
      </c>
      <c r="AS40" s="248">
        <v>9</v>
      </c>
      <c r="AT40" s="237">
        <v>3</v>
      </c>
      <c r="AU40" s="248">
        <v>1</v>
      </c>
      <c r="AV40" s="248">
        <v>0</v>
      </c>
      <c r="AW40" s="281">
        <v>0</v>
      </c>
      <c r="AX40" s="248">
        <v>1</v>
      </c>
      <c r="AY40" s="248">
        <v>3</v>
      </c>
      <c r="AZ40" s="237">
        <v>0</v>
      </c>
      <c r="BA40" s="221">
        <v>0</v>
      </c>
      <c r="BB40" s="282">
        <v>0</v>
      </c>
    </row>
    <row r="41" spans="2:54" s="1" customFormat="1" ht="12.75" customHeight="1">
      <c r="B41" s="15"/>
      <c r="C41" s="68" t="s">
        <v>230</v>
      </c>
      <c r="D41" s="280">
        <v>88</v>
      </c>
      <c r="E41" s="237">
        <v>27</v>
      </c>
      <c r="F41" s="44" t="s">
        <v>132</v>
      </c>
      <c r="G41" s="281">
        <v>2</v>
      </c>
      <c r="H41" s="221" t="s">
        <v>132</v>
      </c>
      <c r="I41" s="281">
        <v>9</v>
      </c>
      <c r="J41" s="221" t="s">
        <v>132</v>
      </c>
      <c r="K41" s="281">
        <v>11</v>
      </c>
      <c r="L41" s="281">
        <v>0</v>
      </c>
      <c r="M41" s="221">
        <v>6</v>
      </c>
      <c r="N41" s="281">
        <v>0</v>
      </c>
      <c r="O41" s="281">
        <v>0</v>
      </c>
      <c r="P41" s="221">
        <v>4</v>
      </c>
      <c r="Q41" s="221">
        <v>3</v>
      </c>
      <c r="R41" s="221">
        <v>2</v>
      </c>
      <c r="S41" s="221" t="s">
        <v>132</v>
      </c>
      <c r="T41" s="281">
        <v>0</v>
      </c>
      <c r="U41" s="281">
        <v>7</v>
      </c>
      <c r="V41" s="237">
        <v>5</v>
      </c>
      <c r="W41" s="221" t="s">
        <v>132</v>
      </c>
      <c r="X41" s="281">
        <v>1</v>
      </c>
      <c r="Y41" s="221">
        <v>8</v>
      </c>
      <c r="Z41" s="281">
        <v>0</v>
      </c>
      <c r="AA41" s="237">
        <v>0</v>
      </c>
      <c r="AB41" s="281">
        <v>0</v>
      </c>
      <c r="AC41" s="221" t="s">
        <v>132</v>
      </c>
      <c r="AD41" s="281">
        <v>0</v>
      </c>
      <c r="AE41" s="281">
        <v>0</v>
      </c>
      <c r="AF41" s="221">
        <v>2</v>
      </c>
      <c r="AG41" s="221" t="s">
        <v>132</v>
      </c>
      <c r="AH41" s="281">
        <v>1</v>
      </c>
      <c r="AI41" s="248">
        <v>0</v>
      </c>
      <c r="AJ41" s="221">
        <v>8</v>
      </c>
      <c r="AK41" s="248">
        <v>0</v>
      </c>
      <c r="AL41" s="237">
        <v>0</v>
      </c>
      <c r="AM41" s="221">
        <v>4</v>
      </c>
      <c r="AN41" s="281">
        <v>2</v>
      </c>
      <c r="AO41" s="237">
        <v>0</v>
      </c>
      <c r="AP41" s="248">
        <v>2</v>
      </c>
      <c r="AQ41" s="237">
        <v>0</v>
      </c>
      <c r="AR41" s="221">
        <v>1</v>
      </c>
      <c r="AS41" s="248">
        <v>9</v>
      </c>
      <c r="AT41" s="237">
        <v>2</v>
      </c>
      <c r="AU41" s="248">
        <v>1</v>
      </c>
      <c r="AV41" s="248">
        <v>0</v>
      </c>
      <c r="AW41" s="281">
        <v>0</v>
      </c>
      <c r="AX41" s="248">
        <v>0</v>
      </c>
      <c r="AY41" s="248">
        <v>9</v>
      </c>
      <c r="AZ41" s="237">
        <v>0</v>
      </c>
      <c r="BA41" s="221">
        <v>0</v>
      </c>
      <c r="BB41" s="282">
        <v>0</v>
      </c>
    </row>
    <row r="42" spans="2:54" s="1" customFormat="1" ht="12.75" customHeight="1">
      <c r="B42" s="11"/>
      <c r="C42" s="68" t="s">
        <v>231</v>
      </c>
      <c r="D42" s="280">
        <v>50</v>
      </c>
      <c r="E42" s="237">
        <v>17</v>
      </c>
      <c r="F42" s="44" t="s">
        <v>132</v>
      </c>
      <c r="G42" s="281">
        <v>4</v>
      </c>
      <c r="H42" s="221" t="s">
        <v>132</v>
      </c>
      <c r="I42" s="281">
        <v>4</v>
      </c>
      <c r="J42" s="221" t="s">
        <v>132</v>
      </c>
      <c r="K42" s="281">
        <v>6</v>
      </c>
      <c r="L42" s="281">
        <v>0</v>
      </c>
      <c r="M42" s="221">
        <v>3</v>
      </c>
      <c r="N42" s="281">
        <v>1</v>
      </c>
      <c r="O42" s="281">
        <v>0</v>
      </c>
      <c r="P42" s="221">
        <v>0</v>
      </c>
      <c r="Q42" s="221">
        <v>0</v>
      </c>
      <c r="R42" s="221">
        <v>7</v>
      </c>
      <c r="S42" s="221" t="s">
        <v>132</v>
      </c>
      <c r="T42" s="281">
        <v>0</v>
      </c>
      <c r="U42" s="281">
        <v>5</v>
      </c>
      <c r="V42" s="237">
        <v>7</v>
      </c>
      <c r="W42" s="221" t="s">
        <v>132</v>
      </c>
      <c r="X42" s="281">
        <v>1</v>
      </c>
      <c r="Y42" s="221">
        <v>13</v>
      </c>
      <c r="Z42" s="281">
        <v>0</v>
      </c>
      <c r="AA42" s="237">
        <v>0</v>
      </c>
      <c r="AB42" s="281">
        <v>0</v>
      </c>
      <c r="AC42" s="221" t="s">
        <v>132</v>
      </c>
      <c r="AD42" s="281">
        <v>0</v>
      </c>
      <c r="AE42" s="281">
        <v>1</v>
      </c>
      <c r="AF42" s="221">
        <v>2</v>
      </c>
      <c r="AG42" s="221" t="s">
        <v>132</v>
      </c>
      <c r="AH42" s="281">
        <v>0</v>
      </c>
      <c r="AI42" s="248">
        <v>1</v>
      </c>
      <c r="AJ42" s="221">
        <v>7</v>
      </c>
      <c r="AK42" s="248">
        <v>0</v>
      </c>
      <c r="AL42" s="237">
        <v>0</v>
      </c>
      <c r="AM42" s="221">
        <v>2</v>
      </c>
      <c r="AN42" s="281">
        <v>1</v>
      </c>
      <c r="AO42" s="237">
        <v>0</v>
      </c>
      <c r="AP42" s="248">
        <v>0</v>
      </c>
      <c r="AQ42" s="237">
        <v>0</v>
      </c>
      <c r="AR42" s="221">
        <v>0</v>
      </c>
      <c r="AS42" s="248">
        <v>11</v>
      </c>
      <c r="AT42" s="237">
        <v>3</v>
      </c>
      <c r="AU42" s="248">
        <v>2</v>
      </c>
      <c r="AV42" s="248">
        <v>0</v>
      </c>
      <c r="AW42" s="281">
        <v>0</v>
      </c>
      <c r="AX42" s="248">
        <v>0</v>
      </c>
      <c r="AY42" s="248">
        <v>0</v>
      </c>
      <c r="AZ42" s="237">
        <v>0</v>
      </c>
      <c r="BA42" s="221">
        <v>0</v>
      </c>
      <c r="BB42" s="282">
        <v>0</v>
      </c>
    </row>
    <row r="43" spans="2:54" s="1" customFormat="1" ht="12.75" customHeight="1">
      <c r="B43" s="13"/>
      <c r="C43" s="68" t="s">
        <v>232</v>
      </c>
      <c r="D43" s="283">
        <v>17</v>
      </c>
      <c r="E43" s="249">
        <v>11</v>
      </c>
      <c r="F43" s="44" t="s">
        <v>132</v>
      </c>
      <c r="G43" s="307">
        <v>0</v>
      </c>
      <c r="H43" s="240" t="s">
        <v>132</v>
      </c>
      <c r="I43" s="307">
        <v>2</v>
      </c>
      <c r="J43" s="240" t="s">
        <v>132</v>
      </c>
      <c r="K43" s="307">
        <v>3</v>
      </c>
      <c r="L43" s="307">
        <v>0</v>
      </c>
      <c r="M43" s="240">
        <v>0</v>
      </c>
      <c r="N43" s="307">
        <v>0</v>
      </c>
      <c r="O43" s="307">
        <v>0</v>
      </c>
      <c r="P43" s="240">
        <v>0</v>
      </c>
      <c r="Q43" s="240">
        <v>0</v>
      </c>
      <c r="R43" s="240">
        <v>1</v>
      </c>
      <c r="S43" s="240" t="s">
        <v>132</v>
      </c>
      <c r="T43" s="307">
        <v>0</v>
      </c>
      <c r="U43" s="284">
        <v>0</v>
      </c>
      <c r="V43" s="239">
        <v>0</v>
      </c>
      <c r="W43" s="240" t="s">
        <v>132</v>
      </c>
      <c r="X43" s="307">
        <v>0</v>
      </c>
      <c r="Y43" s="240">
        <v>7</v>
      </c>
      <c r="Z43" s="284">
        <v>0</v>
      </c>
      <c r="AA43" s="239">
        <v>0</v>
      </c>
      <c r="AB43" s="307">
        <v>0</v>
      </c>
      <c r="AC43" s="240" t="s">
        <v>132</v>
      </c>
      <c r="AD43" s="307">
        <v>0</v>
      </c>
      <c r="AE43" s="307">
        <v>0</v>
      </c>
      <c r="AF43" s="240">
        <v>0</v>
      </c>
      <c r="AG43" s="240" t="s">
        <v>132</v>
      </c>
      <c r="AH43" s="307">
        <v>0</v>
      </c>
      <c r="AI43" s="250">
        <v>0</v>
      </c>
      <c r="AJ43" s="240">
        <v>1</v>
      </c>
      <c r="AK43" s="250">
        <v>0</v>
      </c>
      <c r="AL43" s="239">
        <v>0</v>
      </c>
      <c r="AM43" s="240">
        <v>0</v>
      </c>
      <c r="AN43" s="284">
        <v>0</v>
      </c>
      <c r="AO43" s="239">
        <v>0</v>
      </c>
      <c r="AP43" s="250">
        <v>1</v>
      </c>
      <c r="AQ43" s="239">
        <v>0</v>
      </c>
      <c r="AR43" s="240">
        <v>0</v>
      </c>
      <c r="AS43" s="250">
        <v>2</v>
      </c>
      <c r="AT43" s="239">
        <v>0</v>
      </c>
      <c r="AU43" s="250">
        <v>0</v>
      </c>
      <c r="AV43" s="250">
        <v>0</v>
      </c>
      <c r="AW43" s="307">
        <v>0</v>
      </c>
      <c r="AX43" s="250">
        <v>0</v>
      </c>
      <c r="AY43" s="250">
        <v>0</v>
      </c>
      <c r="AZ43" s="239">
        <v>0</v>
      </c>
      <c r="BA43" s="240">
        <v>1</v>
      </c>
      <c r="BB43" s="286">
        <v>0</v>
      </c>
    </row>
    <row r="44" spans="2:54" s="1" customFormat="1" ht="12.75" customHeight="1">
      <c r="B44" s="9" t="s">
        <v>17</v>
      </c>
      <c r="C44" s="67"/>
      <c r="D44" s="221">
        <f aca="true" t="shared" si="12" ref="D44:AJ44">SUM(D45:D48)</f>
        <v>193</v>
      </c>
      <c r="E44" s="221">
        <f t="shared" si="12"/>
        <v>93</v>
      </c>
      <c r="F44" s="217" t="s">
        <v>132</v>
      </c>
      <c r="G44" s="248">
        <f t="shared" si="12"/>
        <v>6</v>
      </c>
      <c r="H44" s="221" t="s">
        <v>132</v>
      </c>
      <c r="I44" s="248">
        <f t="shared" si="12"/>
        <v>12</v>
      </c>
      <c r="J44" s="221" t="s">
        <v>132</v>
      </c>
      <c r="K44" s="248">
        <f t="shared" si="12"/>
        <v>20</v>
      </c>
      <c r="L44" s="248">
        <f t="shared" si="12"/>
        <v>0</v>
      </c>
      <c r="M44" s="221">
        <f t="shared" si="12"/>
        <v>6</v>
      </c>
      <c r="N44" s="248">
        <f t="shared" si="12"/>
        <v>1</v>
      </c>
      <c r="O44" s="248">
        <f t="shared" si="12"/>
        <v>0</v>
      </c>
      <c r="P44" s="221">
        <f t="shared" si="12"/>
        <v>11</v>
      </c>
      <c r="Q44" s="221">
        <f t="shared" si="12"/>
        <v>2</v>
      </c>
      <c r="R44" s="221">
        <f t="shared" si="12"/>
        <v>3</v>
      </c>
      <c r="S44" s="221" t="s">
        <v>132</v>
      </c>
      <c r="T44" s="248">
        <f t="shared" si="12"/>
        <v>0</v>
      </c>
      <c r="U44" s="281">
        <f t="shared" si="12"/>
        <v>33</v>
      </c>
      <c r="V44" s="237">
        <f t="shared" si="12"/>
        <v>11</v>
      </c>
      <c r="W44" s="221" t="s">
        <v>132</v>
      </c>
      <c r="X44" s="248">
        <f t="shared" si="12"/>
        <v>1</v>
      </c>
      <c r="Y44" s="221">
        <f t="shared" si="12"/>
        <v>34</v>
      </c>
      <c r="Z44" s="248">
        <f t="shared" si="12"/>
        <v>0</v>
      </c>
      <c r="AA44" s="237">
        <f t="shared" si="12"/>
        <v>0</v>
      </c>
      <c r="AB44" s="248">
        <f t="shared" si="12"/>
        <v>0</v>
      </c>
      <c r="AC44" s="221" t="s">
        <v>132</v>
      </c>
      <c r="AD44" s="248">
        <f t="shared" si="12"/>
        <v>0</v>
      </c>
      <c r="AE44" s="248">
        <f t="shared" si="12"/>
        <v>6</v>
      </c>
      <c r="AF44" s="221">
        <f t="shared" si="12"/>
        <v>4</v>
      </c>
      <c r="AG44" s="221" t="s">
        <v>132</v>
      </c>
      <c r="AH44" s="248">
        <f t="shared" si="12"/>
        <v>1</v>
      </c>
      <c r="AI44" s="221">
        <f t="shared" si="12"/>
        <v>1</v>
      </c>
      <c r="AJ44" s="221">
        <f t="shared" si="12"/>
        <v>35</v>
      </c>
      <c r="AK44" s="248">
        <f aca="true" t="shared" si="13" ref="AK44:BB44">SUM(AK45:AK48)</f>
        <v>2</v>
      </c>
      <c r="AL44" s="237">
        <f t="shared" si="13"/>
        <v>0</v>
      </c>
      <c r="AM44" s="221">
        <f t="shared" si="13"/>
        <v>12</v>
      </c>
      <c r="AN44" s="281">
        <f t="shared" si="13"/>
        <v>7</v>
      </c>
      <c r="AO44" s="237">
        <f t="shared" si="13"/>
        <v>0</v>
      </c>
      <c r="AP44" s="248">
        <f t="shared" si="13"/>
        <v>6</v>
      </c>
      <c r="AQ44" s="237">
        <f t="shared" si="13"/>
        <v>0</v>
      </c>
      <c r="AR44" s="221">
        <f t="shared" si="13"/>
        <v>3</v>
      </c>
      <c r="AS44" s="221">
        <f t="shared" si="13"/>
        <v>30</v>
      </c>
      <c r="AT44" s="221">
        <f t="shared" si="13"/>
        <v>17</v>
      </c>
      <c r="AU44" s="221">
        <f t="shared" si="13"/>
        <v>8</v>
      </c>
      <c r="AV44" s="221">
        <f t="shared" si="13"/>
        <v>0</v>
      </c>
      <c r="AW44" s="248">
        <f t="shared" si="13"/>
        <v>0</v>
      </c>
      <c r="AX44" s="221">
        <f t="shared" si="13"/>
        <v>0</v>
      </c>
      <c r="AY44" s="221">
        <f t="shared" si="13"/>
        <v>0</v>
      </c>
      <c r="AZ44" s="221">
        <f t="shared" si="13"/>
        <v>0</v>
      </c>
      <c r="BA44" s="221">
        <f t="shared" si="13"/>
        <v>1</v>
      </c>
      <c r="BB44" s="282">
        <f t="shared" si="13"/>
        <v>0</v>
      </c>
    </row>
    <row r="45" spans="2:54" s="1" customFormat="1" ht="12.75" customHeight="1">
      <c r="B45" s="11"/>
      <c r="C45" s="68" t="s">
        <v>233</v>
      </c>
      <c r="D45" s="280">
        <v>47</v>
      </c>
      <c r="E45" s="251">
        <v>27</v>
      </c>
      <c r="F45" s="44" t="s">
        <v>132</v>
      </c>
      <c r="G45" s="281">
        <v>1</v>
      </c>
      <c r="H45" s="221" t="s">
        <v>132</v>
      </c>
      <c r="I45" s="281">
        <v>1</v>
      </c>
      <c r="J45" s="221" t="s">
        <v>132</v>
      </c>
      <c r="K45" s="281">
        <v>3</v>
      </c>
      <c r="L45" s="281">
        <v>0</v>
      </c>
      <c r="M45" s="221">
        <v>0</v>
      </c>
      <c r="N45" s="281">
        <v>0</v>
      </c>
      <c r="O45" s="281">
        <v>0</v>
      </c>
      <c r="P45" s="221">
        <v>5</v>
      </c>
      <c r="Q45" s="221">
        <v>1</v>
      </c>
      <c r="R45" s="221">
        <v>1</v>
      </c>
      <c r="S45" s="221" t="s">
        <v>132</v>
      </c>
      <c r="T45" s="281">
        <v>0</v>
      </c>
      <c r="U45" s="281">
        <v>12</v>
      </c>
      <c r="V45" s="237">
        <v>1</v>
      </c>
      <c r="W45" s="221" t="s">
        <v>132</v>
      </c>
      <c r="X45" s="281">
        <v>0</v>
      </c>
      <c r="Y45" s="221">
        <v>14</v>
      </c>
      <c r="Z45" s="281">
        <v>0</v>
      </c>
      <c r="AA45" s="237">
        <v>0</v>
      </c>
      <c r="AB45" s="281">
        <v>0</v>
      </c>
      <c r="AC45" s="221" t="s">
        <v>132</v>
      </c>
      <c r="AD45" s="281">
        <v>0</v>
      </c>
      <c r="AE45" s="281">
        <v>1</v>
      </c>
      <c r="AF45" s="221">
        <v>2</v>
      </c>
      <c r="AG45" s="221" t="s">
        <v>132</v>
      </c>
      <c r="AH45" s="281">
        <v>0</v>
      </c>
      <c r="AI45" s="248">
        <v>0</v>
      </c>
      <c r="AJ45" s="221">
        <v>6</v>
      </c>
      <c r="AK45" s="248">
        <v>0</v>
      </c>
      <c r="AL45" s="237">
        <v>0</v>
      </c>
      <c r="AM45" s="221">
        <v>2</v>
      </c>
      <c r="AN45" s="281">
        <v>1</v>
      </c>
      <c r="AO45" s="237">
        <v>0</v>
      </c>
      <c r="AP45" s="248">
        <v>4</v>
      </c>
      <c r="AQ45" s="237">
        <v>0</v>
      </c>
      <c r="AR45" s="221">
        <v>1</v>
      </c>
      <c r="AS45" s="248">
        <v>9</v>
      </c>
      <c r="AT45" s="237">
        <v>7</v>
      </c>
      <c r="AU45" s="248">
        <v>1</v>
      </c>
      <c r="AV45" s="248">
        <v>0</v>
      </c>
      <c r="AW45" s="281">
        <v>0</v>
      </c>
      <c r="AX45" s="248">
        <v>0</v>
      </c>
      <c r="AY45" s="248">
        <v>0</v>
      </c>
      <c r="AZ45" s="237">
        <v>0</v>
      </c>
      <c r="BA45" s="221">
        <v>0</v>
      </c>
      <c r="BB45" s="282">
        <v>0</v>
      </c>
    </row>
    <row r="46" spans="2:54" s="1" customFormat="1" ht="12.75" customHeight="1">
      <c r="B46" s="11"/>
      <c r="C46" s="68" t="s">
        <v>234</v>
      </c>
      <c r="D46" s="280">
        <v>100</v>
      </c>
      <c r="E46" s="251">
        <v>42</v>
      </c>
      <c r="F46" s="44" t="s">
        <v>132</v>
      </c>
      <c r="G46" s="281">
        <v>4</v>
      </c>
      <c r="H46" s="221" t="s">
        <v>132</v>
      </c>
      <c r="I46" s="281">
        <v>10</v>
      </c>
      <c r="J46" s="221" t="s">
        <v>132</v>
      </c>
      <c r="K46" s="281">
        <v>11</v>
      </c>
      <c r="L46" s="281">
        <v>0</v>
      </c>
      <c r="M46" s="221">
        <v>5</v>
      </c>
      <c r="N46" s="281">
        <v>1</v>
      </c>
      <c r="O46" s="281">
        <v>0</v>
      </c>
      <c r="P46" s="221">
        <v>5</v>
      </c>
      <c r="Q46" s="221">
        <v>0</v>
      </c>
      <c r="R46" s="221">
        <v>1</v>
      </c>
      <c r="S46" s="221" t="s">
        <v>132</v>
      </c>
      <c r="T46" s="281">
        <v>0</v>
      </c>
      <c r="U46" s="281">
        <v>14</v>
      </c>
      <c r="V46" s="237">
        <v>10</v>
      </c>
      <c r="W46" s="221" t="s">
        <v>132</v>
      </c>
      <c r="X46" s="281">
        <v>1</v>
      </c>
      <c r="Y46" s="221">
        <v>8</v>
      </c>
      <c r="Z46" s="281">
        <v>0</v>
      </c>
      <c r="AA46" s="237">
        <v>0</v>
      </c>
      <c r="AB46" s="281">
        <v>0</v>
      </c>
      <c r="AC46" s="221" t="s">
        <v>132</v>
      </c>
      <c r="AD46" s="281">
        <v>0</v>
      </c>
      <c r="AE46" s="281">
        <v>2</v>
      </c>
      <c r="AF46" s="221">
        <v>1</v>
      </c>
      <c r="AG46" s="221" t="s">
        <v>132</v>
      </c>
      <c r="AH46" s="281">
        <v>0</v>
      </c>
      <c r="AI46" s="248">
        <v>0</v>
      </c>
      <c r="AJ46" s="221">
        <v>24</v>
      </c>
      <c r="AK46" s="248">
        <v>2</v>
      </c>
      <c r="AL46" s="237">
        <v>0</v>
      </c>
      <c r="AM46" s="221">
        <v>8</v>
      </c>
      <c r="AN46" s="281">
        <v>3</v>
      </c>
      <c r="AO46" s="237">
        <v>0</v>
      </c>
      <c r="AP46" s="248">
        <v>1</v>
      </c>
      <c r="AQ46" s="237">
        <v>0</v>
      </c>
      <c r="AR46" s="221">
        <v>1</v>
      </c>
      <c r="AS46" s="248">
        <v>19</v>
      </c>
      <c r="AT46" s="237">
        <v>10</v>
      </c>
      <c r="AU46" s="248">
        <v>4</v>
      </c>
      <c r="AV46" s="248">
        <v>0</v>
      </c>
      <c r="AW46" s="281">
        <v>0</v>
      </c>
      <c r="AX46" s="248">
        <v>0</v>
      </c>
      <c r="AY46" s="248">
        <v>0</v>
      </c>
      <c r="AZ46" s="237">
        <v>0</v>
      </c>
      <c r="BA46" s="221">
        <v>1</v>
      </c>
      <c r="BB46" s="282">
        <v>0</v>
      </c>
    </row>
    <row r="47" spans="2:54" s="1" customFormat="1" ht="12.75" customHeight="1">
      <c r="B47" s="11"/>
      <c r="C47" s="68" t="s">
        <v>20</v>
      </c>
      <c r="D47" s="280">
        <v>24</v>
      </c>
      <c r="E47" s="251">
        <v>12</v>
      </c>
      <c r="F47" s="44" t="s">
        <v>132</v>
      </c>
      <c r="G47" s="281">
        <v>1</v>
      </c>
      <c r="H47" s="221" t="s">
        <v>132</v>
      </c>
      <c r="I47" s="281">
        <v>1</v>
      </c>
      <c r="J47" s="221" t="s">
        <v>132</v>
      </c>
      <c r="K47" s="281">
        <v>4</v>
      </c>
      <c r="L47" s="281">
        <v>0</v>
      </c>
      <c r="M47" s="221">
        <v>0</v>
      </c>
      <c r="N47" s="281">
        <v>0</v>
      </c>
      <c r="O47" s="281">
        <v>0</v>
      </c>
      <c r="P47" s="221">
        <v>0</v>
      </c>
      <c r="Q47" s="221">
        <v>1</v>
      </c>
      <c r="R47" s="221">
        <v>0</v>
      </c>
      <c r="S47" s="221" t="s">
        <v>132</v>
      </c>
      <c r="T47" s="281">
        <v>0</v>
      </c>
      <c r="U47" s="281">
        <v>4</v>
      </c>
      <c r="V47" s="237">
        <v>0</v>
      </c>
      <c r="W47" s="221" t="s">
        <v>132</v>
      </c>
      <c r="X47" s="281">
        <v>0</v>
      </c>
      <c r="Y47" s="221">
        <v>7</v>
      </c>
      <c r="Z47" s="281">
        <v>0</v>
      </c>
      <c r="AA47" s="237">
        <v>0</v>
      </c>
      <c r="AB47" s="281">
        <v>0</v>
      </c>
      <c r="AC47" s="221" t="s">
        <v>132</v>
      </c>
      <c r="AD47" s="281">
        <v>0</v>
      </c>
      <c r="AE47" s="281">
        <v>3</v>
      </c>
      <c r="AF47" s="221">
        <v>1</v>
      </c>
      <c r="AG47" s="221" t="s">
        <v>132</v>
      </c>
      <c r="AH47" s="281">
        <v>1</v>
      </c>
      <c r="AI47" s="248">
        <v>0</v>
      </c>
      <c r="AJ47" s="221">
        <v>1</v>
      </c>
      <c r="AK47" s="248">
        <v>0</v>
      </c>
      <c r="AL47" s="237">
        <v>0</v>
      </c>
      <c r="AM47" s="221">
        <v>2</v>
      </c>
      <c r="AN47" s="281">
        <v>2</v>
      </c>
      <c r="AO47" s="237">
        <v>0</v>
      </c>
      <c r="AP47" s="248">
        <v>1</v>
      </c>
      <c r="AQ47" s="237">
        <v>0</v>
      </c>
      <c r="AR47" s="221">
        <v>0</v>
      </c>
      <c r="AS47" s="248">
        <v>1</v>
      </c>
      <c r="AT47" s="237">
        <v>0</v>
      </c>
      <c r="AU47" s="248">
        <v>3</v>
      </c>
      <c r="AV47" s="248">
        <v>0</v>
      </c>
      <c r="AW47" s="281">
        <v>0</v>
      </c>
      <c r="AX47" s="248">
        <v>0</v>
      </c>
      <c r="AY47" s="248">
        <v>0</v>
      </c>
      <c r="AZ47" s="237">
        <v>0</v>
      </c>
      <c r="BA47" s="221">
        <v>0</v>
      </c>
      <c r="BB47" s="282">
        <v>0</v>
      </c>
    </row>
    <row r="48" spans="2:54" s="1" customFormat="1" ht="12.75" customHeight="1">
      <c r="B48" s="16"/>
      <c r="C48" s="70" t="s">
        <v>23</v>
      </c>
      <c r="D48" s="283">
        <v>22</v>
      </c>
      <c r="E48" s="252">
        <v>12</v>
      </c>
      <c r="F48" s="218" t="s">
        <v>132</v>
      </c>
      <c r="G48" s="284">
        <v>0</v>
      </c>
      <c r="H48" s="240" t="s">
        <v>132</v>
      </c>
      <c r="I48" s="284">
        <v>0</v>
      </c>
      <c r="J48" s="240" t="s">
        <v>132</v>
      </c>
      <c r="K48" s="284">
        <v>2</v>
      </c>
      <c r="L48" s="284">
        <v>0</v>
      </c>
      <c r="M48" s="240">
        <v>1</v>
      </c>
      <c r="N48" s="284">
        <v>0</v>
      </c>
      <c r="O48" s="284">
        <v>0</v>
      </c>
      <c r="P48" s="240">
        <v>1</v>
      </c>
      <c r="Q48" s="240">
        <v>0</v>
      </c>
      <c r="R48" s="240">
        <v>1</v>
      </c>
      <c r="S48" s="240" t="s">
        <v>132</v>
      </c>
      <c r="T48" s="284">
        <v>0</v>
      </c>
      <c r="U48" s="284">
        <v>3</v>
      </c>
      <c r="V48" s="239">
        <v>0</v>
      </c>
      <c r="W48" s="240" t="s">
        <v>132</v>
      </c>
      <c r="X48" s="284">
        <v>0</v>
      </c>
      <c r="Y48" s="240">
        <v>5</v>
      </c>
      <c r="Z48" s="284">
        <v>0</v>
      </c>
      <c r="AA48" s="239">
        <v>0</v>
      </c>
      <c r="AB48" s="284">
        <v>0</v>
      </c>
      <c r="AC48" s="240" t="s">
        <v>132</v>
      </c>
      <c r="AD48" s="284">
        <v>0</v>
      </c>
      <c r="AE48" s="284">
        <v>0</v>
      </c>
      <c r="AF48" s="240">
        <v>0</v>
      </c>
      <c r="AG48" s="240" t="s">
        <v>132</v>
      </c>
      <c r="AH48" s="284">
        <v>0</v>
      </c>
      <c r="AI48" s="250">
        <v>1</v>
      </c>
      <c r="AJ48" s="240">
        <v>4</v>
      </c>
      <c r="AK48" s="250">
        <v>0</v>
      </c>
      <c r="AL48" s="239">
        <v>0</v>
      </c>
      <c r="AM48" s="240">
        <v>0</v>
      </c>
      <c r="AN48" s="284">
        <v>1</v>
      </c>
      <c r="AO48" s="239">
        <v>0</v>
      </c>
      <c r="AP48" s="250">
        <v>0</v>
      </c>
      <c r="AQ48" s="239">
        <v>0</v>
      </c>
      <c r="AR48" s="240">
        <v>1</v>
      </c>
      <c r="AS48" s="250">
        <v>1</v>
      </c>
      <c r="AT48" s="239">
        <v>0</v>
      </c>
      <c r="AU48" s="250">
        <v>0</v>
      </c>
      <c r="AV48" s="250">
        <v>0</v>
      </c>
      <c r="AW48" s="284">
        <v>0</v>
      </c>
      <c r="AX48" s="250">
        <v>0</v>
      </c>
      <c r="AY48" s="250">
        <v>0</v>
      </c>
      <c r="AZ48" s="239">
        <v>0</v>
      </c>
      <c r="BA48" s="240">
        <v>0</v>
      </c>
      <c r="BB48" s="286">
        <v>0</v>
      </c>
    </row>
    <row r="49" spans="2:54" s="1" customFormat="1" ht="12.75" customHeight="1">
      <c r="B49" s="11" t="s">
        <v>18</v>
      </c>
      <c r="C49" s="68"/>
      <c r="D49" s="234">
        <f aca="true" t="shared" si="14" ref="D49:AJ49">SUM(D50:D52)</f>
        <v>215</v>
      </c>
      <c r="E49" s="234">
        <f t="shared" si="14"/>
        <v>66</v>
      </c>
      <c r="F49" s="44" t="s">
        <v>132</v>
      </c>
      <c r="G49" s="275">
        <f t="shared" si="14"/>
        <v>2</v>
      </c>
      <c r="H49" s="234" t="s">
        <v>132</v>
      </c>
      <c r="I49" s="275">
        <f t="shared" si="14"/>
        <v>16</v>
      </c>
      <c r="J49" s="234" t="s">
        <v>132</v>
      </c>
      <c r="K49" s="275">
        <f t="shared" si="14"/>
        <v>20</v>
      </c>
      <c r="L49" s="275">
        <f t="shared" si="14"/>
        <v>1</v>
      </c>
      <c r="M49" s="234">
        <f t="shared" si="14"/>
        <v>1</v>
      </c>
      <c r="N49" s="275">
        <f t="shared" si="14"/>
        <v>2</v>
      </c>
      <c r="O49" s="275">
        <f t="shared" si="14"/>
        <v>1</v>
      </c>
      <c r="P49" s="234">
        <f t="shared" si="14"/>
        <v>10</v>
      </c>
      <c r="Q49" s="234">
        <f t="shared" si="14"/>
        <v>5</v>
      </c>
      <c r="R49" s="234">
        <f t="shared" si="14"/>
        <v>8</v>
      </c>
      <c r="S49" s="234" t="s">
        <v>132</v>
      </c>
      <c r="T49" s="275">
        <f t="shared" si="14"/>
        <v>1</v>
      </c>
      <c r="U49" s="277">
        <f t="shared" si="14"/>
        <v>22</v>
      </c>
      <c r="V49" s="279">
        <f t="shared" si="14"/>
        <v>16</v>
      </c>
      <c r="W49" s="234" t="s">
        <v>132</v>
      </c>
      <c r="X49" s="275">
        <f t="shared" si="14"/>
        <v>10</v>
      </c>
      <c r="Y49" s="234">
        <f t="shared" si="14"/>
        <v>27</v>
      </c>
      <c r="Z49" s="275">
        <f t="shared" si="14"/>
        <v>0</v>
      </c>
      <c r="AA49" s="279">
        <f t="shared" si="14"/>
        <v>2</v>
      </c>
      <c r="AB49" s="275">
        <f t="shared" si="14"/>
        <v>2</v>
      </c>
      <c r="AC49" s="234" t="s">
        <v>132</v>
      </c>
      <c r="AD49" s="275">
        <f t="shared" si="14"/>
        <v>0</v>
      </c>
      <c r="AE49" s="275">
        <f t="shared" si="14"/>
        <v>3</v>
      </c>
      <c r="AF49" s="234">
        <f t="shared" si="14"/>
        <v>5</v>
      </c>
      <c r="AG49" s="234" t="s">
        <v>132</v>
      </c>
      <c r="AH49" s="275">
        <f t="shared" si="14"/>
        <v>3</v>
      </c>
      <c r="AI49" s="234">
        <f t="shared" si="14"/>
        <v>10</v>
      </c>
      <c r="AJ49" s="234">
        <f t="shared" si="14"/>
        <v>19</v>
      </c>
      <c r="AK49" s="275">
        <f aca="true" t="shared" si="15" ref="AK49:BB49">SUM(AK50:AK52)</f>
        <v>4</v>
      </c>
      <c r="AL49" s="279">
        <f t="shared" si="15"/>
        <v>0</v>
      </c>
      <c r="AM49" s="234">
        <f t="shared" si="15"/>
        <v>11</v>
      </c>
      <c r="AN49" s="277">
        <f t="shared" si="15"/>
        <v>9</v>
      </c>
      <c r="AO49" s="279">
        <f t="shared" si="15"/>
        <v>0</v>
      </c>
      <c r="AP49" s="275">
        <f t="shared" si="15"/>
        <v>9</v>
      </c>
      <c r="AQ49" s="279">
        <f t="shared" si="15"/>
        <v>0</v>
      </c>
      <c r="AR49" s="234">
        <f t="shared" si="15"/>
        <v>1</v>
      </c>
      <c r="AS49" s="234">
        <f t="shared" si="15"/>
        <v>16</v>
      </c>
      <c r="AT49" s="234">
        <f t="shared" si="15"/>
        <v>7</v>
      </c>
      <c r="AU49" s="234">
        <f t="shared" si="15"/>
        <v>8</v>
      </c>
      <c r="AV49" s="234">
        <f t="shared" si="15"/>
        <v>1</v>
      </c>
      <c r="AW49" s="275">
        <f t="shared" si="15"/>
        <v>0</v>
      </c>
      <c r="AX49" s="234">
        <f t="shared" si="15"/>
        <v>0</v>
      </c>
      <c r="AY49" s="234">
        <f t="shared" si="15"/>
        <v>12</v>
      </c>
      <c r="AZ49" s="234">
        <f t="shared" si="15"/>
        <v>0</v>
      </c>
      <c r="BA49" s="234">
        <f t="shared" si="15"/>
        <v>3</v>
      </c>
      <c r="BB49" s="278">
        <f t="shared" si="15"/>
        <v>1</v>
      </c>
    </row>
    <row r="50" spans="2:54" s="1" customFormat="1" ht="12.75" customHeight="1">
      <c r="B50" s="11"/>
      <c r="C50" s="68" t="s">
        <v>235</v>
      </c>
      <c r="D50" s="280">
        <v>60</v>
      </c>
      <c r="E50" s="221">
        <v>29</v>
      </c>
      <c r="F50" s="44" t="s">
        <v>132</v>
      </c>
      <c r="G50" s="248">
        <v>0</v>
      </c>
      <c r="H50" s="221" t="s">
        <v>132</v>
      </c>
      <c r="I50" s="248">
        <v>3</v>
      </c>
      <c r="J50" s="221" t="s">
        <v>132</v>
      </c>
      <c r="K50" s="248">
        <v>7</v>
      </c>
      <c r="L50" s="248">
        <v>1</v>
      </c>
      <c r="M50" s="221">
        <v>1</v>
      </c>
      <c r="N50" s="248">
        <v>1</v>
      </c>
      <c r="O50" s="248">
        <v>1</v>
      </c>
      <c r="P50" s="221">
        <v>3</v>
      </c>
      <c r="Q50" s="221">
        <v>2</v>
      </c>
      <c r="R50" s="221">
        <v>6</v>
      </c>
      <c r="S50" s="221" t="s">
        <v>132</v>
      </c>
      <c r="T50" s="248">
        <v>1</v>
      </c>
      <c r="U50" s="281">
        <v>9</v>
      </c>
      <c r="V50" s="237">
        <v>7</v>
      </c>
      <c r="W50" s="221" t="s">
        <v>132</v>
      </c>
      <c r="X50" s="248">
        <v>1</v>
      </c>
      <c r="Y50" s="221">
        <v>9</v>
      </c>
      <c r="Z50" s="248">
        <v>0</v>
      </c>
      <c r="AA50" s="237">
        <v>0</v>
      </c>
      <c r="AB50" s="248">
        <v>1</v>
      </c>
      <c r="AC50" s="221" t="s">
        <v>132</v>
      </c>
      <c r="AD50" s="248">
        <v>0</v>
      </c>
      <c r="AE50" s="248">
        <v>1</v>
      </c>
      <c r="AF50" s="221">
        <v>2</v>
      </c>
      <c r="AG50" s="221" t="s">
        <v>132</v>
      </c>
      <c r="AH50" s="248">
        <v>1</v>
      </c>
      <c r="AI50" s="221">
        <v>1</v>
      </c>
      <c r="AJ50" s="221">
        <v>7</v>
      </c>
      <c r="AK50" s="248">
        <v>0</v>
      </c>
      <c r="AL50" s="237">
        <v>0</v>
      </c>
      <c r="AM50" s="221">
        <v>3</v>
      </c>
      <c r="AN50" s="281">
        <v>5</v>
      </c>
      <c r="AO50" s="237">
        <v>0</v>
      </c>
      <c r="AP50" s="248">
        <v>1</v>
      </c>
      <c r="AQ50" s="237">
        <v>0</v>
      </c>
      <c r="AR50" s="221">
        <v>1</v>
      </c>
      <c r="AS50" s="221">
        <v>9</v>
      </c>
      <c r="AT50" s="221">
        <v>2</v>
      </c>
      <c r="AU50" s="221">
        <v>2</v>
      </c>
      <c r="AV50" s="221">
        <v>0</v>
      </c>
      <c r="AW50" s="248">
        <v>0</v>
      </c>
      <c r="AX50" s="221">
        <v>0</v>
      </c>
      <c r="AY50" s="221">
        <v>0</v>
      </c>
      <c r="AZ50" s="221">
        <v>0</v>
      </c>
      <c r="BA50" s="221">
        <v>2</v>
      </c>
      <c r="BB50" s="282">
        <v>0</v>
      </c>
    </row>
    <row r="51" spans="2:54" s="1" customFormat="1" ht="12.75" customHeight="1">
      <c r="B51" s="11"/>
      <c r="C51" s="68" t="s">
        <v>236</v>
      </c>
      <c r="D51" s="280">
        <v>140</v>
      </c>
      <c r="E51" s="221">
        <v>29</v>
      </c>
      <c r="F51" s="44" t="s">
        <v>132</v>
      </c>
      <c r="G51" s="248">
        <v>2</v>
      </c>
      <c r="H51" s="221" t="s">
        <v>132</v>
      </c>
      <c r="I51" s="248">
        <v>13</v>
      </c>
      <c r="J51" s="221" t="s">
        <v>132</v>
      </c>
      <c r="K51" s="248">
        <v>11</v>
      </c>
      <c r="L51" s="248">
        <v>0</v>
      </c>
      <c r="M51" s="221">
        <v>0</v>
      </c>
      <c r="N51" s="248">
        <v>1</v>
      </c>
      <c r="O51" s="248">
        <v>0</v>
      </c>
      <c r="P51" s="221">
        <v>4</v>
      </c>
      <c r="Q51" s="221">
        <v>1</v>
      </c>
      <c r="R51" s="221">
        <v>1</v>
      </c>
      <c r="S51" s="221" t="s">
        <v>132</v>
      </c>
      <c r="T51" s="248">
        <v>0</v>
      </c>
      <c r="U51" s="281">
        <v>11</v>
      </c>
      <c r="V51" s="237">
        <v>9</v>
      </c>
      <c r="W51" s="221" t="s">
        <v>132</v>
      </c>
      <c r="X51" s="248">
        <v>9</v>
      </c>
      <c r="Y51" s="221">
        <v>16</v>
      </c>
      <c r="Z51" s="248">
        <v>0</v>
      </c>
      <c r="AA51" s="237">
        <v>2</v>
      </c>
      <c r="AB51" s="248">
        <v>1</v>
      </c>
      <c r="AC51" s="221" t="s">
        <v>132</v>
      </c>
      <c r="AD51" s="248">
        <v>0</v>
      </c>
      <c r="AE51" s="248">
        <v>2</v>
      </c>
      <c r="AF51" s="221">
        <v>3</v>
      </c>
      <c r="AG51" s="221" t="s">
        <v>132</v>
      </c>
      <c r="AH51" s="248">
        <v>2</v>
      </c>
      <c r="AI51" s="221">
        <v>8</v>
      </c>
      <c r="AJ51" s="221">
        <v>9</v>
      </c>
      <c r="AK51" s="248">
        <v>3</v>
      </c>
      <c r="AL51" s="237">
        <v>0</v>
      </c>
      <c r="AM51" s="221">
        <v>6</v>
      </c>
      <c r="AN51" s="281">
        <v>3</v>
      </c>
      <c r="AO51" s="237">
        <v>0</v>
      </c>
      <c r="AP51" s="248">
        <v>7</v>
      </c>
      <c r="AQ51" s="237">
        <v>0</v>
      </c>
      <c r="AR51" s="221">
        <v>0</v>
      </c>
      <c r="AS51" s="221">
        <v>5</v>
      </c>
      <c r="AT51" s="221">
        <v>5</v>
      </c>
      <c r="AU51" s="221">
        <v>6</v>
      </c>
      <c r="AV51" s="221">
        <v>1</v>
      </c>
      <c r="AW51" s="248">
        <v>0</v>
      </c>
      <c r="AX51" s="221">
        <v>0</v>
      </c>
      <c r="AY51" s="221">
        <v>12</v>
      </c>
      <c r="AZ51" s="221">
        <v>0</v>
      </c>
      <c r="BA51" s="221">
        <v>1</v>
      </c>
      <c r="BB51" s="282">
        <v>1</v>
      </c>
    </row>
    <row r="52" spans="2:54" s="1" customFormat="1" ht="12.75" customHeight="1">
      <c r="B52" s="13"/>
      <c r="C52" s="69" t="s">
        <v>237</v>
      </c>
      <c r="D52" s="283">
        <v>15</v>
      </c>
      <c r="E52" s="238">
        <v>8</v>
      </c>
      <c r="F52" s="44" t="s">
        <v>132</v>
      </c>
      <c r="G52" s="306">
        <v>0</v>
      </c>
      <c r="H52" s="240" t="s">
        <v>132</v>
      </c>
      <c r="I52" s="306">
        <v>0</v>
      </c>
      <c r="J52" s="240" t="s">
        <v>132</v>
      </c>
      <c r="K52" s="306">
        <v>2</v>
      </c>
      <c r="L52" s="306">
        <v>0</v>
      </c>
      <c r="M52" s="240">
        <v>0</v>
      </c>
      <c r="N52" s="306">
        <v>0</v>
      </c>
      <c r="O52" s="306">
        <v>0</v>
      </c>
      <c r="P52" s="240">
        <v>3</v>
      </c>
      <c r="Q52" s="240">
        <v>2</v>
      </c>
      <c r="R52" s="240">
        <v>1</v>
      </c>
      <c r="S52" s="240" t="s">
        <v>132</v>
      </c>
      <c r="T52" s="306">
        <v>0</v>
      </c>
      <c r="U52" s="284">
        <v>2</v>
      </c>
      <c r="V52" s="239">
        <v>0</v>
      </c>
      <c r="W52" s="240" t="s">
        <v>132</v>
      </c>
      <c r="X52" s="306">
        <v>0</v>
      </c>
      <c r="Y52" s="240">
        <v>2</v>
      </c>
      <c r="Z52" s="250">
        <v>0</v>
      </c>
      <c r="AA52" s="239">
        <v>0</v>
      </c>
      <c r="AB52" s="306">
        <v>0</v>
      </c>
      <c r="AC52" s="240" t="s">
        <v>132</v>
      </c>
      <c r="AD52" s="306">
        <v>0</v>
      </c>
      <c r="AE52" s="306">
        <v>0</v>
      </c>
      <c r="AF52" s="240">
        <v>0</v>
      </c>
      <c r="AG52" s="240" t="s">
        <v>132</v>
      </c>
      <c r="AH52" s="306">
        <v>0</v>
      </c>
      <c r="AI52" s="240">
        <v>1</v>
      </c>
      <c r="AJ52" s="240">
        <v>3</v>
      </c>
      <c r="AK52" s="250">
        <v>1</v>
      </c>
      <c r="AL52" s="239">
        <v>0</v>
      </c>
      <c r="AM52" s="240">
        <v>2</v>
      </c>
      <c r="AN52" s="284">
        <v>1</v>
      </c>
      <c r="AO52" s="239">
        <v>0</v>
      </c>
      <c r="AP52" s="250">
        <v>1</v>
      </c>
      <c r="AQ52" s="239">
        <v>0</v>
      </c>
      <c r="AR52" s="240">
        <v>0</v>
      </c>
      <c r="AS52" s="240">
        <v>2</v>
      </c>
      <c r="AT52" s="240">
        <v>0</v>
      </c>
      <c r="AU52" s="240">
        <v>0</v>
      </c>
      <c r="AV52" s="240">
        <v>0</v>
      </c>
      <c r="AW52" s="306">
        <v>0</v>
      </c>
      <c r="AX52" s="240">
        <v>0</v>
      </c>
      <c r="AY52" s="240">
        <v>0</v>
      </c>
      <c r="AZ52" s="240">
        <v>0</v>
      </c>
      <c r="BA52" s="240">
        <v>0</v>
      </c>
      <c r="BB52" s="286">
        <v>0</v>
      </c>
    </row>
    <row r="53" spans="2:54" s="1" customFormat="1" ht="12.75" customHeight="1">
      <c r="B53" s="9" t="s">
        <v>19</v>
      </c>
      <c r="C53" s="67"/>
      <c r="D53" s="234">
        <f aca="true" t="shared" si="16" ref="D53:AJ53">SUM(D54:D56)</f>
        <v>54</v>
      </c>
      <c r="E53" s="234">
        <f t="shared" si="16"/>
        <v>24</v>
      </c>
      <c r="F53" s="214" t="s">
        <v>132</v>
      </c>
      <c r="G53" s="275">
        <f t="shared" si="16"/>
        <v>4</v>
      </c>
      <c r="H53" s="234" t="s">
        <v>132</v>
      </c>
      <c r="I53" s="275">
        <f t="shared" si="16"/>
        <v>6</v>
      </c>
      <c r="J53" s="234" t="s">
        <v>132</v>
      </c>
      <c r="K53" s="275">
        <f t="shared" si="16"/>
        <v>4</v>
      </c>
      <c r="L53" s="275">
        <f t="shared" si="16"/>
        <v>0</v>
      </c>
      <c r="M53" s="234">
        <f t="shared" si="16"/>
        <v>0</v>
      </c>
      <c r="N53" s="275">
        <f t="shared" si="16"/>
        <v>0</v>
      </c>
      <c r="O53" s="275">
        <f t="shared" si="16"/>
        <v>0</v>
      </c>
      <c r="P53" s="234">
        <f t="shared" si="16"/>
        <v>3</v>
      </c>
      <c r="Q53" s="234">
        <f t="shared" si="16"/>
        <v>1</v>
      </c>
      <c r="R53" s="234">
        <f t="shared" si="16"/>
        <v>0</v>
      </c>
      <c r="S53" s="234" t="s">
        <v>132</v>
      </c>
      <c r="T53" s="275">
        <f t="shared" si="16"/>
        <v>0</v>
      </c>
      <c r="U53" s="277">
        <f t="shared" si="16"/>
        <v>8</v>
      </c>
      <c r="V53" s="279">
        <f t="shared" si="16"/>
        <v>8</v>
      </c>
      <c r="W53" s="234" t="s">
        <v>132</v>
      </c>
      <c r="X53" s="275">
        <f t="shared" si="16"/>
        <v>7</v>
      </c>
      <c r="Y53" s="234">
        <f t="shared" si="16"/>
        <v>6</v>
      </c>
      <c r="Z53" s="275">
        <f t="shared" si="16"/>
        <v>0</v>
      </c>
      <c r="AA53" s="279">
        <f t="shared" si="16"/>
        <v>0</v>
      </c>
      <c r="AB53" s="275">
        <f t="shared" si="16"/>
        <v>0</v>
      </c>
      <c r="AC53" s="234" t="s">
        <v>132</v>
      </c>
      <c r="AD53" s="275">
        <f t="shared" si="16"/>
        <v>0</v>
      </c>
      <c r="AE53" s="275">
        <f t="shared" si="16"/>
        <v>1</v>
      </c>
      <c r="AF53" s="234">
        <f t="shared" si="16"/>
        <v>0</v>
      </c>
      <c r="AG53" s="234" t="s">
        <v>132</v>
      </c>
      <c r="AH53" s="275">
        <f t="shared" si="16"/>
        <v>1</v>
      </c>
      <c r="AI53" s="234">
        <f t="shared" si="16"/>
        <v>0</v>
      </c>
      <c r="AJ53" s="234">
        <f t="shared" si="16"/>
        <v>9</v>
      </c>
      <c r="AK53" s="275">
        <f aca="true" t="shared" si="17" ref="AK53:BB53">SUM(AK54:AK56)</f>
        <v>0</v>
      </c>
      <c r="AL53" s="279">
        <f t="shared" si="17"/>
        <v>0</v>
      </c>
      <c r="AM53" s="234">
        <f t="shared" si="17"/>
        <v>3</v>
      </c>
      <c r="AN53" s="277">
        <f t="shared" si="17"/>
        <v>1</v>
      </c>
      <c r="AO53" s="279">
        <f t="shared" si="17"/>
        <v>0</v>
      </c>
      <c r="AP53" s="275">
        <f t="shared" si="17"/>
        <v>2</v>
      </c>
      <c r="AQ53" s="279">
        <f t="shared" si="17"/>
        <v>0</v>
      </c>
      <c r="AR53" s="234">
        <f t="shared" si="17"/>
        <v>0</v>
      </c>
      <c r="AS53" s="234">
        <f t="shared" si="17"/>
        <v>4</v>
      </c>
      <c r="AT53" s="234">
        <f t="shared" si="17"/>
        <v>0</v>
      </c>
      <c r="AU53" s="234">
        <f t="shared" si="17"/>
        <v>2</v>
      </c>
      <c r="AV53" s="234">
        <f t="shared" si="17"/>
        <v>0</v>
      </c>
      <c r="AW53" s="275">
        <f t="shared" si="17"/>
        <v>0</v>
      </c>
      <c r="AX53" s="234">
        <f t="shared" si="17"/>
        <v>0</v>
      </c>
      <c r="AY53" s="234">
        <f t="shared" si="17"/>
        <v>0</v>
      </c>
      <c r="AZ53" s="234">
        <f t="shared" si="17"/>
        <v>0</v>
      </c>
      <c r="BA53" s="234">
        <f t="shared" si="17"/>
        <v>0</v>
      </c>
      <c r="BB53" s="278">
        <f t="shared" si="17"/>
        <v>0</v>
      </c>
    </row>
    <row r="54" spans="2:54" s="1" customFormat="1" ht="12.75" customHeight="1">
      <c r="B54" s="11"/>
      <c r="C54" s="68" t="s">
        <v>21</v>
      </c>
      <c r="D54" s="280">
        <v>6</v>
      </c>
      <c r="E54" s="242">
        <v>5</v>
      </c>
      <c r="F54" s="215" t="s">
        <v>132</v>
      </c>
      <c r="G54" s="248">
        <v>0</v>
      </c>
      <c r="H54" s="221" t="s">
        <v>132</v>
      </c>
      <c r="I54" s="248">
        <v>1</v>
      </c>
      <c r="J54" s="221" t="s">
        <v>132</v>
      </c>
      <c r="K54" s="248">
        <v>0</v>
      </c>
      <c r="L54" s="248">
        <v>0</v>
      </c>
      <c r="M54" s="221">
        <v>0</v>
      </c>
      <c r="N54" s="248">
        <v>0</v>
      </c>
      <c r="O54" s="248">
        <v>0</v>
      </c>
      <c r="P54" s="221">
        <v>0</v>
      </c>
      <c r="Q54" s="221">
        <v>0</v>
      </c>
      <c r="R54" s="221">
        <v>0</v>
      </c>
      <c r="S54" s="221" t="s">
        <v>132</v>
      </c>
      <c r="T54" s="248">
        <v>0</v>
      </c>
      <c r="U54" s="281">
        <v>1</v>
      </c>
      <c r="V54" s="237">
        <v>0</v>
      </c>
      <c r="W54" s="221" t="s">
        <v>132</v>
      </c>
      <c r="X54" s="248">
        <v>0</v>
      </c>
      <c r="Y54" s="221">
        <v>0</v>
      </c>
      <c r="Z54" s="248">
        <v>0</v>
      </c>
      <c r="AA54" s="237">
        <v>0</v>
      </c>
      <c r="AB54" s="248">
        <v>0</v>
      </c>
      <c r="AC54" s="221" t="s">
        <v>132</v>
      </c>
      <c r="AD54" s="248">
        <v>0</v>
      </c>
      <c r="AE54" s="248">
        <v>0</v>
      </c>
      <c r="AF54" s="221">
        <v>0</v>
      </c>
      <c r="AG54" s="221" t="s">
        <v>132</v>
      </c>
      <c r="AH54" s="248">
        <v>0</v>
      </c>
      <c r="AI54" s="221">
        <v>0</v>
      </c>
      <c r="AJ54" s="221">
        <v>1</v>
      </c>
      <c r="AK54" s="248">
        <v>0</v>
      </c>
      <c r="AL54" s="237">
        <v>0</v>
      </c>
      <c r="AM54" s="221">
        <v>0</v>
      </c>
      <c r="AN54" s="281">
        <v>0</v>
      </c>
      <c r="AO54" s="237">
        <v>0</v>
      </c>
      <c r="AP54" s="248">
        <v>0</v>
      </c>
      <c r="AQ54" s="237">
        <v>0</v>
      </c>
      <c r="AR54" s="221">
        <v>0</v>
      </c>
      <c r="AS54" s="221">
        <v>1</v>
      </c>
      <c r="AT54" s="221">
        <v>0</v>
      </c>
      <c r="AU54" s="221">
        <v>0</v>
      </c>
      <c r="AV54" s="221">
        <v>0</v>
      </c>
      <c r="AW54" s="248">
        <v>0</v>
      </c>
      <c r="AX54" s="221">
        <v>0</v>
      </c>
      <c r="AY54" s="221">
        <v>0</v>
      </c>
      <c r="AZ54" s="221">
        <v>0</v>
      </c>
      <c r="BA54" s="221">
        <v>0</v>
      </c>
      <c r="BB54" s="282">
        <v>0</v>
      </c>
    </row>
    <row r="55" spans="2:54" s="1" customFormat="1" ht="12.75" customHeight="1">
      <c r="B55" s="11"/>
      <c r="C55" s="68" t="s">
        <v>22</v>
      </c>
      <c r="D55" s="280">
        <v>26</v>
      </c>
      <c r="E55" s="242">
        <v>11</v>
      </c>
      <c r="F55" s="215" t="s">
        <v>132</v>
      </c>
      <c r="G55" s="248">
        <v>1</v>
      </c>
      <c r="H55" s="221" t="s">
        <v>132</v>
      </c>
      <c r="I55" s="248">
        <v>2</v>
      </c>
      <c r="J55" s="221" t="s">
        <v>132</v>
      </c>
      <c r="K55" s="248">
        <v>3</v>
      </c>
      <c r="L55" s="248">
        <v>0</v>
      </c>
      <c r="M55" s="221">
        <v>0</v>
      </c>
      <c r="N55" s="248">
        <v>0</v>
      </c>
      <c r="O55" s="248">
        <v>0</v>
      </c>
      <c r="P55" s="221">
        <v>3</v>
      </c>
      <c r="Q55" s="221">
        <v>1</v>
      </c>
      <c r="R55" s="221">
        <v>0</v>
      </c>
      <c r="S55" s="221" t="s">
        <v>132</v>
      </c>
      <c r="T55" s="248">
        <v>0</v>
      </c>
      <c r="U55" s="281">
        <v>4</v>
      </c>
      <c r="V55" s="237">
        <v>8</v>
      </c>
      <c r="W55" s="221" t="s">
        <v>132</v>
      </c>
      <c r="X55" s="248">
        <v>7</v>
      </c>
      <c r="Y55" s="221">
        <v>2</v>
      </c>
      <c r="Z55" s="248">
        <v>0</v>
      </c>
      <c r="AA55" s="237">
        <v>0</v>
      </c>
      <c r="AB55" s="248">
        <v>0</v>
      </c>
      <c r="AC55" s="221" t="s">
        <v>132</v>
      </c>
      <c r="AD55" s="248">
        <v>0</v>
      </c>
      <c r="AE55" s="248">
        <v>1</v>
      </c>
      <c r="AF55" s="221">
        <v>0</v>
      </c>
      <c r="AG55" s="221" t="s">
        <v>132</v>
      </c>
      <c r="AH55" s="248">
        <v>1</v>
      </c>
      <c r="AI55" s="221">
        <v>0</v>
      </c>
      <c r="AJ55" s="221">
        <v>4</v>
      </c>
      <c r="AK55" s="248">
        <v>0</v>
      </c>
      <c r="AL55" s="237">
        <v>0</v>
      </c>
      <c r="AM55" s="221">
        <v>1</v>
      </c>
      <c r="AN55" s="281">
        <v>1</v>
      </c>
      <c r="AO55" s="237">
        <v>0</v>
      </c>
      <c r="AP55" s="248">
        <v>1</v>
      </c>
      <c r="AQ55" s="237">
        <v>0</v>
      </c>
      <c r="AR55" s="221">
        <v>0</v>
      </c>
      <c r="AS55" s="221">
        <v>1</v>
      </c>
      <c r="AT55" s="221">
        <v>0</v>
      </c>
      <c r="AU55" s="221">
        <v>0</v>
      </c>
      <c r="AV55" s="221">
        <v>0</v>
      </c>
      <c r="AW55" s="248">
        <v>0</v>
      </c>
      <c r="AX55" s="221">
        <v>0</v>
      </c>
      <c r="AY55" s="221">
        <v>0</v>
      </c>
      <c r="AZ55" s="221">
        <v>0</v>
      </c>
      <c r="BA55" s="221">
        <v>0</v>
      </c>
      <c r="BB55" s="282">
        <v>0</v>
      </c>
    </row>
    <row r="56" spans="2:54" s="1" customFormat="1" ht="12.75" customHeight="1">
      <c r="B56" s="11"/>
      <c r="C56" s="68" t="s">
        <v>238</v>
      </c>
      <c r="D56" s="280">
        <v>22</v>
      </c>
      <c r="E56" s="242">
        <v>8</v>
      </c>
      <c r="F56" s="216" t="s">
        <v>132</v>
      </c>
      <c r="G56" s="248">
        <v>3</v>
      </c>
      <c r="H56" s="221" t="s">
        <v>132</v>
      </c>
      <c r="I56" s="248">
        <v>3</v>
      </c>
      <c r="J56" s="221" t="s">
        <v>132</v>
      </c>
      <c r="K56" s="248">
        <v>1</v>
      </c>
      <c r="L56" s="248">
        <v>0</v>
      </c>
      <c r="M56" s="221">
        <v>0</v>
      </c>
      <c r="N56" s="248">
        <v>0</v>
      </c>
      <c r="O56" s="248">
        <v>0</v>
      </c>
      <c r="P56" s="221">
        <v>0</v>
      </c>
      <c r="Q56" s="221">
        <v>0</v>
      </c>
      <c r="R56" s="221">
        <v>0</v>
      </c>
      <c r="S56" s="221" t="s">
        <v>132</v>
      </c>
      <c r="T56" s="248">
        <v>0</v>
      </c>
      <c r="U56" s="281">
        <v>3</v>
      </c>
      <c r="V56" s="237">
        <v>0</v>
      </c>
      <c r="W56" s="221" t="s">
        <v>132</v>
      </c>
      <c r="X56" s="248">
        <v>0</v>
      </c>
      <c r="Y56" s="221">
        <v>4</v>
      </c>
      <c r="Z56" s="248">
        <v>0</v>
      </c>
      <c r="AA56" s="237">
        <v>0</v>
      </c>
      <c r="AB56" s="248">
        <v>0</v>
      </c>
      <c r="AC56" s="221" t="s">
        <v>132</v>
      </c>
      <c r="AD56" s="248">
        <v>0</v>
      </c>
      <c r="AE56" s="248">
        <v>0</v>
      </c>
      <c r="AF56" s="221">
        <v>0</v>
      </c>
      <c r="AG56" s="221" t="s">
        <v>132</v>
      </c>
      <c r="AH56" s="248">
        <v>0</v>
      </c>
      <c r="AI56" s="221">
        <v>0</v>
      </c>
      <c r="AJ56" s="221">
        <v>4</v>
      </c>
      <c r="AK56" s="248">
        <v>0</v>
      </c>
      <c r="AL56" s="237">
        <v>0</v>
      </c>
      <c r="AM56" s="221">
        <v>2</v>
      </c>
      <c r="AN56" s="281">
        <v>0</v>
      </c>
      <c r="AO56" s="237">
        <v>0</v>
      </c>
      <c r="AP56" s="248">
        <v>1</v>
      </c>
      <c r="AQ56" s="237">
        <v>0</v>
      </c>
      <c r="AR56" s="221">
        <v>0</v>
      </c>
      <c r="AS56" s="221">
        <v>2</v>
      </c>
      <c r="AT56" s="221">
        <v>0</v>
      </c>
      <c r="AU56" s="221">
        <v>2</v>
      </c>
      <c r="AV56" s="221">
        <v>0</v>
      </c>
      <c r="AW56" s="248">
        <v>0</v>
      </c>
      <c r="AX56" s="221">
        <v>0</v>
      </c>
      <c r="AY56" s="221">
        <v>0</v>
      </c>
      <c r="AZ56" s="221">
        <v>0</v>
      </c>
      <c r="BA56" s="221">
        <v>0</v>
      </c>
      <c r="BB56" s="282">
        <v>0</v>
      </c>
    </row>
    <row r="57" spans="2:54" s="1" customFormat="1" ht="12.75" customHeight="1">
      <c r="B57" s="24" t="s">
        <v>239</v>
      </c>
      <c r="C57" s="71"/>
      <c r="D57" s="234">
        <f aca="true" t="shared" si="18" ref="D57:AJ57">SUM(D58:D60)</f>
        <v>213</v>
      </c>
      <c r="E57" s="234">
        <f t="shared" si="18"/>
        <v>76</v>
      </c>
      <c r="F57" s="44" t="s">
        <v>132</v>
      </c>
      <c r="G57" s="275">
        <f t="shared" si="18"/>
        <v>7</v>
      </c>
      <c r="H57" s="234" t="s">
        <v>132</v>
      </c>
      <c r="I57" s="275">
        <f t="shared" si="18"/>
        <v>18</v>
      </c>
      <c r="J57" s="234" t="s">
        <v>132</v>
      </c>
      <c r="K57" s="275">
        <f t="shared" si="18"/>
        <v>25</v>
      </c>
      <c r="L57" s="275">
        <f t="shared" si="18"/>
        <v>0</v>
      </c>
      <c r="M57" s="234">
        <f t="shared" si="18"/>
        <v>3</v>
      </c>
      <c r="N57" s="275">
        <f t="shared" si="18"/>
        <v>3</v>
      </c>
      <c r="O57" s="275">
        <f t="shared" si="18"/>
        <v>0</v>
      </c>
      <c r="P57" s="234">
        <f t="shared" si="18"/>
        <v>7</v>
      </c>
      <c r="Q57" s="234">
        <f t="shared" si="18"/>
        <v>1</v>
      </c>
      <c r="R57" s="234">
        <f t="shared" si="18"/>
        <v>3</v>
      </c>
      <c r="S57" s="234" t="s">
        <v>132</v>
      </c>
      <c r="T57" s="275">
        <f t="shared" si="18"/>
        <v>0</v>
      </c>
      <c r="U57" s="277">
        <f t="shared" si="18"/>
        <v>25</v>
      </c>
      <c r="V57" s="279">
        <f t="shared" si="18"/>
        <v>5</v>
      </c>
      <c r="W57" s="234" t="s">
        <v>132</v>
      </c>
      <c r="X57" s="275">
        <f t="shared" si="18"/>
        <v>1</v>
      </c>
      <c r="Y57" s="234">
        <f t="shared" si="18"/>
        <v>22</v>
      </c>
      <c r="Z57" s="275">
        <f t="shared" si="18"/>
        <v>1</v>
      </c>
      <c r="AA57" s="279">
        <f t="shared" si="18"/>
        <v>3</v>
      </c>
      <c r="AB57" s="275">
        <f t="shared" si="18"/>
        <v>0</v>
      </c>
      <c r="AC57" s="234" t="s">
        <v>132</v>
      </c>
      <c r="AD57" s="275">
        <f t="shared" si="18"/>
        <v>1</v>
      </c>
      <c r="AE57" s="275">
        <f t="shared" si="18"/>
        <v>0</v>
      </c>
      <c r="AF57" s="234">
        <f t="shared" si="18"/>
        <v>5</v>
      </c>
      <c r="AG57" s="234" t="s">
        <v>132</v>
      </c>
      <c r="AH57" s="275">
        <f t="shared" si="18"/>
        <v>2</v>
      </c>
      <c r="AI57" s="234">
        <f t="shared" si="18"/>
        <v>7</v>
      </c>
      <c r="AJ57" s="234">
        <f t="shared" si="18"/>
        <v>15</v>
      </c>
      <c r="AK57" s="275">
        <f aca="true" t="shared" si="19" ref="AK57:BB57">SUM(AK58:AK60)</f>
        <v>5</v>
      </c>
      <c r="AL57" s="279">
        <f t="shared" si="19"/>
        <v>0</v>
      </c>
      <c r="AM57" s="234">
        <f t="shared" si="19"/>
        <v>13</v>
      </c>
      <c r="AN57" s="277">
        <f t="shared" si="19"/>
        <v>5</v>
      </c>
      <c r="AO57" s="279">
        <f t="shared" si="19"/>
        <v>1</v>
      </c>
      <c r="AP57" s="275">
        <f t="shared" si="19"/>
        <v>7</v>
      </c>
      <c r="AQ57" s="279">
        <f t="shared" si="19"/>
        <v>0</v>
      </c>
      <c r="AR57" s="234">
        <f t="shared" si="19"/>
        <v>0</v>
      </c>
      <c r="AS57" s="234">
        <f t="shared" si="19"/>
        <v>9</v>
      </c>
      <c r="AT57" s="234">
        <f t="shared" si="19"/>
        <v>7</v>
      </c>
      <c r="AU57" s="234">
        <f t="shared" si="19"/>
        <v>7</v>
      </c>
      <c r="AV57" s="234">
        <f t="shared" si="19"/>
        <v>1</v>
      </c>
      <c r="AW57" s="275">
        <f t="shared" si="19"/>
        <v>0</v>
      </c>
      <c r="AX57" s="234">
        <f t="shared" si="19"/>
        <v>9</v>
      </c>
      <c r="AY57" s="234">
        <f t="shared" si="19"/>
        <v>13</v>
      </c>
      <c r="AZ57" s="234">
        <f t="shared" si="19"/>
        <v>1</v>
      </c>
      <c r="BA57" s="234">
        <f t="shared" si="19"/>
        <v>2</v>
      </c>
      <c r="BB57" s="278">
        <f t="shared" si="19"/>
        <v>0</v>
      </c>
    </row>
    <row r="58" spans="2:54" s="1" customFormat="1" ht="12.75" customHeight="1">
      <c r="B58" s="11"/>
      <c r="C58" s="68" t="s">
        <v>240</v>
      </c>
      <c r="D58" s="280">
        <v>183</v>
      </c>
      <c r="E58" s="221">
        <v>52</v>
      </c>
      <c r="F58" s="44" t="s">
        <v>132</v>
      </c>
      <c r="G58" s="248">
        <v>6</v>
      </c>
      <c r="H58" s="221" t="s">
        <v>132</v>
      </c>
      <c r="I58" s="248">
        <v>17</v>
      </c>
      <c r="J58" s="221" t="s">
        <v>132</v>
      </c>
      <c r="K58" s="248">
        <v>21</v>
      </c>
      <c r="L58" s="248">
        <v>0</v>
      </c>
      <c r="M58" s="221">
        <v>3</v>
      </c>
      <c r="N58" s="248">
        <v>3</v>
      </c>
      <c r="O58" s="248">
        <v>0</v>
      </c>
      <c r="P58" s="221">
        <v>6</v>
      </c>
      <c r="Q58" s="221">
        <v>1</v>
      </c>
      <c r="R58" s="221">
        <v>3</v>
      </c>
      <c r="S58" s="221" t="s">
        <v>132</v>
      </c>
      <c r="T58" s="248">
        <v>0</v>
      </c>
      <c r="U58" s="281">
        <v>19</v>
      </c>
      <c r="V58" s="237">
        <v>5</v>
      </c>
      <c r="W58" s="221" t="s">
        <v>132</v>
      </c>
      <c r="X58" s="248">
        <v>1</v>
      </c>
      <c r="Y58" s="221">
        <v>15</v>
      </c>
      <c r="Z58" s="248">
        <v>1</v>
      </c>
      <c r="AA58" s="237">
        <v>3</v>
      </c>
      <c r="AB58" s="248">
        <v>0</v>
      </c>
      <c r="AC58" s="221" t="s">
        <v>132</v>
      </c>
      <c r="AD58" s="248">
        <v>1</v>
      </c>
      <c r="AE58" s="248">
        <v>0</v>
      </c>
      <c r="AF58" s="221">
        <v>5</v>
      </c>
      <c r="AG58" s="221" t="s">
        <v>132</v>
      </c>
      <c r="AH58" s="248">
        <v>2</v>
      </c>
      <c r="AI58" s="221">
        <v>7</v>
      </c>
      <c r="AJ58" s="221">
        <v>11</v>
      </c>
      <c r="AK58" s="248">
        <v>5</v>
      </c>
      <c r="AL58" s="237">
        <v>0</v>
      </c>
      <c r="AM58" s="221">
        <v>11</v>
      </c>
      <c r="AN58" s="281">
        <v>5</v>
      </c>
      <c r="AO58" s="237">
        <v>1</v>
      </c>
      <c r="AP58" s="248">
        <v>7</v>
      </c>
      <c r="AQ58" s="237">
        <v>0</v>
      </c>
      <c r="AR58" s="221">
        <v>0</v>
      </c>
      <c r="AS58" s="221">
        <v>6</v>
      </c>
      <c r="AT58" s="221">
        <v>5</v>
      </c>
      <c r="AU58" s="221">
        <v>7</v>
      </c>
      <c r="AV58" s="221">
        <v>1</v>
      </c>
      <c r="AW58" s="248">
        <v>0</v>
      </c>
      <c r="AX58" s="221">
        <v>9</v>
      </c>
      <c r="AY58" s="221">
        <v>13</v>
      </c>
      <c r="AZ58" s="221">
        <v>1</v>
      </c>
      <c r="BA58" s="221">
        <v>1</v>
      </c>
      <c r="BB58" s="282">
        <v>0</v>
      </c>
    </row>
    <row r="59" spans="2:54" s="1" customFormat="1" ht="12.75" customHeight="1">
      <c r="B59" s="11"/>
      <c r="C59" s="68" t="s">
        <v>28</v>
      </c>
      <c r="D59" s="280">
        <v>16</v>
      </c>
      <c r="E59" s="221">
        <v>12</v>
      </c>
      <c r="F59" s="44" t="s">
        <v>132</v>
      </c>
      <c r="G59" s="248">
        <v>0</v>
      </c>
      <c r="H59" s="221" t="s">
        <v>132</v>
      </c>
      <c r="I59" s="248">
        <v>0</v>
      </c>
      <c r="J59" s="221" t="s">
        <v>132</v>
      </c>
      <c r="K59" s="248">
        <v>1</v>
      </c>
      <c r="L59" s="248">
        <v>0</v>
      </c>
      <c r="M59" s="221">
        <v>0</v>
      </c>
      <c r="N59" s="248">
        <v>0</v>
      </c>
      <c r="O59" s="248">
        <v>0</v>
      </c>
      <c r="P59" s="221">
        <v>0</v>
      </c>
      <c r="Q59" s="221">
        <v>0</v>
      </c>
      <c r="R59" s="221">
        <v>0</v>
      </c>
      <c r="S59" s="221" t="s">
        <v>132</v>
      </c>
      <c r="T59" s="248">
        <v>0</v>
      </c>
      <c r="U59" s="281">
        <v>1</v>
      </c>
      <c r="V59" s="237">
        <v>0</v>
      </c>
      <c r="W59" s="221" t="s">
        <v>132</v>
      </c>
      <c r="X59" s="248">
        <v>0</v>
      </c>
      <c r="Y59" s="221">
        <v>5</v>
      </c>
      <c r="Z59" s="248">
        <v>0</v>
      </c>
      <c r="AA59" s="237">
        <v>0</v>
      </c>
      <c r="AB59" s="248">
        <v>0</v>
      </c>
      <c r="AC59" s="221" t="s">
        <v>132</v>
      </c>
      <c r="AD59" s="248">
        <v>0</v>
      </c>
      <c r="AE59" s="248">
        <v>0</v>
      </c>
      <c r="AF59" s="221">
        <v>0</v>
      </c>
      <c r="AG59" s="221" t="s">
        <v>132</v>
      </c>
      <c r="AH59" s="248">
        <v>0</v>
      </c>
      <c r="AI59" s="221">
        <v>0</v>
      </c>
      <c r="AJ59" s="221">
        <v>2</v>
      </c>
      <c r="AK59" s="248">
        <v>0</v>
      </c>
      <c r="AL59" s="237">
        <v>0</v>
      </c>
      <c r="AM59" s="221">
        <v>1</v>
      </c>
      <c r="AN59" s="281">
        <v>0</v>
      </c>
      <c r="AO59" s="237">
        <v>0</v>
      </c>
      <c r="AP59" s="248">
        <v>0</v>
      </c>
      <c r="AQ59" s="237">
        <v>0</v>
      </c>
      <c r="AR59" s="221">
        <v>0</v>
      </c>
      <c r="AS59" s="221">
        <v>0</v>
      </c>
      <c r="AT59" s="221">
        <v>2</v>
      </c>
      <c r="AU59" s="221">
        <v>0</v>
      </c>
      <c r="AV59" s="221">
        <v>0</v>
      </c>
      <c r="AW59" s="248">
        <v>0</v>
      </c>
      <c r="AX59" s="221">
        <v>0</v>
      </c>
      <c r="AY59" s="221">
        <v>0</v>
      </c>
      <c r="AZ59" s="221">
        <v>0</v>
      </c>
      <c r="BA59" s="221">
        <v>1</v>
      </c>
      <c r="BB59" s="282">
        <v>0</v>
      </c>
    </row>
    <row r="60" spans="2:54" s="1" customFormat="1" ht="12.75" customHeight="1">
      <c r="B60" s="16"/>
      <c r="C60" s="70" t="s">
        <v>27</v>
      </c>
      <c r="D60" s="285">
        <v>14</v>
      </c>
      <c r="E60" s="240">
        <v>12</v>
      </c>
      <c r="F60" s="44" t="s">
        <v>132</v>
      </c>
      <c r="G60" s="250">
        <v>1</v>
      </c>
      <c r="H60" s="240" t="s">
        <v>132</v>
      </c>
      <c r="I60" s="250">
        <v>1</v>
      </c>
      <c r="J60" s="240" t="s">
        <v>132</v>
      </c>
      <c r="K60" s="250">
        <v>3</v>
      </c>
      <c r="L60" s="250">
        <v>0</v>
      </c>
      <c r="M60" s="240">
        <v>0</v>
      </c>
      <c r="N60" s="250">
        <v>0</v>
      </c>
      <c r="O60" s="250">
        <v>0</v>
      </c>
      <c r="P60" s="240">
        <v>1</v>
      </c>
      <c r="Q60" s="240">
        <v>0</v>
      </c>
      <c r="R60" s="240">
        <v>0</v>
      </c>
      <c r="S60" s="240" t="s">
        <v>132</v>
      </c>
      <c r="T60" s="250">
        <v>0</v>
      </c>
      <c r="U60" s="284">
        <v>5</v>
      </c>
      <c r="V60" s="239">
        <v>0</v>
      </c>
      <c r="W60" s="240" t="s">
        <v>132</v>
      </c>
      <c r="X60" s="250">
        <v>0</v>
      </c>
      <c r="Y60" s="240">
        <v>2</v>
      </c>
      <c r="Z60" s="250">
        <v>0</v>
      </c>
      <c r="AA60" s="239">
        <v>0</v>
      </c>
      <c r="AB60" s="250">
        <v>0</v>
      </c>
      <c r="AC60" s="240" t="s">
        <v>132</v>
      </c>
      <c r="AD60" s="250">
        <v>0</v>
      </c>
      <c r="AE60" s="250">
        <v>0</v>
      </c>
      <c r="AF60" s="240">
        <v>0</v>
      </c>
      <c r="AG60" s="240" t="s">
        <v>132</v>
      </c>
      <c r="AH60" s="250">
        <v>0</v>
      </c>
      <c r="AI60" s="240">
        <v>0</v>
      </c>
      <c r="AJ60" s="240">
        <v>2</v>
      </c>
      <c r="AK60" s="250">
        <v>0</v>
      </c>
      <c r="AL60" s="239">
        <v>0</v>
      </c>
      <c r="AM60" s="240">
        <v>1</v>
      </c>
      <c r="AN60" s="284">
        <v>0</v>
      </c>
      <c r="AO60" s="239">
        <v>0</v>
      </c>
      <c r="AP60" s="250">
        <v>0</v>
      </c>
      <c r="AQ60" s="239">
        <v>0</v>
      </c>
      <c r="AR60" s="240">
        <v>0</v>
      </c>
      <c r="AS60" s="240">
        <v>3</v>
      </c>
      <c r="AT60" s="240">
        <v>0</v>
      </c>
      <c r="AU60" s="240">
        <v>0</v>
      </c>
      <c r="AV60" s="240">
        <v>0</v>
      </c>
      <c r="AW60" s="250">
        <v>0</v>
      </c>
      <c r="AX60" s="240">
        <v>0</v>
      </c>
      <c r="AY60" s="240">
        <v>0</v>
      </c>
      <c r="AZ60" s="240">
        <v>0</v>
      </c>
      <c r="BA60" s="240">
        <v>0</v>
      </c>
      <c r="BB60" s="286">
        <v>0</v>
      </c>
    </row>
    <row r="61" spans="2:54" s="1" customFormat="1" ht="12.75" customHeight="1">
      <c r="B61" s="11" t="s">
        <v>266</v>
      </c>
      <c r="C61" s="68"/>
      <c r="D61" s="245">
        <f aca="true" t="shared" si="20" ref="D61:AJ61">SUM(D62:D63)</f>
        <v>94</v>
      </c>
      <c r="E61" s="245">
        <f t="shared" si="20"/>
        <v>46</v>
      </c>
      <c r="F61" s="214" t="s">
        <v>132</v>
      </c>
      <c r="G61" s="246">
        <f t="shared" si="20"/>
        <v>8</v>
      </c>
      <c r="H61" s="245" t="s">
        <v>132</v>
      </c>
      <c r="I61" s="246">
        <f t="shared" si="20"/>
        <v>4</v>
      </c>
      <c r="J61" s="245" t="s">
        <v>132</v>
      </c>
      <c r="K61" s="246">
        <f t="shared" si="20"/>
        <v>15</v>
      </c>
      <c r="L61" s="246">
        <f t="shared" si="20"/>
        <v>1</v>
      </c>
      <c r="M61" s="245">
        <f t="shared" si="20"/>
        <v>3</v>
      </c>
      <c r="N61" s="246">
        <f t="shared" si="20"/>
        <v>2</v>
      </c>
      <c r="O61" s="246">
        <f t="shared" si="20"/>
        <v>1</v>
      </c>
      <c r="P61" s="245">
        <f t="shared" si="20"/>
        <v>3</v>
      </c>
      <c r="Q61" s="245">
        <f t="shared" si="20"/>
        <v>3</v>
      </c>
      <c r="R61" s="245">
        <f t="shared" si="20"/>
        <v>2</v>
      </c>
      <c r="S61" s="245" t="s">
        <v>132</v>
      </c>
      <c r="T61" s="246">
        <f t="shared" si="20"/>
        <v>0</v>
      </c>
      <c r="U61" s="289">
        <f t="shared" si="20"/>
        <v>19</v>
      </c>
      <c r="V61" s="244">
        <f t="shared" si="20"/>
        <v>8</v>
      </c>
      <c r="W61" s="245" t="s">
        <v>132</v>
      </c>
      <c r="X61" s="246">
        <f t="shared" si="20"/>
        <v>2</v>
      </c>
      <c r="Y61" s="245">
        <f t="shared" si="20"/>
        <v>14</v>
      </c>
      <c r="Z61" s="246">
        <f t="shared" si="20"/>
        <v>0</v>
      </c>
      <c r="AA61" s="244">
        <f t="shared" si="20"/>
        <v>0</v>
      </c>
      <c r="AB61" s="246">
        <f t="shared" si="20"/>
        <v>0</v>
      </c>
      <c r="AC61" s="245" t="s">
        <v>132</v>
      </c>
      <c r="AD61" s="246">
        <f t="shared" si="20"/>
        <v>0</v>
      </c>
      <c r="AE61" s="246">
        <f t="shared" si="20"/>
        <v>0</v>
      </c>
      <c r="AF61" s="245">
        <f t="shared" si="20"/>
        <v>2</v>
      </c>
      <c r="AG61" s="245" t="s">
        <v>132</v>
      </c>
      <c r="AH61" s="246">
        <f t="shared" si="20"/>
        <v>0</v>
      </c>
      <c r="AI61" s="245">
        <f t="shared" si="20"/>
        <v>2</v>
      </c>
      <c r="AJ61" s="245">
        <f t="shared" si="20"/>
        <v>6</v>
      </c>
      <c r="AK61" s="246">
        <f aca="true" t="shared" si="21" ref="AK61:BB61">SUM(AK62:AK63)</f>
        <v>0</v>
      </c>
      <c r="AL61" s="244">
        <f t="shared" si="21"/>
        <v>0</v>
      </c>
      <c r="AM61" s="245">
        <f t="shared" si="21"/>
        <v>5</v>
      </c>
      <c r="AN61" s="289">
        <f t="shared" si="21"/>
        <v>3</v>
      </c>
      <c r="AO61" s="244">
        <f t="shared" si="21"/>
        <v>0</v>
      </c>
      <c r="AP61" s="246">
        <f t="shared" si="21"/>
        <v>1</v>
      </c>
      <c r="AQ61" s="244">
        <f t="shared" si="21"/>
        <v>0</v>
      </c>
      <c r="AR61" s="245">
        <f t="shared" si="21"/>
        <v>0</v>
      </c>
      <c r="AS61" s="245">
        <f t="shared" si="21"/>
        <v>7</v>
      </c>
      <c r="AT61" s="245">
        <f t="shared" si="21"/>
        <v>5</v>
      </c>
      <c r="AU61" s="245">
        <f t="shared" si="21"/>
        <v>1</v>
      </c>
      <c r="AV61" s="245">
        <f t="shared" si="21"/>
        <v>0</v>
      </c>
      <c r="AW61" s="246">
        <f t="shared" si="21"/>
        <v>0</v>
      </c>
      <c r="AX61" s="245">
        <f t="shared" si="21"/>
        <v>1</v>
      </c>
      <c r="AY61" s="245">
        <f t="shared" si="21"/>
        <v>0</v>
      </c>
      <c r="AZ61" s="245">
        <f t="shared" si="21"/>
        <v>1</v>
      </c>
      <c r="BA61" s="245">
        <f t="shared" si="21"/>
        <v>1</v>
      </c>
      <c r="BB61" s="290">
        <f t="shared" si="21"/>
        <v>0</v>
      </c>
    </row>
    <row r="62" spans="2:54" s="1" customFormat="1" ht="12.75" customHeight="1">
      <c r="B62" s="11"/>
      <c r="C62" s="68" t="s">
        <v>24</v>
      </c>
      <c r="D62" s="280">
        <v>52</v>
      </c>
      <c r="E62" s="242">
        <v>21</v>
      </c>
      <c r="F62" s="215" t="s">
        <v>132</v>
      </c>
      <c r="G62" s="248">
        <v>5</v>
      </c>
      <c r="H62" s="221" t="s">
        <v>132</v>
      </c>
      <c r="I62" s="248">
        <v>3</v>
      </c>
      <c r="J62" s="221" t="s">
        <v>132</v>
      </c>
      <c r="K62" s="248">
        <v>7</v>
      </c>
      <c r="L62" s="248">
        <v>0</v>
      </c>
      <c r="M62" s="221">
        <v>2</v>
      </c>
      <c r="N62" s="248">
        <v>0</v>
      </c>
      <c r="O62" s="248">
        <v>1</v>
      </c>
      <c r="P62" s="221">
        <v>1</v>
      </c>
      <c r="Q62" s="221">
        <v>0</v>
      </c>
      <c r="R62" s="221">
        <v>0</v>
      </c>
      <c r="S62" s="221" t="s">
        <v>132</v>
      </c>
      <c r="T62" s="248">
        <v>0</v>
      </c>
      <c r="U62" s="281">
        <v>8</v>
      </c>
      <c r="V62" s="237">
        <v>2</v>
      </c>
      <c r="W62" s="221" t="s">
        <v>132</v>
      </c>
      <c r="X62" s="248">
        <v>1</v>
      </c>
      <c r="Y62" s="221">
        <v>10</v>
      </c>
      <c r="Z62" s="248">
        <v>0</v>
      </c>
      <c r="AA62" s="237">
        <v>0</v>
      </c>
      <c r="AB62" s="248">
        <v>0</v>
      </c>
      <c r="AC62" s="221" t="s">
        <v>132</v>
      </c>
      <c r="AD62" s="248">
        <v>0</v>
      </c>
      <c r="AE62" s="248">
        <v>0</v>
      </c>
      <c r="AF62" s="221">
        <v>2</v>
      </c>
      <c r="AG62" s="221" t="s">
        <v>132</v>
      </c>
      <c r="AH62" s="248">
        <v>0</v>
      </c>
      <c r="AI62" s="221">
        <v>2</v>
      </c>
      <c r="AJ62" s="221">
        <v>1</v>
      </c>
      <c r="AK62" s="248">
        <v>0</v>
      </c>
      <c r="AL62" s="237">
        <v>0</v>
      </c>
      <c r="AM62" s="221">
        <v>3</v>
      </c>
      <c r="AN62" s="281">
        <v>2</v>
      </c>
      <c r="AO62" s="237">
        <v>0</v>
      </c>
      <c r="AP62" s="248">
        <v>1</v>
      </c>
      <c r="AQ62" s="237">
        <v>0</v>
      </c>
      <c r="AR62" s="221">
        <v>0</v>
      </c>
      <c r="AS62" s="221">
        <v>5</v>
      </c>
      <c r="AT62" s="221">
        <v>2</v>
      </c>
      <c r="AU62" s="221">
        <v>1</v>
      </c>
      <c r="AV62" s="221">
        <v>0</v>
      </c>
      <c r="AW62" s="248">
        <v>0</v>
      </c>
      <c r="AX62" s="221">
        <v>1</v>
      </c>
      <c r="AY62" s="221">
        <v>0</v>
      </c>
      <c r="AZ62" s="221">
        <v>1</v>
      </c>
      <c r="BA62" s="221">
        <v>0</v>
      </c>
      <c r="BB62" s="282">
        <v>0</v>
      </c>
    </row>
    <row r="63" spans="2:54" s="1" customFormat="1" ht="12.75" customHeight="1">
      <c r="B63" s="13"/>
      <c r="C63" s="68" t="s">
        <v>26</v>
      </c>
      <c r="D63" s="280">
        <v>42</v>
      </c>
      <c r="E63" s="242">
        <v>25</v>
      </c>
      <c r="F63" s="216" t="s">
        <v>132</v>
      </c>
      <c r="G63" s="248">
        <v>3</v>
      </c>
      <c r="H63" s="221" t="s">
        <v>132</v>
      </c>
      <c r="I63" s="248">
        <v>1</v>
      </c>
      <c r="J63" s="221" t="s">
        <v>132</v>
      </c>
      <c r="K63" s="248">
        <v>8</v>
      </c>
      <c r="L63" s="248">
        <v>1</v>
      </c>
      <c r="M63" s="221">
        <v>1</v>
      </c>
      <c r="N63" s="248">
        <v>2</v>
      </c>
      <c r="O63" s="248">
        <v>0</v>
      </c>
      <c r="P63" s="221">
        <v>2</v>
      </c>
      <c r="Q63" s="221">
        <v>3</v>
      </c>
      <c r="R63" s="221">
        <v>2</v>
      </c>
      <c r="S63" s="221" t="s">
        <v>132</v>
      </c>
      <c r="T63" s="248">
        <v>0</v>
      </c>
      <c r="U63" s="281">
        <v>11</v>
      </c>
      <c r="V63" s="237">
        <v>6</v>
      </c>
      <c r="W63" s="221" t="s">
        <v>132</v>
      </c>
      <c r="X63" s="248">
        <v>1</v>
      </c>
      <c r="Y63" s="221">
        <v>4</v>
      </c>
      <c r="Z63" s="248">
        <v>0</v>
      </c>
      <c r="AA63" s="237">
        <v>0</v>
      </c>
      <c r="AB63" s="248">
        <v>0</v>
      </c>
      <c r="AC63" s="221" t="s">
        <v>132</v>
      </c>
      <c r="AD63" s="248">
        <v>0</v>
      </c>
      <c r="AE63" s="248">
        <v>0</v>
      </c>
      <c r="AF63" s="221">
        <v>0</v>
      </c>
      <c r="AG63" s="221" t="s">
        <v>132</v>
      </c>
      <c r="AH63" s="248">
        <v>0</v>
      </c>
      <c r="AI63" s="221">
        <v>0</v>
      </c>
      <c r="AJ63" s="221">
        <v>5</v>
      </c>
      <c r="AK63" s="248">
        <v>0</v>
      </c>
      <c r="AL63" s="237">
        <v>0</v>
      </c>
      <c r="AM63" s="221">
        <v>2</v>
      </c>
      <c r="AN63" s="281">
        <v>1</v>
      </c>
      <c r="AO63" s="237">
        <v>0</v>
      </c>
      <c r="AP63" s="248">
        <v>0</v>
      </c>
      <c r="AQ63" s="237">
        <v>0</v>
      </c>
      <c r="AR63" s="221">
        <v>0</v>
      </c>
      <c r="AS63" s="221">
        <v>2</v>
      </c>
      <c r="AT63" s="221">
        <v>3</v>
      </c>
      <c r="AU63" s="221">
        <v>0</v>
      </c>
      <c r="AV63" s="221">
        <v>0</v>
      </c>
      <c r="AW63" s="248">
        <v>0</v>
      </c>
      <c r="AX63" s="221">
        <v>0</v>
      </c>
      <c r="AY63" s="221">
        <v>0</v>
      </c>
      <c r="AZ63" s="221">
        <v>0</v>
      </c>
      <c r="BA63" s="221">
        <v>1</v>
      </c>
      <c r="BB63" s="282">
        <v>0</v>
      </c>
    </row>
    <row r="64" spans="2:54" s="1" customFormat="1" ht="12.75" customHeight="1">
      <c r="B64" s="9" t="s">
        <v>267</v>
      </c>
      <c r="C64" s="72"/>
      <c r="D64" s="245">
        <f aca="true" t="shared" si="22" ref="D64:AJ64">SUM(D65:D66)</f>
        <v>180</v>
      </c>
      <c r="E64" s="245">
        <f t="shared" si="22"/>
        <v>76</v>
      </c>
      <c r="F64" s="44" t="s">
        <v>132</v>
      </c>
      <c r="G64" s="246">
        <f t="shared" si="22"/>
        <v>4</v>
      </c>
      <c r="H64" s="245" t="s">
        <v>132</v>
      </c>
      <c r="I64" s="246">
        <f t="shared" si="22"/>
        <v>18</v>
      </c>
      <c r="J64" s="245" t="s">
        <v>132</v>
      </c>
      <c r="K64" s="246">
        <f t="shared" si="22"/>
        <v>20</v>
      </c>
      <c r="L64" s="246">
        <f t="shared" si="22"/>
        <v>0</v>
      </c>
      <c r="M64" s="245">
        <f t="shared" si="22"/>
        <v>4</v>
      </c>
      <c r="N64" s="246">
        <f t="shared" si="22"/>
        <v>2</v>
      </c>
      <c r="O64" s="246">
        <f t="shared" si="22"/>
        <v>0</v>
      </c>
      <c r="P64" s="245">
        <f t="shared" si="22"/>
        <v>9</v>
      </c>
      <c r="Q64" s="245">
        <f t="shared" si="22"/>
        <v>4</v>
      </c>
      <c r="R64" s="245">
        <f t="shared" si="22"/>
        <v>3</v>
      </c>
      <c r="S64" s="245" t="s">
        <v>132</v>
      </c>
      <c r="T64" s="246">
        <f t="shared" si="22"/>
        <v>0</v>
      </c>
      <c r="U64" s="289">
        <f t="shared" si="22"/>
        <v>36</v>
      </c>
      <c r="V64" s="244">
        <f t="shared" si="22"/>
        <v>10</v>
      </c>
      <c r="W64" s="245" t="s">
        <v>132</v>
      </c>
      <c r="X64" s="246">
        <f t="shared" si="22"/>
        <v>3</v>
      </c>
      <c r="Y64" s="245">
        <f t="shared" si="22"/>
        <v>28</v>
      </c>
      <c r="Z64" s="246">
        <f t="shared" si="22"/>
        <v>0</v>
      </c>
      <c r="AA64" s="244">
        <f t="shared" si="22"/>
        <v>0</v>
      </c>
      <c r="AB64" s="246">
        <f t="shared" si="22"/>
        <v>2</v>
      </c>
      <c r="AC64" s="245" t="s">
        <v>132</v>
      </c>
      <c r="AD64" s="246">
        <f t="shared" si="22"/>
        <v>0</v>
      </c>
      <c r="AE64" s="246">
        <f t="shared" si="22"/>
        <v>3</v>
      </c>
      <c r="AF64" s="245">
        <f t="shared" si="22"/>
        <v>6</v>
      </c>
      <c r="AG64" s="245" t="s">
        <v>132</v>
      </c>
      <c r="AH64" s="246">
        <f t="shared" si="22"/>
        <v>6</v>
      </c>
      <c r="AI64" s="245">
        <f t="shared" si="22"/>
        <v>2</v>
      </c>
      <c r="AJ64" s="245">
        <f t="shared" si="22"/>
        <v>20</v>
      </c>
      <c r="AK64" s="246">
        <f aca="true" t="shared" si="23" ref="AK64:BB64">SUM(AK65:AK66)</f>
        <v>0</v>
      </c>
      <c r="AL64" s="244">
        <f t="shared" si="23"/>
        <v>0</v>
      </c>
      <c r="AM64" s="245">
        <f t="shared" si="23"/>
        <v>7</v>
      </c>
      <c r="AN64" s="289">
        <f t="shared" si="23"/>
        <v>6</v>
      </c>
      <c r="AO64" s="244">
        <f t="shared" si="23"/>
        <v>0</v>
      </c>
      <c r="AP64" s="246">
        <f t="shared" si="23"/>
        <v>6</v>
      </c>
      <c r="AQ64" s="244">
        <f t="shared" si="23"/>
        <v>0</v>
      </c>
      <c r="AR64" s="245">
        <f t="shared" si="23"/>
        <v>3</v>
      </c>
      <c r="AS64" s="245">
        <f t="shared" si="23"/>
        <v>21</v>
      </c>
      <c r="AT64" s="245">
        <f t="shared" si="23"/>
        <v>15</v>
      </c>
      <c r="AU64" s="245">
        <f t="shared" si="23"/>
        <v>5</v>
      </c>
      <c r="AV64" s="245">
        <f t="shared" si="23"/>
        <v>0</v>
      </c>
      <c r="AW64" s="246">
        <f t="shared" si="23"/>
        <v>0</v>
      </c>
      <c r="AX64" s="245">
        <f t="shared" si="23"/>
        <v>1</v>
      </c>
      <c r="AY64" s="245">
        <f t="shared" si="23"/>
        <v>2</v>
      </c>
      <c r="AZ64" s="245">
        <f t="shared" si="23"/>
        <v>0</v>
      </c>
      <c r="BA64" s="245">
        <f t="shared" si="23"/>
        <v>2</v>
      </c>
      <c r="BB64" s="290">
        <f t="shared" si="23"/>
        <v>0</v>
      </c>
    </row>
    <row r="65" spans="2:54" s="1" customFormat="1" ht="12.75" customHeight="1">
      <c r="B65" s="11"/>
      <c r="C65" s="73" t="s">
        <v>172</v>
      </c>
      <c r="D65" s="280">
        <v>83</v>
      </c>
      <c r="E65" s="242">
        <v>32</v>
      </c>
      <c r="F65" s="44" t="s">
        <v>132</v>
      </c>
      <c r="G65" s="248">
        <v>2</v>
      </c>
      <c r="H65" s="221" t="s">
        <v>132</v>
      </c>
      <c r="I65" s="248">
        <v>7</v>
      </c>
      <c r="J65" s="221" t="s">
        <v>132</v>
      </c>
      <c r="K65" s="248">
        <v>5</v>
      </c>
      <c r="L65" s="248">
        <v>0</v>
      </c>
      <c r="M65" s="221">
        <v>0</v>
      </c>
      <c r="N65" s="248">
        <v>0</v>
      </c>
      <c r="O65" s="248">
        <v>0</v>
      </c>
      <c r="P65" s="221">
        <v>4</v>
      </c>
      <c r="Q65" s="221">
        <v>2</v>
      </c>
      <c r="R65" s="221">
        <v>0</v>
      </c>
      <c r="S65" s="221" t="s">
        <v>132</v>
      </c>
      <c r="T65" s="248">
        <v>0</v>
      </c>
      <c r="U65" s="281">
        <v>15</v>
      </c>
      <c r="V65" s="237">
        <v>2</v>
      </c>
      <c r="W65" s="221" t="s">
        <v>132</v>
      </c>
      <c r="X65" s="248">
        <v>2</v>
      </c>
      <c r="Y65" s="221">
        <v>9</v>
      </c>
      <c r="Z65" s="248">
        <v>0</v>
      </c>
      <c r="AA65" s="237">
        <v>0</v>
      </c>
      <c r="AB65" s="248">
        <v>2</v>
      </c>
      <c r="AC65" s="221" t="s">
        <v>132</v>
      </c>
      <c r="AD65" s="248">
        <v>0</v>
      </c>
      <c r="AE65" s="248">
        <v>3</v>
      </c>
      <c r="AF65" s="221">
        <v>5</v>
      </c>
      <c r="AG65" s="221" t="s">
        <v>132</v>
      </c>
      <c r="AH65" s="248">
        <v>3</v>
      </c>
      <c r="AI65" s="221">
        <v>0</v>
      </c>
      <c r="AJ65" s="221">
        <v>13</v>
      </c>
      <c r="AK65" s="248">
        <v>0</v>
      </c>
      <c r="AL65" s="237">
        <v>0</v>
      </c>
      <c r="AM65" s="221">
        <v>5</v>
      </c>
      <c r="AN65" s="281">
        <v>5</v>
      </c>
      <c r="AO65" s="237">
        <v>0</v>
      </c>
      <c r="AP65" s="248">
        <v>3</v>
      </c>
      <c r="AQ65" s="237">
        <v>0</v>
      </c>
      <c r="AR65" s="221">
        <v>1</v>
      </c>
      <c r="AS65" s="221">
        <v>7</v>
      </c>
      <c r="AT65" s="221">
        <v>8</v>
      </c>
      <c r="AU65" s="221">
        <v>4</v>
      </c>
      <c r="AV65" s="221">
        <v>0</v>
      </c>
      <c r="AW65" s="248">
        <v>0</v>
      </c>
      <c r="AX65" s="221">
        <v>1</v>
      </c>
      <c r="AY65" s="221">
        <v>0</v>
      </c>
      <c r="AZ65" s="221">
        <v>0</v>
      </c>
      <c r="BA65" s="221">
        <v>1</v>
      </c>
      <c r="BB65" s="282">
        <v>0</v>
      </c>
    </row>
    <row r="66" spans="2:54" s="1" customFormat="1" ht="12.75" customHeight="1">
      <c r="B66" s="13"/>
      <c r="C66" s="74" t="s">
        <v>173</v>
      </c>
      <c r="D66" s="285">
        <v>97</v>
      </c>
      <c r="E66" s="253">
        <v>44</v>
      </c>
      <c r="F66" s="44" t="s">
        <v>132</v>
      </c>
      <c r="G66" s="250">
        <v>2</v>
      </c>
      <c r="H66" s="240" t="s">
        <v>132</v>
      </c>
      <c r="I66" s="250">
        <v>11</v>
      </c>
      <c r="J66" s="240" t="s">
        <v>132</v>
      </c>
      <c r="K66" s="250">
        <v>15</v>
      </c>
      <c r="L66" s="250">
        <v>0</v>
      </c>
      <c r="M66" s="240">
        <v>4</v>
      </c>
      <c r="N66" s="250">
        <v>2</v>
      </c>
      <c r="O66" s="250">
        <v>0</v>
      </c>
      <c r="P66" s="240">
        <v>5</v>
      </c>
      <c r="Q66" s="240">
        <v>2</v>
      </c>
      <c r="R66" s="240">
        <v>3</v>
      </c>
      <c r="S66" s="240" t="s">
        <v>132</v>
      </c>
      <c r="T66" s="250">
        <v>0</v>
      </c>
      <c r="U66" s="284">
        <v>21</v>
      </c>
      <c r="V66" s="239">
        <v>8</v>
      </c>
      <c r="W66" s="240" t="s">
        <v>132</v>
      </c>
      <c r="X66" s="250">
        <v>1</v>
      </c>
      <c r="Y66" s="240">
        <v>19</v>
      </c>
      <c r="Z66" s="250">
        <v>0</v>
      </c>
      <c r="AA66" s="239">
        <v>0</v>
      </c>
      <c r="AB66" s="250">
        <v>0</v>
      </c>
      <c r="AC66" s="240" t="s">
        <v>132</v>
      </c>
      <c r="AD66" s="250">
        <v>0</v>
      </c>
      <c r="AE66" s="250">
        <v>0</v>
      </c>
      <c r="AF66" s="240">
        <v>1</v>
      </c>
      <c r="AG66" s="240" t="s">
        <v>132</v>
      </c>
      <c r="AH66" s="250">
        <v>3</v>
      </c>
      <c r="AI66" s="240">
        <v>2</v>
      </c>
      <c r="AJ66" s="240">
        <v>7</v>
      </c>
      <c r="AK66" s="250">
        <v>0</v>
      </c>
      <c r="AL66" s="239">
        <v>0</v>
      </c>
      <c r="AM66" s="240">
        <v>2</v>
      </c>
      <c r="AN66" s="284">
        <v>1</v>
      </c>
      <c r="AO66" s="239">
        <v>0</v>
      </c>
      <c r="AP66" s="250">
        <v>3</v>
      </c>
      <c r="AQ66" s="239">
        <v>0</v>
      </c>
      <c r="AR66" s="240">
        <v>2</v>
      </c>
      <c r="AS66" s="240">
        <v>14</v>
      </c>
      <c r="AT66" s="240">
        <v>7</v>
      </c>
      <c r="AU66" s="240">
        <v>1</v>
      </c>
      <c r="AV66" s="240">
        <v>0</v>
      </c>
      <c r="AW66" s="250">
        <v>0</v>
      </c>
      <c r="AX66" s="240">
        <v>0</v>
      </c>
      <c r="AY66" s="240">
        <v>2</v>
      </c>
      <c r="AZ66" s="240">
        <v>0</v>
      </c>
      <c r="BA66" s="240">
        <v>1</v>
      </c>
      <c r="BB66" s="286">
        <v>0</v>
      </c>
    </row>
    <row r="67" spans="2:54" s="1" customFormat="1" ht="12.75" customHeight="1">
      <c r="B67" s="9" t="s">
        <v>174</v>
      </c>
      <c r="C67" s="68"/>
      <c r="D67" s="234">
        <f aca="true" t="shared" si="24" ref="D67:AJ67">SUM(D68:D70)</f>
        <v>265</v>
      </c>
      <c r="E67" s="234">
        <f t="shared" si="24"/>
        <v>110</v>
      </c>
      <c r="F67" s="214" t="s">
        <v>132</v>
      </c>
      <c r="G67" s="275">
        <f t="shared" si="24"/>
        <v>10</v>
      </c>
      <c r="H67" s="234" t="s">
        <v>132</v>
      </c>
      <c r="I67" s="275">
        <f t="shared" si="24"/>
        <v>31</v>
      </c>
      <c r="J67" s="234" t="s">
        <v>132</v>
      </c>
      <c r="K67" s="275">
        <f t="shared" si="24"/>
        <v>23</v>
      </c>
      <c r="L67" s="275">
        <f t="shared" si="24"/>
        <v>1</v>
      </c>
      <c r="M67" s="234">
        <f t="shared" si="24"/>
        <v>1</v>
      </c>
      <c r="N67" s="275">
        <f t="shared" si="24"/>
        <v>4</v>
      </c>
      <c r="O67" s="275">
        <f t="shared" si="24"/>
        <v>1</v>
      </c>
      <c r="P67" s="234">
        <f t="shared" si="24"/>
        <v>15</v>
      </c>
      <c r="Q67" s="234">
        <f t="shared" si="24"/>
        <v>10</v>
      </c>
      <c r="R67" s="234">
        <f t="shared" si="24"/>
        <v>8</v>
      </c>
      <c r="S67" s="234" t="s">
        <v>132</v>
      </c>
      <c r="T67" s="275">
        <f t="shared" si="24"/>
        <v>0</v>
      </c>
      <c r="U67" s="277">
        <f t="shared" si="24"/>
        <v>29</v>
      </c>
      <c r="V67" s="279">
        <f t="shared" si="24"/>
        <v>13</v>
      </c>
      <c r="W67" s="234" t="s">
        <v>132</v>
      </c>
      <c r="X67" s="275">
        <f t="shared" si="24"/>
        <v>7</v>
      </c>
      <c r="Y67" s="234">
        <f t="shared" si="24"/>
        <v>48</v>
      </c>
      <c r="Z67" s="275">
        <f t="shared" si="24"/>
        <v>3</v>
      </c>
      <c r="AA67" s="279">
        <f t="shared" si="24"/>
        <v>2</v>
      </c>
      <c r="AB67" s="275">
        <f t="shared" si="24"/>
        <v>5</v>
      </c>
      <c r="AC67" s="234" t="s">
        <v>132</v>
      </c>
      <c r="AD67" s="275">
        <f t="shared" si="24"/>
        <v>1</v>
      </c>
      <c r="AE67" s="275">
        <f t="shared" si="24"/>
        <v>11</v>
      </c>
      <c r="AF67" s="234">
        <f t="shared" si="24"/>
        <v>9</v>
      </c>
      <c r="AG67" s="234" t="s">
        <v>132</v>
      </c>
      <c r="AH67" s="275">
        <f t="shared" si="24"/>
        <v>7</v>
      </c>
      <c r="AI67" s="234">
        <f t="shared" si="24"/>
        <v>5</v>
      </c>
      <c r="AJ67" s="234">
        <f t="shared" si="24"/>
        <v>27</v>
      </c>
      <c r="AK67" s="275">
        <f aca="true" t="shared" si="25" ref="AK67:BB67">SUM(AK68:AK70)</f>
        <v>4</v>
      </c>
      <c r="AL67" s="279">
        <f t="shared" si="25"/>
        <v>1</v>
      </c>
      <c r="AM67" s="234">
        <f t="shared" si="25"/>
        <v>11</v>
      </c>
      <c r="AN67" s="277">
        <f t="shared" si="25"/>
        <v>11</v>
      </c>
      <c r="AO67" s="279">
        <f t="shared" si="25"/>
        <v>0</v>
      </c>
      <c r="AP67" s="275">
        <f t="shared" si="25"/>
        <v>9</v>
      </c>
      <c r="AQ67" s="279">
        <f t="shared" si="25"/>
        <v>2</v>
      </c>
      <c r="AR67" s="234">
        <f t="shared" si="25"/>
        <v>5</v>
      </c>
      <c r="AS67" s="234">
        <f t="shared" si="25"/>
        <v>25</v>
      </c>
      <c r="AT67" s="234">
        <f t="shared" si="25"/>
        <v>14</v>
      </c>
      <c r="AU67" s="234">
        <f t="shared" si="25"/>
        <v>7</v>
      </c>
      <c r="AV67" s="234">
        <f t="shared" si="25"/>
        <v>1</v>
      </c>
      <c r="AW67" s="275">
        <f t="shared" si="25"/>
        <v>0</v>
      </c>
      <c r="AX67" s="234">
        <f t="shared" si="25"/>
        <v>1</v>
      </c>
      <c r="AY67" s="234">
        <f t="shared" si="25"/>
        <v>12</v>
      </c>
      <c r="AZ67" s="234">
        <f t="shared" si="25"/>
        <v>0</v>
      </c>
      <c r="BA67" s="234">
        <f t="shared" si="25"/>
        <v>7</v>
      </c>
      <c r="BB67" s="278">
        <f t="shared" si="25"/>
        <v>0</v>
      </c>
    </row>
    <row r="68" spans="2:54" s="1" customFormat="1" ht="12.75" customHeight="1">
      <c r="B68" s="11"/>
      <c r="C68" s="68" t="s">
        <v>175</v>
      </c>
      <c r="D68" s="280">
        <v>148</v>
      </c>
      <c r="E68" s="242">
        <v>47</v>
      </c>
      <c r="F68" s="215" t="s">
        <v>132</v>
      </c>
      <c r="G68" s="248">
        <v>2</v>
      </c>
      <c r="H68" s="221" t="s">
        <v>132</v>
      </c>
      <c r="I68" s="248">
        <v>18</v>
      </c>
      <c r="J68" s="221" t="s">
        <v>132</v>
      </c>
      <c r="K68" s="248">
        <v>10</v>
      </c>
      <c r="L68" s="248">
        <v>1</v>
      </c>
      <c r="M68" s="221">
        <v>0</v>
      </c>
      <c r="N68" s="248">
        <v>0</v>
      </c>
      <c r="O68" s="248">
        <v>1</v>
      </c>
      <c r="P68" s="221">
        <v>8</v>
      </c>
      <c r="Q68" s="221">
        <v>3</v>
      </c>
      <c r="R68" s="221">
        <v>6</v>
      </c>
      <c r="S68" s="221" t="s">
        <v>132</v>
      </c>
      <c r="T68" s="248">
        <v>0</v>
      </c>
      <c r="U68" s="281">
        <v>13</v>
      </c>
      <c r="V68" s="237">
        <v>11</v>
      </c>
      <c r="W68" s="221" t="s">
        <v>132</v>
      </c>
      <c r="X68" s="248">
        <v>3</v>
      </c>
      <c r="Y68" s="221">
        <v>21</v>
      </c>
      <c r="Z68" s="248">
        <v>2</v>
      </c>
      <c r="AA68" s="237">
        <v>2</v>
      </c>
      <c r="AB68" s="248">
        <v>1</v>
      </c>
      <c r="AC68" s="221" t="s">
        <v>132</v>
      </c>
      <c r="AD68" s="248">
        <v>1</v>
      </c>
      <c r="AE68" s="248">
        <v>6</v>
      </c>
      <c r="AF68" s="221">
        <v>3</v>
      </c>
      <c r="AG68" s="221" t="s">
        <v>132</v>
      </c>
      <c r="AH68" s="248">
        <v>3</v>
      </c>
      <c r="AI68" s="221">
        <v>5</v>
      </c>
      <c r="AJ68" s="221">
        <v>14</v>
      </c>
      <c r="AK68" s="248">
        <v>2</v>
      </c>
      <c r="AL68" s="237">
        <v>1</v>
      </c>
      <c r="AM68" s="221">
        <v>5</v>
      </c>
      <c r="AN68" s="281">
        <v>5</v>
      </c>
      <c r="AO68" s="237">
        <v>0</v>
      </c>
      <c r="AP68" s="248">
        <v>7</v>
      </c>
      <c r="AQ68" s="237">
        <v>2</v>
      </c>
      <c r="AR68" s="221">
        <v>4</v>
      </c>
      <c r="AS68" s="221">
        <v>7</v>
      </c>
      <c r="AT68" s="221">
        <v>7</v>
      </c>
      <c r="AU68" s="221">
        <v>3</v>
      </c>
      <c r="AV68" s="221">
        <v>1</v>
      </c>
      <c r="AW68" s="248">
        <v>0</v>
      </c>
      <c r="AX68" s="221">
        <v>1</v>
      </c>
      <c r="AY68" s="221">
        <v>12</v>
      </c>
      <c r="AZ68" s="221">
        <v>0</v>
      </c>
      <c r="BA68" s="221">
        <v>2</v>
      </c>
      <c r="BB68" s="282">
        <v>0</v>
      </c>
    </row>
    <row r="69" spans="2:54" ht="12.75" customHeight="1">
      <c r="B69" s="11"/>
      <c r="C69" s="77" t="s">
        <v>25</v>
      </c>
      <c r="D69" s="280">
        <v>58</v>
      </c>
      <c r="E69" s="242">
        <v>33</v>
      </c>
      <c r="F69" s="215" t="s">
        <v>132</v>
      </c>
      <c r="G69" s="248">
        <v>4</v>
      </c>
      <c r="H69" s="221" t="s">
        <v>132</v>
      </c>
      <c r="I69" s="248">
        <v>8</v>
      </c>
      <c r="J69" s="221" t="s">
        <v>132</v>
      </c>
      <c r="K69" s="248">
        <v>8</v>
      </c>
      <c r="L69" s="248">
        <v>0</v>
      </c>
      <c r="M69" s="221">
        <v>0</v>
      </c>
      <c r="N69" s="248">
        <v>2</v>
      </c>
      <c r="O69" s="248">
        <v>0</v>
      </c>
      <c r="P69" s="221">
        <v>5</v>
      </c>
      <c r="Q69" s="221">
        <v>4</v>
      </c>
      <c r="R69" s="221">
        <v>1</v>
      </c>
      <c r="S69" s="221" t="s">
        <v>132</v>
      </c>
      <c r="T69" s="248">
        <v>0</v>
      </c>
      <c r="U69" s="281">
        <v>11</v>
      </c>
      <c r="V69" s="237">
        <v>2</v>
      </c>
      <c r="W69" s="221" t="s">
        <v>132</v>
      </c>
      <c r="X69" s="248">
        <v>4</v>
      </c>
      <c r="Y69" s="221">
        <v>12</v>
      </c>
      <c r="Z69" s="248">
        <v>1</v>
      </c>
      <c r="AA69" s="237">
        <v>0</v>
      </c>
      <c r="AB69" s="248">
        <v>2</v>
      </c>
      <c r="AC69" s="221" t="s">
        <v>132</v>
      </c>
      <c r="AD69" s="248">
        <v>0</v>
      </c>
      <c r="AE69" s="248">
        <v>3</v>
      </c>
      <c r="AF69" s="221">
        <v>2</v>
      </c>
      <c r="AG69" s="221" t="s">
        <v>132</v>
      </c>
      <c r="AH69" s="248">
        <v>2</v>
      </c>
      <c r="AI69" s="221">
        <v>0</v>
      </c>
      <c r="AJ69" s="221">
        <v>8</v>
      </c>
      <c r="AK69" s="248">
        <v>2</v>
      </c>
      <c r="AL69" s="237">
        <v>0</v>
      </c>
      <c r="AM69" s="221">
        <v>3</v>
      </c>
      <c r="AN69" s="281">
        <v>4</v>
      </c>
      <c r="AO69" s="237">
        <v>0</v>
      </c>
      <c r="AP69" s="248">
        <v>2</v>
      </c>
      <c r="AQ69" s="237">
        <v>0</v>
      </c>
      <c r="AR69" s="221">
        <v>0</v>
      </c>
      <c r="AS69" s="221">
        <v>9</v>
      </c>
      <c r="AT69" s="221">
        <v>5</v>
      </c>
      <c r="AU69" s="221">
        <v>4</v>
      </c>
      <c r="AV69" s="221">
        <v>0</v>
      </c>
      <c r="AW69" s="248">
        <v>0</v>
      </c>
      <c r="AX69" s="221">
        <v>0</v>
      </c>
      <c r="AY69" s="221">
        <v>0</v>
      </c>
      <c r="AZ69" s="221">
        <v>0</v>
      </c>
      <c r="BA69" s="221">
        <v>1</v>
      </c>
      <c r="BB69" s="282">
        <v>0</v>
      </c>
    </row>
    <row r="70" spans="2:54" ht="12.75" customHeight="1" thickBot="1">
      <c r="B70" s="18"/>
      <c r="C70" s="75" t="s">
        <v>29</v>
      </c>
      <c r="D70" s="297">
        <v>59</v>
      </c>
      <c r="E70" s="255">
        <v>30</v>
      </c>
      <c r="F70" s="219" t="s">
        <v>132</v>
      </c>
      <c r="G70" s="299">
        <v>4</v>
      </c>
      <c r="H70" s="254" t="s">
        <v>132</v>
      </c>
      <c r="I70" s="299">
        <v>5</v>
      </c>
      <c r="J70" s="254" t="s">
        <v>132</v>
      </c>
      <c r="K70" s="299">
        <v>5</v>
      </c>
      <c r="L70" s="299">
        <v>0</v>
      </c>
      <c r="M70" s="254">
        <v>1</v>
      </c>
      <c r="N70" s="299">
        <v>2</v>
      </c>
      <c r="O70" s="299">
        <v>0</v>
      </c>
      <c r="P70" s="254">
        <v>2</v>
      </c>
      <c r="Q70" s="254">
        <v>3</v>
      </c>
      <c r="R70" s="254">
        <v>1</v>
      </c>
      <c r="S70" s="254" t="s">
        <v>132</v>
      </c>
      <c r="T70" s="299">
        <v>0</v>
      </c>
      <c r="U70" s="301">
        <v>5</v>
      </c>
      <c r="V70" s="300">
        <v>0</v>
      </c>
      <c r="W70" s="254" t="s">
        <v>132</v>
      </c>
      <c r="X70" s="299">
        <v>0</v>
      </c>
      <c r="Y70" s="254">
        <v>15</v>
      </c>
      <c r="Z70" s="299">
        <v>0</v>
      </c>
      <c r="AA70" s="300">
        <v>0</v>
      </c>
      <c r="AB70" s="299">
        <v>2</v>
      </c>
      <c r="AC70" s="254" t="s">
        <v>132</v>
      </c>
      <c r="AD70" s="299">
        <v>0</v>
      </c>
      <c r="AE70" s="299">
        <v>2</v>
      </c>
      <c r="AF70" s="254">
        <v>4</v>
      </c>
      <c r="AG70" s="254" t="s">
        <v>132</v>
      </c>
      <c r="AH70" s="299">
        <v>2</v>
      </c>
      <c r="AI70" s="254">
        <v>0</v>
      </c>
      <c r="AJ70" s="254">
        <v>5</v>
      </c>
      <c r="AK70" s="299">
        <v>0</v>
      </c>
      <c r="AL70" s="300">
        <v>0</v>
      </c>
      <c r="AM70" s="254">
        <v>3</v>
      </c>
      <c r="AN70" s="301">
        <v>2</v>
      </c>
      <c r="AO70" s="300">
        <v>0</v>
      </c>
      <c r="AP70" s="299">
        <v>0</v>
      </c>
      <c r="AQ70" s="300">
        <v>0</v>
      </c>
      <c r="AR70" s="254">
        <v>1</v>
      </c>
      <c r="AS70" s="254">
        <v>9</v>
      </c>
      <c r="AT70" s="254">
        <v>2</v>
      </c>
      <c r="AU70" s="254">
        <v>0</v>
      </c>
      <c r="AV70" s="254">
        <v>0</v>
      </c>
      <c r="AW70" s="299">
        <v>0</v>
      </c>
      <c r="AX70" s="254">
        <v>0</v>
      </c>
      <c r="AY70" s="254">
        <v>0</v>
      </c>
      <c r="AZ70" s="254">
        <v>0</v>
      </c>
      <c r="BA70" s="254">
        <v>4</v>
      </c>
      <c r="BB70" s="302">
        <v>0</v>
      </c>
    </row>
    <row r="71" spans="2:54" ht="13.5">
      <c r="B71" s="48"/>
      <c r="D71" s="64"/>
      <c r="E71" s="57"/>
      <c r="F71" s="57"/>
      <c r="G71" s="57"/>
      <c r="H71" s="57"/>
      <c r="I71" s="57"/>
      <c r="J71" s="57"/>
      <c r="K71" s="57"/>
      <c r="L71" s="57"/>
      <c r="M71" s="57"/>
      <c r="N71" s="63"/>
      <c r="O71" s="49"/>
      <c r="P71" s="49"/>
      <c r="Q71" s="49"/>
      <c r="R71" s="49"/>
      <c r="S71" s="50"/>
      <c r="T71" s="49"/>
      <c r="U71" s="49"/>
      <c r="V71" s="49"/>
      <c r="W71" s="50"/>
      <c r="X71" s="49"/>
      <c r="Y71" s="49"/>
      <c r="Z71" s="49"/>
      <c r="AA71" s="49"/>
      <c r="AB71" s="49"/>
      <c r="AC71" s="50"/>
      <c r="AD71" s="49"/>
      <c r="AE71" s="49"/>
      <c r="AF71" s="49"/>
      <c r="AG71" s="50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</row>
    <row r="72" spans="2:54" ht="13.5">
      <c r="B72" s="48"/>
      <c r="D72" s="64" t="s">
        <v>241</v>
      </c>
      <c r="E72" s="57"/>
      <c r="F72" s="57"/>
      <c r="G72" s="57"/>
      <c r="H72" s="57"/>
      <c r="I72" s="57"/>
      <c r="J72" s="57"/>
      <c r="K72" s="57"/>
      <c r="L72" s="57"/>
      <c r="M72" s="57"/>
      <c r="N72" s="63"/>
      <c r="O72" s="49"/>
      <c r="P72" s="49"/>
      <c r="Q72" s="49"/>
      <c r="R72" s="49"/>
      <c r="S72" s="50"/>
      <c r="T72" s="49"/>
      <c r="U72" s="49"/>
      <c r="V72" s="49"/>
      <c r="W72" s="50"/>
      <c r="X72" s="49"/>
      <c r="Y72" s="49"/>
      <c r="Z72" s="49"/>
      <c r="AA72" s="49"/>
      <c r="AB72" s="49"/>
      <c r="AC72" s="50"/>
      <c r="AD72" s="49"/>
      <c r="AE72" s="49"/>
      <c r="AF72" s="49"/>
      <c r="AG72" s="50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</row>
    <row r="73" spans="2:54" ht="13.5">
      <c r="B73" s="48"/>
      <c r="D73" s="64" t="s">
        <v>242</v>
      </c>
      <c r="E73" s="57"/>
      <c r="F73" s="57"/>
      <c r="G73" s="57"/>
      <c r="H73" s="57"/>
      <c r="I73" s="57"/>
      <c r="J73" s="57"/>
      <c r="K73" s="57"/>
      <c r="L73" s="57"/>
      <c r="M73" s="57"/>
      <c r="N73" s="63"/>
      <c r="O73" s="49"/>
      <c r="P73" s="49"/>
      <c r="Q73" s="49"/>
      <c r="R73" s="49"/>
      <c r="S73" s="50"/>
      <c r="T73" s="49"/>
      <c r="U73" s="49"/>
      <c r="V73" s="49"/>
      <c r="W73" s="50"/>
      <c r="X73" s="49"/>
      <c r="Y73" s="49"/>
      <c r="Z73" s="49"/>
      <c r="AA73" s="49"/>
      <c r="AB73" s="49"/>
      <c r="AC73" s="50"/>
      <c r="AD73" s="49"/>
      <c r="AE73" s="49"/>
      <c r="AF73" s="49"/>
      <c r="AG73" s="50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</row>
    <row r="74" spans="2:54" ht="13.5">
      <c r="B74" s="48"/>
      <c r="D74" s="65" t="s">
        <v>262</v>
      </c>
      <c r="E74" s="65"/>
      <c r="F74" s="56"/>
      <c r="G74" s="56"/>
      <c r="H74" s="56"/>
      <c r="I74" s="56"/>
      <c r="J74" s="56"/>
      <c r="K74" s="56"/>
      <c r="L74" s="56"/>
      <c r="M74" s="56"/>
      <c r="N74" s="63"/>
      <c r="O74" s="49"/>
      <c r="P74" s="49"/>
      <c r="Q74" s="49"/>
      <c r="R74" s="49"/>
      <c r="S74" s="50"/>
      <c r="T74" s="49"/>
      <c r="U74" s="49"/>
      <c r="V74" s="49"/>
      <c r="W74" s="50"/>
      <c r="X74" s="49"/>
      <c r="Y74" s="49"/>
      <c r="Z74" s="49"/>
      <c r="AA74" s="49"/>
      <c r="AB74" s="49"/>
      <c r="AC74" s="50"/>
      <c r="AD74" s="49"/>
      <c r="AE74" s="49"/>
      <c r="AF74" s="49"/>
      <c r="AG74" s="50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</row>
    <row r="75" spans="2:54" ht="13.5">
      <c r="B75" s="48"/>
      <c r="C75" s="48"/>
      <c r="D75" s="80"/>
      <c r="E75" s="65"/>
      <c r="F75" s="56"/>
      <c r="G75" s="56"/>
      <c r="H75" s="56"/>
      <c r="I75" s="56"/>
      <c r="J75" s="56"/>
      <c r="K75" s="56"/>
      <c r="L75" s="56"/>
      <c r="M75" s="56"/>
      <c r="N75" s="49"/>
      <c r="O75" s="49"/>
      <c r="P75" s="49"/>
      <c r="Q75" s="49"/>
      <c r="R75" s="49"/>
      <c r="S75" s="50"/>
      <c r="T75" s="49"/>
      <c r="U75" s="49"/>
      <c r="V75" s="49"/>
      <c r="W75" s="50"/>
      <c r="X75" s="49"/>
      <c r="Y75" s="49"/>
      <c r="Z75" s="49"/>
      <c r="AA75" s="49"/>
      <c r="AB75" s="49"/>
      <c r="AC75" s="50"/>
      <c r="AD75" s="49"/>
      <c r="AE75" s="49"/>
      <c r="AF75" s="49"/>
      <c r="AG75" s="50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</row>
    <row r="76" spans="2:54" ht="13.5">
      <c r="B76" s="48"/>
      <c r="C76" s="48"/>
      <c r="D76" s="49"/>
      <c r="E76" s="49"/>
      <c r="F76" s="50"/>
      <c r="G76" s="49"/>
      <c r="H76" s="51"/>
      <c r="I76" s="49"/>
      <c r="J76" s="50"/>
      <c r="K76" s="49"/>
      <c r="L76" s="49"/>
      <c r="M76" s="49"/>
      <c r="N76" s="49"/>
      <c r="O76" s="49"/>
      <c r="P76" s="49"/>
      <c r="Q76" s="49"/>
      <c r="R76" s="49"/>
      <c r="S76" s="50"/>
      <c r="T76" s="49"/>
      <c r="U76" s="49"/>
      <c r="V76" s="49"/>
      <c r="W76" s="50"/>
      <c r="X76" s="49"/>
      <c r="Y76" s="49"/>
      <c r="Z76" s="49"/>
      <c r="AA76" s="49"/>
      <c r="AB76" s="49"/>
      <c r="AC76" s="50"/>
      <c r="AD76" s="49"/>
      <c r="AE76" s="49"/>
      <c r="AF76" s="49"/>
      <c r="AG76" s="50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</row>
    <row r="77" spans="2:54" ht="13.5">
      <c r="B77" s="48"/>
      <c r="C77" s="48"/>
      <c r="D77" s="49"/>
      <c r="E77" s="49"/>
      <c r="F77" s="50"/>
      <c r="G77" s="49"/>
      <c r="H77" s="51"/>
      <c r="I77" s="49"/>
      <c r="J77" s="50"/>
      <c r="K77" s="49"/>
      <c r="L77" s="49"/>
      <c r="M77" s="49"/>
      <c r="N77" s="49"/>
      <c r="O77" s="49"/>
      <c r="P77" s="49"/>
      <c r="Q77" s="49"/>
      <c r="R77" s="49"/>
      <c r="S77" s="50"/>
      <c r="T77" s="49"/>
      <c r="U77" s="49"/>
      <c r="V77" s="49"/>
      <c r="W77" s="50"/>
      <c r="X77" s="49"/>
      <c r="Y77" s="49"/>
      <c r="Z77" s="49"/>
      <c r="AA77" s="49"/>
      <c r="AB77" s="49"/>
      <c r="AC77" s="50"/>
      <c r="AD77" s="49"/>
      <c r="AE77" s="49"/>
      <c r="AF77" s="49"/>
      <c r="AG77" s="50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</row>
    <row r="79" spans="3:13" ht="13.5">
      <c r="C79" s="47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13.5">
      <c r="C80" s="47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3:13" ht="13.5">
      <c r="C81"/>
      <c r="D81"/>
      <c r="E81" s="29"/>
      <c r="F81" s="29"/>
      <c r="G81" s="29"/>
      <c r="H81" s="29"/>
      <c r="I81" s="29"/>
      <c r="J81" s="29"/>
      <c r="K81" s="29"/>
      <c r="L81" s="29"/>
      <c r="M81" s="3"/>
    </row>
    <row r="82" spans="3:13" ht="13.5">
      <c r="C82"/>
      <c r="D82"/>
      <c r="E82" s="29"/>
      <c r="F82" s="29"/>
      <c r="G82" s="29"/>
      <c r="H82" s="29"/>
      <c r="I82" s="29"/>
      <c r="J82" s="29"/>
      <c r="K82" s="29"/>
      <c r="L82" s="29"/>
      <c r="M82" s="3"/>
    </row>
  </sheetData>
  <sheetProtection/>
  <mergeCells count="52">
    <mergeCell ref="A1:U1"/>
    <mergeCell ref="BB4:BB5"/>
    <mergeCell ref="D4:D5"/>
    <mergeCell ref="AV4:AV5"/>
    <mergeCell ref="AW4:AW5"/>
    <mergeCell ref="AX4:AX5"/>
    <mergeCell ref="AY4:AY5"/>
    <mergeCell ref="AZ4:AZ5"/>
    <mergeCell ref="BA4:BA5"/>
    <mergeCell ref="AJ4:AJ5"/>
    <mergeCell ref="AU4:AU5"/>
    <mergeCell ref="AF4:AF5"/>
    <mergeCell ref="AG4:AG5"/>
    <mergeCell ref="AH4:AH5"/>
    <mergeCell ref="AI4:AI5"/>
    <mergeCell ref="AL4:AL5"/>
    <mergeCell ref="AM4:AM5"/>
    <mergeCell ref="AR4:AR5"/>
    <mergeCell ref="AS4:AS5"/>
    <mergeCell ref="AP4:AP5"/>
    <mergeCell ref="AC4:AC5"/>
    <mergeCell ref="AD4:AD5"/>
    <mergeCell ref="AE4:AE5"/>
    <mergeCell ref="AT4:AT5"/>
    <mergeCell ref="AQ4:AQ5"/>
    <mergeCell ref="AN4:AN5"/>
    <mergeCell ref="AO4:AO5"/>
    <mergeCell ref="AK4:AK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/>
  <pageMargins left="0.5511811023622047" right="0.7480314960629921" top="0.5511811023622047" bottom="0.2755905511811024" header="0.5118110236220472" footer="0.2362204724409449"/>
  <pageSetup firstPageNumber="10" useFirstPageNumber="1" horizontalDpi="300" verticalDpi="300" orientation="portrait" paperSize="9" scale="77" r:id="rId2"/>
  <colBreaks count="2" manualBreakCount="2">
    <brk id="21" max="65535" man="1"/>
    <brk id="40" max="65535" man="1"/>
  </colBreaks>
  <ignoredErrors>
    <ignoredError sqref="D10:BB7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pane xSplit="2" ySplit="9" topLeftCell="C10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C12" sqref="C12"/>
    </sheetView>
  </sheetViews>
  <sheetFormatPr defaultColWidth="9.00390625" defaultRowHeight="13.5"/>
  <cols>
    <col min="1" max="1" width="7.625" style="317" customWidth="1"/>
    <col min="2" max="2" width="9.375" style="317" customWidth="1"/>
    <col min="3" max="3" width="8.625" style="317" customWidth="1"/>
    <col min="4" max="6" width="6.625" style="317" customWidth="1"/>
    <col min="7" max="8" width="4.625" style="317" customWidth="1"/>
    <col min="9" max="10" width="6.625" style="317" customWidth="1"/>
    <col min="11" max="11" width="5.625" style="319" customWidth="1"/>
    <col min="12" max="12" width="5.625" style="318" customWidth="1"/>
    <col min="13" max="16" width="5.625" style="317" customWidth="1"/>
    <col min="17" max="17" width="5.625" style="318" customWidth="1"/>
    <col min="18" max="20" width="4.625" style="317" customWidth="1"/>
    <col min="21" max="16384" width="9.00390625" style="317" customWidth="1"/>
  </cols>
  <sheetData>
    <row r="1" spans="1:17" s="441" customFormat="1" ht="24.75" customHeight="1">
      <c r="A1" s="444" t="s">
        <v>388</v>
      </c>
      <c r="K1" s="443"/>
      <c r="L1" s="442"/>
      <c r="Q1" s="442"/>
    </row>
    <row r="2" spans="11:20" ht="15.75" customHeight="1" thickBot="1">
      <c r="K2" s="440"/>
      <c r="Q2" s="439"/>
      <c r="R2" s="438"/>
      <c r="S2" s="438"/>
      <c r="T2" s="131" t="s">
        <v>316</v>
      </c>
    </row>
    <row r="3" spans="1:20" ht="30.75" customHeight="1">
      <c r="A3" s="437"/>
      <c r="B3" s="436"/>
      <c r="C3" s="435"/>
      <c r="D3" s="674" t="s">
        <v>397</v>
      </c>
      <c r="E3" s="675"/>
      <c r="F3" s="675"/>
      <c r="G3" s="675"/>
      <c r="H3" s="675"/>
      <c r="I3" s="675"/>
      <c r="J3" s="676"/>
      <c r="K3" s="677" t="s">
        <v>315</v>
      </c>
      <c r="L3" s="680" t="s">
        <v>394</v>
      </c>
      <c r="M3" s="681"/>
      <c r="N3" s="681"/>
      <c r="O3" s="681"/>
      <c r="P3" s="682"/>
      <c r="Q3" s="656" t="s">
        <v>314</v>
      </c>
      <c r="R3" s="657"/>
      <c r="S3" s="657"/>
      <c r="T3" s="658"/>
    </row>
    <row r="4" spans="1:20" ht="4.5" customHeight="1">
      <c r="A4" s="427"/>
      <c r="B4" s="422"/>
      <c r="C4" s="420"/>
      <c r="D4" s="434"/>
      <c r="E4" s="425"/>
      <c r="F4" s="425"/>
      <c r="G4" s="659" t="s">
        <v>136</v>
      </c>
      <c r="H4" s="660"/>
      <c r="I4" s="425"/>
      <c r="J4" s="424"/>
      <c r="K4" s="678"/>
      <c r="L4" s="433"/>
      <c r="M4" s="432"/>
      <c r="N4" s="432"/>
      <c r="O4" s="432"/>
      <c r="P4" s="431"/>
      <c r="Q4" s="430"/>
      <c r="R4" s="429"/>
      <c r="S4" s="429"/>
      <c r="T4" s="428"/>
    </row>
    <row r="5" spans="1:20" ht="15.75" customHeight="1">
      <c r="A5" s="427" t="s">
        <v>313</v>
      </c>
      <c r="B5" s="426" t="s">
        <v>312</v>
      </c>
      <c r="C5" s="664" t="s">
        <v>121</v>
      </c>
      <c r="D5" s="683"/>
      <c r="E5" s="669" t="s">
        <v>311</v>
      </c>
      <c r="F5" s="669" t="s">
        <v>310</v>
      </c>
      <c r="G5" s="661"/>
      <c r="H5" s="662"/>
      <c r="I5" s="669" t="s">
        <v>309</v>
      </c>
      <c r="J5" s="671" t="s">
        <v>138</v>
      </c>
      <c r="K5" s="679"/>
      <c r="L5" s="663"/>
      <c r="M5" s="669" t="s">
        <v>308</v>
      </c>
      <c r="N5" s="669" t="s">
        <v>13</v>
      </c>
      <c r="O5" s="671" t="s">
        <v>140</v>
      </c>
      <c r="P5" s="671" t="s">
        <v>32</v>
      </c>
      <c r="Q5" s="663"/>
      <c r="R5" s="664" t="s">
        <v>307</v>
      </c>
      <c r="S5" s="664" t="s">
        <v>306</v>
      </c>
      <c r="T5" s="666" t="s">
        <v>31</v>
      </c>
    </row>
    <row r="6" spans="1:20" ht="4.5" customHeight="1">
      <c r="A6" s="427"/>
      <c r="B6" s="426"/>
      <c r="C6" s="664"/>
      <c r="D6" s="683"/>
      <c r="E6" s="670"/>
      <c r="F6" s="670"/>
      <c r="G6" s="425"/>
      <c r="H6" s="424"/>
      <c r="I6" s="670"/>
      <c r="J6" s="671"/>
      <c r="K6" s="679"/>
      <c r="L6" s="663"/>
      <c r="M6" s="670"/>
      <c r="N6" s="670"/>
      <c r="O6" s="671"/>
      <c r="P6" s="671"/>
      <c r="Q6" s="663"/>
      <c r="R6" s="664"/>
      <c r="S6" s="664"/>
      <c r="T6" s="666"/>
    </row>
    <row r="7" spans="1:20" ht="108.75" customHeight="1">
      <c r="A7" s="423" t="s">
        <v>305</v>
      </c>
      <c r="B7" s="422"/>
      <c r="C7" s="664"/>
      <c r="D7" s="683"/>
      <c r="E7" s="670"/>
      <c r="F7" s="670"/>
      <c r="G7" s="671" t="s">
        <v>142</v>
      </c>
      <c r="H7" s="671" t="s">
        <v>143</v>
      </c>
      <c r="I7" s="670"/>
      <c r="J7" s="672"/>
      <c r="K7" s="679"/>
      <c r="L7" s="663"/>
      <c r="M7" s="670"/>
      <c r="N7" s="670"/>
      <c r="O7" s="672"/>
      <c r="P7" s="672"/>
      <c r="Q7" s="663"/>
      <c r="R7" s="665"/>
      <c r="S7" s="664"/>
      <c r="T7" s="667"/>
    </row>
    <row r="8" spans="1:20" ht="16.5" customHeight="1">
      <c r="A8" s="402"/>
      <c r="B8" s="421"/>
      <c r="C8" s="420"/>
      <c r="D8" s="683"/>
      <c r="E8" s="670"/>
      <c r="F8" s="670"/>
      <c r="G8" s="684"/>
      <c r="H8" s="684"/>
      <c r="I8" s="670"/>
      <c r="J8" s="673"/>
      <c r="K8" s="679"/>
      <c r="L8" s="663"/>
      <c r="M8" s="670"/>
      <c r="N8" s="670"/>
      <c r="O8" s="673"/>
      <c r="P8" s="673"/>
      <c r="Q8" s="663"/>
      <c r="R8" s="665"/>
      <c r="S8" s="664"/>
      <c r="T8" s="668"/>
    </row>
    <row r="9" spans="1:20" ht="4.5" customHeight="1" thickBot="1">
      <c r="A9" s="419"/>
      <c r="B9" s="418"/>
      <c r="C9" s="417"/>
      <c r="D9" s="416"/>
      <c r="E9" s="411"/>
      <c r="F9" s="409"/>
      <c r="G9" s="408"/>
      <c r="H9" s="415"/>
      <c r="I9" s="409"/>
      <c r="J9" s="412"/>
      <c r="K9" s="414"/>
      <c r="L9" s="413"/>
      <c r="M9" s="409"/>
      <c r="N9" s="412"/>
      <c r="O9" s="412"/>
      <c r="P9" s="411"/>
      <c r="Q9" s="410"/>
      <c r="R9" s="409"/>
      <c r="S9" s="408"/>
      <c r="T9" s="407"/>
    </row>
    <row r="10" spans="1:20" ht="15.75" customHeight="1">
      <c r="A10" s="402"/>
      <c r="B10" s="406" t="s">
        <v>264</v>
      </c>
      <c r="C10" s="393">
        <v>3708</v>
      </c>
      <c r="D10" s="393">
        <v>3637</v>
      </c>
      <c r="E10" s="396">
        <v>0</v>
      </c>
      <c r="F10" s="394">
        <v>108</v>
      </c>
      <c r="G10" s="393">
        <v>16</v>
      </c>
      <c r="H10" s="400">
        <v>46</v>
      </c>
      <c r="I10" s="394">
        <v>2629</v>
      </c>
      <c r="J10" s="397">
        <v>838</v>
      </c>
      <c r="K10" s="405">
        <v>0</v>
      </c>
      <c r="L10" s="398">
        <v>14</v>
      </c>
      <c r="M10" s="394">
        <v>7</v>
      </c>
      <c r="N10" s="397">
        <v>2</v>
      </c>
      <c r="O10" s="397">
        <v>5</v>
      </c>
      <c r="P10" s="404">
        <v>0</v>
      </c>
      <c r="Q10" s="395">
        <v>57</v>
      </c>
      <c r="R10" s="394">
        <v>4</v>
      </c>
      <c r="S10" s="393">
        <v>52</v>
      </c>
      <c r="T10" s="403">
        <v>1</v>
      </c>
    </row>
    <row r="11" spans="1:20" ht="15.75" customHeight="1">
      <c r="A11" s="402"/>
      <c r="B11" s="401">
        <v>20</v>
      </c>
      <c r="C11" s="393">
        <v>3747</v>
      </c>
      <c r="D11" s="393">
        <v>3655</v>
      </c>
      <c r="E11" s="396">
        <v>0</v>
      </c>
      <c r="F11" s="394">
        <v>118</v>
      </c>
      <c r="G11" s="393">
        <v>20</v>
      </c>
      <c r="H11" s="400">
        <v>46</v>
      </c>
      <c r="I11" s="394">
        <v>2609</v>
      </c>
      <c r="J11" s="397">
        <v>862</v>
      </c>
      <c r="K11" s="399">
        <v>0</v>
      </c>
      <c r="L11" s="398">
        <v>16</v>
      </c>
      <c r="M11" s="394">
        <v>6</v>
      </c>
      <c r="N11" s="397">
        <v>5</v>
      </c>
      <c r="O11" s="397">
        <v>5</v>
      </c>
      <c r="P11" s="396">
        <v>0</v>
      </c>
      <c r="Q11" s="395">
        <v>76</v>
      </c>
      <c r="R11" s="394">
        <v>13</v>
      </c>
      <c r="S11" s="393">
        <v>62</v>
      </c>
      <c r="T11" s="392">
        <v>1</v>
      </c>
    </row>
    <row r="12" spans="1:20" s="384" customFormat="1" ht="27.75" customHeight="1">
      <c r="A12" s="391"/>
      <c r="B12" s="390">
        <v>22</v>
      </c>
      <c r="C12" s="389">
        <f aca="true" t="shared" si="0" ref="C12:T12">SUM(C13,C23,C24,C25,C26,C27,C31,C34,C35,C40,C47,C52,C56,C60,C64,C67,C70)</f>
        <v>3866</v>
      </c>
      <c r="D12" s="389">
        <f t="shared" si="0"/>
        <v>3769</v>
      </c>
      <c r="E12" s="388">
        <f t="shared" si="0"/>
        <v>0</v>
      </c>
      <c r="F12" s="387">
        <f t="shared" si="0"/>
        <v>120</v>
      </c>
      <c r="G12" s="386">
        <f t="shared" si="0"/>
        <v>18</v>
      </c>
      <c r="H12" s="388">
        <f t="shared" si="0"/>
        <v>47</v>
      </c>
      <c r="I12" s="387">
        <f t="shared" si="0"/>
        <v>2686</v>
      </c>
      <c r="J12" s="386">
        <f t="shared" si="0"/>
        <v>898</v>
      </c>
      <c r="K12" s="386">
        <f t="shared" si="0"/>
        <v>0</v>
      </c>
      <c r="L12" s="388">
        <f t="shared" si="0"/>
        <v>20</v>
      </c>
      <c r="M12" s="387">
        <f t="shared" si="0"/>
        <v>5</v>
      </c>
      <c r="N12" s="386">
        <f t="shared" si="0"/>
        <v>6</v>
      </c>
      <c r="O12" s="386">
        <f t="shared" si="0"/>
        <v>8</v>
      </c>
      <c r="P12" s="388">
        <f t="shared" si="0"/>
        <v>1</v>
      </c>
      <c r="Q12" s="386">
        <f t="shared" si="0"/>
        <v>77</v>
      </c>
      <c r="R12" s="387">
        <f t="shared" si="0"/>
        <v>11</v>
      </c>
      <c r="S12" s="386">
        <f t="shared" si="0"/>
        <v>66</v>
      </c>
      <c r="T12" s="385">
        <f t="shared" si="0"/>
        <v>0</v>
      </c>
    </row>
    <row r="13" spans="1:20" s="320" customFormat="1" ht="14.25" customHeight="1">
      <c r="A13" s="383" t="s">
        <v>33</v>
      </c>
      <c r="B13" s="382" t="s">
        <v>33</v>
      </c>
      <c r="C13" s="368">
        <f>SUM(C14:C22)</f>
        <v>1238</v>
      </c>
      <c r="D13" s="368">
        <f aca="true" t="shared" si="1" ref="D13:D26">SUM(E13:J13)</f>
        <v>1210</v>
      </c>
      <c r="E13" s="381">
        <f aca="true" t="shared" si="2" ref="E13:T13">SUM(E14:E22)</f>
        <v>0</v>
      </c>
      <c r="F13" s="380">
        <f t="shared" si="2"/>
        <v>40</v>
      </c>
      <c r="G13" s="368">
        <f t="shared" si="2"/>
        <v>7</v>
      </c>
      <c r="H13" s="381">
        <f t="shared" si="2"/>
        <v>35</v>
      </c>
      <c r="I13" s="380">
        <f t="shared" si="2"/>
        <v>849</v>
      </c>
      <c r="J13" s="368">
        <f t="shared" si="2"/>
        <v>279</v>
      </c>
      <c r="K13" s="368">
        <f t="shared" si="2"/>
        <v>0</v>
      </c>
      <c r="L13" s="366">
        <f t="shared" si="2"/>
        <v>13</v>
      </c>
      <c r="M13" s="380">
        <f t="shared" si="2"/>
        <v>2</v>
      </c>
      <c r="N13" s="368">
        <f t="shared" si="2"/>
        <v>4</v>
      </c>
      <c r="O13" s="368">
        <f t="shared" si="2"/>
        <v>7</v>
      </c>
      <c r="P13" s="381">
        <f t="shared" si="2"/>
        <v>0</v>
      </c>
      <c r="Q13" s="327">
        <f t="shared" si="2"/>
        <v>15</v>
      </c>
      <c r="R13" s="380">
        <f t="shared" si="2"/>
        <v>3</v>
      </c>
      <c r="S13" s="368">
        <f t="shared" si="2"/>
        <v>12</v>
      </c>
      <c r="T13" s="379">
        <f t="shared" si="2"/>
        <v>0</v>
      </c>
    </row>
    <row r="14" spans="1:20" s="320" customFormat="1" ht="14.25" customHeight="1">
      <c r="A14" s="376"/>
      <c r="B14" s="375" t="s">
        <v>34</v>
      </c>
      <c r="C14" s="368">
        <f aca="true" t="shared" si="3" ref="C14:C26">D14+K14+L14+Q14</f>
        <v>188</v>
      </c>
      <c r="D14" s="368">
        <f t="shared" si="1"/>
        <v>183</v>
      </c>
      <c r="E14" s="378">
        <v>0</v>
      </c>
      <c r="F14" s="374">
        <v>2</v>
      </c>
      <c r="G14" s="373">
        <v>1</v>
      </c>
      <c r="H14" s="367">
        <v>0</v>
      </c>
      <c r="I14" s="374">
        <v>133</v>
      </c>
      <c r="J14" s="373">
        <v>47</v>
      </c>
      <c r="K14" s="373">
        <v>0</v>
      </c>
      <c r="L14" s="366">
        <v>1</v>
      </c>
      <c r="M14" s="374">
        <v>0</v>
      </c>
      <c r="N14" s="373">
        <v>1</v>
      </c>
      <c r="O14" s="373">
        <v>0</v>
      </c>
      <c r="P14" s="367">
        <v>0</v>
      </c>
      <c r="Q14" s="327">
        <v>4</v>
      </c>
      <c r="R14" s="374">
        <v>1</v>
      </c>
      <c r="S14" s="373">
        <v>3</v>
      </c>
      <c r="T14" s="372">
        <v>0</v>
      </c>
    </row>
    <row r="15" spans="1:20" s="320" customFormat="1" ht="14.25" customHeight="1">
      <c r="A15" s="376"/>
      <c r="B15" s="375" t="s">
        <v>35</v>
      </c>
      <c r="C15" s="368">
        <f t="shared" si="3"/>
        <v>110</v>
      </c>
      <c r="D15" s="368">
        <f t="shared" si="1"/>
        <v>108</v>
      </c>
      <c r="E15" s="367">
        <v>0</v>
      </c>
      <c r="F15" s="374">
        <v>0</v>
      </c>
      <c r="G15" s="373">
        <v>0</v>
      </c>
      <c r="H15" s="367">
        <v>0</v>
      </c>
      <c r="I15" s="374">
        <v>82</v>
      </c>
      <c r="J15" s="373">
        <v>26</v>
      </c>
      <c r="K15" s="373">
        <v>0</v>
      </c>
      <c r="L15" s="366">
        <v>0</v>
      </c>
      <c r="M15" s="374">
        <v>0</v>
      </c>
      <c r="N15" s="373">
        <v>0</v>
      </c>
      <c r="O15" s="373">
        <v>0</v>
      </c>
      <c r="P15" s="367">
        <v>0</v>
      </c>
      <c r="Q15" s="327">
        <v>2</v>
      </c>
      <c r="R15" s="374">
        <v>0</v>
      </c>
      <c r="S15" s="373">
        <v>2</v>
      </c>
      <c r="T15" s="372">
        <v>0</v>
      </c>
    </row>
    <row r="16" spans="1:20" s="320" customFormat="1" ht="14.25" customHeight="1">
      <c r="A16" s="376"/>
      <c r="B16" s="377" t="s">
        <v>36</v>
      </c>
      <c r="C16" s="368">
        <f t="shared" si="3"/>
        <v>106</v>
      </c>
      <c r="D16" s="368">
        <f t="shared" si="1"/>
        <v>105</v>
      </c>
      <c r="E16" s="367">
        <v>0</v>
      </c>
      <c r="F16" s="374">
        <v>6</v>
      </c>
      <c r="G16" s="373">
        <v>0</v>
      </c>
      <c r="H16" s="367">
        <v>0</v>
      </c>
      <c r="I16" s="374">
        <v>67</v>
      </c>
      <c r="J16" s="373">
        <v>32</v>
      </c>
      <c r="K16" s="373">
        <v>0</v>
      </c>
      <c r="L16" s="366">
        <v>0</v>
      </c>
      <c r="M16" s="374">
        <v>0</v>
      </c>
      <c r="N16" s="373">
        <v>0</v>
      </c>
      <c r="O16" s="373">
        <v>0</v>
      </c>
      <c r="P16" s="367">
        <v>0</v>
      </c>
      <c r="Q16" s="327">
        <v>1</v>
      </c>
      <c r="R16" s="374">
        <v>1</v>
      </c>
      <c r="S16" s="373">
        <v>0</v>
      </c>
      <c r="T16" s="372">
        <v>0</v>
      </c>
    </row>
    <row r="17" spans="1:20" s="320" customFormat="1" ht="14.25" customHeight="1">
      <c r="A17" s="376"/>
      <c r="B17" s="375" t="s">
        <v>37</v>
      </c>
      <c r="C17" s="368">
        <f t="shared" si="3"/>
        <v>90</v>
      </c>
      <c r="D17" s="368">
        <f t="shared" si="1"/>
        <v>87</v>
      </c>
      <c r="E17" s="367">
        <v>0</v>
      </c>
      <c r="F17" s="374">
        <v>2</v>
      </c>
      <c r="G17" s="373">
        <v>0</v>
      </c>
      <c r="H17" s="367">
        <v>0</v>
      </c>
      <c r="I17" s="374">
        <v>65</v>
      </c>
      <c r="J17" s="373">
        <v>20</v>
      </c>
      <c r="K17" s="373">
        <v>0</v>
      </c>
      <c r="L17" s="366">
        <v>2</v>
      </c>
      <c r="M17" s="374">
        <v>1</v>
      </c>
      <c r="N17" s="373">
        <v>1</v>
      </c>
      <c r="O17" s="373">
        <v>0</v>
      </c>
      <c r="P17" s="367">
        <v>0</v>
      </c>
      <c r="Q17" s="327">
        <v>1</v>
      </c>
      <c r="R17" s="374">
        <v>0</v>
      </c>
      <c r="S17" s="373">
        <v>1</v>
      </c>
      <c r="T17" s="372">
        <v>0</v>
      </c>
    </row>
    <row r="18" spans="1:20" s="320" customFormat="1" ht="14.25" customHeight="1">
      <c r="A18" s="376"/>
      <c r="B18" s="375" t="s">
        <v>38</v>
      </c>
      <c r="C18" s="368">
        <f t="shared" si="3"/>
        <v>100</v>
      </c>
      <c r="D18" s="368">
        <f t="shared" si="1"/>
        <v>99</v>
      </c>
      <c r="E18" s="367">
        <v>0</v>
      </c>
      <c r="F18" s="374">
        <v>3</v>
      </c>
      <c r="G18" s="373">
        <v>0</v>
      </c>
      <c r="H18" s="367">
        <v>0</v>
      </c>
      <c r="I18" s="374">
        <v>76</v>
      </c>
      <c r="J18" s="373">
        <v>20</v>
      </c>
      <c r="K18" s="373">
        <v>0</v>
      </c>
      <c r="L18" s="366">
        <v>0</v>
      </c>
      <c r="M18" s="374">
        <v>0</v>
      </c>
      <c r="N18" s="373">
        <v>0</v>
      </c>
      <c r="O18" s="373">
        <v>0</v>
      </c>
      <c r="P18" s="367">
        <v>0</v>
      </c>
      <c r="Q18" s="327">
        <v>1</v>
      </c>
      <c r="R18" s="374">
        <v>0</v>
      </c>
      <c r="S18" s="373">
        <v>1</v>
      </c>
      <c r="T18" s="372">
        <v>0</v>
      </c>
    </row>
    <row r="19" spans="1:20" s="320" customFormat="1" ht="14.25" customHeight="1">
      <c r="A19" s="376"/>
      <c r="B19" s="375" t="s">
        <v>39</v>
      </c>
      <c r="C19" s="368">
        <f t="shared" si="3"/>
        <v>117</v>
      </c>
      <c r="D19" s="368">
        <f t="shared" si="1"/>
        <v>114</v>
      </c>
      <c r="E19" s="367">
        <v>0</v>
      </c>
      <c r="F19" s="374">
        <v>1</v>
      </c>
      <c r="G19" s="373">
        <v>0</v>
      </c>
      <c r="H19" s="367">
        <v>0</v>
      </c>
      <c r="I19" s="374">
        <v>91</v>
      </c>
      <c r="J19" s="373">
        <v>22</v>
      </c>
      <c r="K19" s="373">
        <v>0</v>
      </c>
      <c r="L19" s="366">
        <v>0</v>
      </c>
      <c r="M19" s="374">
        <v>0</v>
      </c>
      <c r="N19" s="373">
        <v>0</v>
      </c>
      <c r="O19" s="373">
        <v>0</v>
      </c>
      <c r="P19" s="367">
        <v>0</v>
      </c>
      <c r="Q19" s="327">
        <v>3</v>
      </c>
      <c r="R19" s="374">
        <v>0</v>
      </c>
      <c r="S19" s="373">
        <v>3</v>
      </c>
      <c r="T19" s="372">
        <v>0</v>
      </c>
    </row>
    <row r="20" spans="1:20" s="320" customFormat="1" ht="14.25" customHeight="1">
      <c r="A20" s="376"/>
      <c r="B20" s="375" t="s">
        <v>40</v>
      </c>
      <c r="C20" s="368">
        <f t="shared" si="3"/>
        <v>132</v>
      </c>
      <c r="D20" s="368">
        <f t="shared" si="1"/>
        <v>130</v>
      </c>
      <c r="E20" s="367">
        <v>0</v>
      </c>
      <c r="F20" s="374">
        <v>4</v>
      </c>
      <c r="G20" s="373">
        <v>0</v>
      </c>
      <c r="H20" s="367">
        <v>1</v>
      </c>
      <c r="I20" s="374">
        <v>99</v>
      </c>
      <c r="J20" s="373">
        <v>26</v>
      </c>
      <c r="K20" s="373">
        <v>0</v>
      </c>
      <c r="L20" s="366">
        <v>0</v>
      </c>
      <c r="M20" s="374">
        <v>0</v>
      </c>
      <c r="N20" s="373">
        <v>0</v>
      </c>
      <c r="O20" s="373">
        <v>0</v>
      </c>
      <c r="P20" s="367">
        <v>0</v>
      </c>
      <c r="Q20" s="327">
        <v>2</v>
      </c>
      <c r="R20" s="374">
        <v>1</v>
      </c>
      <c r="S20" s="373">
        <v>1</v>
      </c>
      <c r="T20" s="372">
        <v>0</v>
      </c>
    </row>
    <row r="21" spans="1:20" s="320" customFormat="1" ht="14.25" customHeight="1">
      <c r="A21" s="376"/>
      <c r="B21" s="375" t="s">
        <v>41</v>
      </c>
      <c r="C21" s="368">
        <f t="shared" si="3"/>
        <v>281</v>
      </c>
      <c r="D21" s="368">
        <f t="shared" si="1"/>
        <v>271</v>
      </c>
      <c r="E21" s="367">
        <v>0</v>
      </c>
      <c r="F21" s="374">
        <v>15</v>
      </c>
      <c r="G21" s="373">
        <v>6</v>
      </c>
      <c r="H21" s="367">
        <v>34</v>
      </c>
      <c r="I21" s="374">
        <v>155</v>
      </c>
      <c r="J21" s="373">
        <v>61</v>
      </c>
      <c r="K21" s="373">
        <v>0</v>
      </c>
      <c r="L21" s="366">
        <v>10</v>
      </c>
      <c r="M21" s="374">
        <v>1</v>
      </c>
      <c r="N21" s="373">
        <v>2</v>
      </c>
      <c r="O21" s="373">
        <v>7</v>
      </c>
      <c r="P21" s="367">
        <v>0</v>
      </c>
      <c r="Q21" s="327">
        <v>0</v>
      </c>
      <c r="R21" s="374">
        <v>0</v>
      </c>
      <c r="S21" s="373">
        <v>0</v>
      </c>
      <c r="T21" s="372">
        <v>0</v>
      </c>
    </row>
    <row r="22" spans="1:20" s="361" customFormat="1" ht="14.25" customHeight="1">
      <c r="A22" s="371"/>
      <c r="B22" s="370" t="s">
        <v>42</v>
      </c>
      <c r="C22" s="369">
        <f t="shared" si="3"/>
        <v>114</v>
      </c>
      <c r="D22" s="368">
        <f t="shared" si="1"/>
        <v>113</v>
      </c>
      <c r="E22" s="365">
        <v>0</v>
      </c>
      <c r="F22" s="364">
        <v>7</v>
      </c>
      <c r="G22" s="363">
        <v>0</v>
      </c>
      <c r="H22" s="367">
        <v>0</v>
      </c>
      <c r="I22" s="364">
        <v>81</v>
      </c>
      <c r="J22" s="363">
        <v>25</v>
      </c>
      <c r="K22" s="363">
        <v>0</v>
      </c>
      <c r="L22" s="366">
        <v>0</v>
      </c>
      <c r="M22" s="364">
        <v>0</v>
      </c>
      <c r="N22" s="363">
        <v>0</v>
      </c>
      <c r="O22" s="363">
        <v>0</v>
      </c>
      <c r="P22" s="365">
        <v>0</v>
      </c>
      <c r="Q22" s="327">
        <v>1</v>
      </c>
      <c r="R22" s="364">
        <v>0</v>
      </c>
      <c r="S22" s="363">
        <v>1</v>
      </c>
      <c r="T22" s="362">
        <v>0</v>
      </c>
    </row>
    <row r="23" spans="1:21" s="346" customFormat="1" ht="14.25" customHeight="1">
      <c r="A23" s="7" t="s">
        <v>1</v>
      </c>
      <c r="B23" s="8" t="s">
        <v>304</v>
      </c>
      <c r="C23" s="352">
        <f t="shared" si="3"/>
        <v>387</v>
      </c>
      <c r="D23" s="352">
        <f t="shared" si="1"/>
        <v>380</v>
      </c>
      <c r="E23" s="351">
        <v>0</v>
      </c>
      <c r="F23" s="349">
        <v>9</v>
      </c>
      <c r="G23" s="349">
        <v>0</v>
      </c>
      <c r="H23" s="360">
        <v>1</v>
      </c>
      <c r="I23" s="349">
        <v>275</v>
      </c>
      <c r="J23" s="349">
        <v>95</v>
      </c>
      <c r="K23" s="349">
        <v>0</v>
      </c>
      <c r="L23" s="349">
        <v>1</v>
      </c>
      <c r="M23" s="349">
        <v>1</v>
      </c>
      <c r="N23" s="349">
        <v>0</v>
      </c>
      <c r="O23" s="349">
        <v>0</v>
      </c>
      <c r="P23" s="356">
        <v>0</v>
      </c>
      <c r="Q23" s="357">
        <v>6</v>
      </c>
      <c r="R23" s="356">
        <v>2</v>
      </c>
      <c r="S23" s="359">
        <v>4</v>
      </c>
      <c r="T23" s="348">
        <v>0</v>
      </c>
      <c r="U23" s="320"/>
    </row>
    <row r="24" spans="1:21" s="346" customFormat="1" ht="14.25" customHeight="1">
      <c r="A24" s="7" t="s">
        <v>2</v>
      </c>
      <c r="B24" s="8" t="s">
        <v>303</v>
      </c>
      <c r="C24" s="352">
        <f t="shared" si="3"/>
        <v>332</v>
      </c>
      <c r="D24" s="350">
        <f t="shared" si="1"/>
        <v>325</v>
      </c>
      <c r="E24" s="326">
        <v>0</v>
      </c>
      <c r="F24" s="326">
        <v>6</v>
      </c>
      <c r="G24" s="326">
        <v>0</v>
      </c>
      <c r="H24" s="360">
        <v>0</v>
      </c>
      <c r="I24" s="326">
        <v>217</v>
      </c>
      <c r="J24" s="326">
        <v>102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56">
        <v>0</v>
      </c>
      <c r="Q24" s="357">
        <v>7</v>
      </c>
      <c r="R24" s="356">
        <v>1</v>
      </c>
      <c r="S24" s="334">
        <v>6</v>
      </c>
      <c r="T24" s="325">
        <v>0</v>
      </c>
      <c r="U24" s="320"/>
    </row>
    <row r="25" spans="1:21" s="346" customFormat="1" ht="14.25" customHeight="1">
      <c r="A25" s="7" t="s">
        <v>3</v>
      </c>
      <c r="B25" s="8" t="s">
        <v>302</v>
      </c>
      <c r="C25" s="352">
        <f t="shared" si="3"/>
        <v>366</v>
      </c>
      <c r="D25" s="352">
        <f t="shared" si="1"/>
        <v>348</v>
      </c>
      <c r="E25" s="351">
        <v>0</v>
      </c>
      <c r="F25" s="349">
        <v>7</v>
      </c>
      <c r="G25" s="349">
        <v>11</v>
      </c>
      <c r="H25" s="349">
        <v>9</v>
      </c>
      <c r="I25" s="349">
        <v>234</v>
      </c>
      <c r="J25" s="349">
        <v>87</v>
      </c>
      <c r="K25" s="349">
        <v>0</v>
      </c>
      <c r="L25" s="349">
        <v>2</v>
      </c>
      <c r="M25" s="349">
        <v>2</v>
      </c>
      <c r="N25" s="349">
        <v>0</v>
      </c>
      <c r="O25" s="349">
        <v>0</v>
      </c>
      <c r="P25" s="356">
        <v>0</v>
      </c>
      <c r="Q25" s="357">
        <v>16</v>
      </c>
      <c r="R25" s="356">
        <v>1</v>
      </c>
      <c r="S25" s="359">
        <v>15</v>
      </c>
      <c r="T25" s="348">
        <v>0</v>
      </c>
      <c r="U25" s="320"/>
    </row>
    <row r="26" spans="1:21" s="346" customFormat="1" ht="14.25" customHeight="1">
      <c r="A26" s="7" t="s">
        <v>15</v>
      </c>
      <c r="B26" s="8" t="s">
        <v>301</v>
      </c>
      <c r="C26" s="355">
        <f t="shared" si="3"/>
        <v>97</v>
      </c>
      <c r="D26" s="358">
        <f t="shared" si="1"/>
        <v>92</v>
      </c>
      <c r="E26" s="326">
        <v>0</v>
      </c>
      <c r="F26" s="326">
        <v>0</v>
      </c>
      <c r="G26" s="326">
        <v>0</v>
      </c>
      <c r="H26" s="326">
        <v>0</v>
      </c>
      <c r="I26" s="326">
        <v>67</v>
      </c>
      <c r="J26" s="326">
        <v>25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56">
        <v>0</v>
      </c>
      <c r="Q26" s="357">
        <v>5</v>
      </c>
      <c r="R26" s="356">
        <v>2</v>
      </c>
      <c r="S26" s="334">
        <v>3</v>
      </c>
      <c r="T26" s="325">
        <v>0</v>
      </c>
      <c r="U26" s="320"/>
    </row>
    <row r="27" spans="1:21" s="346" customFormat="1" ht="14.25" customHeight="1">
      <c r="A27" s="9" t="s">
        <v>300</v>
      </c>
      <c r="B27" s="10"/>
      <c r="C27" s="355">
        <f aca="true" t="shared" si="4" ref="C27:T27">SUM(C28:C30)</f>
        <v>230</v>
      </c>
      <c r="D27" s="355">
        <f t="shared" si="4"/>
        <v>220</v>
      </c>
      <c r="E27" s="355">
        <f t="shared" si="4"/>
        <v>0</v>
      </c>
      <c r="F27" s="355">
        <f t="shared" si="4"/>
        <v>11</v>
      </c>
      <c r="G27" s="355">
        <f t="shared" si="4"/>
        <v>0</v>
      </c>
      <c r="H27" s="355">
        <f t="shared" si="4"/>
        <v>0</v>
      </c>
      <c r="I27" s="355">
        <f t="shared" si="4"/>
        <v>160</v>
      </c>
      <c r="J27" s="355">
        <f t="shared" si="4"/>
        <v>49</v>
      </c>
      <c r="K27" s="355">
        <f t="shared" si="4"/>
        <v>0</v>
      </c>
      <c r="L27" s="355">
        <f t="shared" si="4"/>
        <v>2</v>
      </c>
      <c r="M27" s="355">
        <f t="shared" si="4"/>
        <v>0</v>
      </c>
      <c r="N27" s="355">
        <f t="shared" si="4"/>
        <v>0</v>
      </c>
      <c r="O27" s="355">
        <f t="shared" si="4"/>
        <v>1</v>
      </c>
      <c r="P27" s="326">
        <f t="shared" si="4"/>
        <v>1</v>
      </c>
      <c r="Q27" s="326">
        <f t="shared" si="4"/>
        <v>8</v>
      </c>
      <c r="R27" s="326">
        <f t="shared" si="4"/>
        <v>0</v>
      </c>
      <c r="S27" s="355">
        <f t="shared" si="4"/>
        <v>8</v>
      </c>
      <c r="T27" s="354">
        <f t="shared" si="4"/>
        <v>0</v>
      </c>
      <c r="U27" s="320"/>
    </row>
    <row r="28" spans="1:21" s="346" customFormat="1" ht="14.25" customHeight="1">
      <c r="A28" s="11"/>
      <c r="B28" s="12" t="s">
        <v>299</v>
      </c>
      <c r="C28" s="326">
        <f>D28+K28+L28+Q28</f>
        <v>137</v>
      </c>
      <c r="D28" s="326">
        <f>SUM(E28:J28)</f>
        <v>135</v>
      </c>
      <c r="E28" s="340">
        <v>0</v>
      </c>
      <c r="F28" s="326">
        <v>8</v>
      </c>
      <c r="G28" s="326">
        <v>0</v>
      </c>
      <c r="H28" s="326">
        <v>0</v>
      </c>
      <c r="I28" s="326">
        <v>95</v>
      </c>
      <c r="J28" s="326">
        <v>32</v>
      </c>
      <c r="K28" s="326">
        <v>0</v>
      </c>
      <c r="L28" s="326">
        <v>2</v>
      </c>
      <c r="M28" s="326">
        <v>0</v>
      </c>
      <c r="N28" s="326">
        <v>0</v>
      </c>
      <c r="O28" s="326">
        <v>1</v>
      </c>
      <c r="P28" s="326">
        <v>1</v>
      </c>
      <c r="Q28" s="327">
        <v>0</v>
      </c>
      <c r="R28" s="326">
        <v>0</v>
      </c>
      <c r="S28" s="326">
        <v>0</v>
      </c>
      <c r="T28" s="325">
        <v>0</v>
      </c>
      <c r="U28" s="320"/>
    </row>
    <row r="29" spans="1:21" s="346" customFormat="1" ht="14.25" customHeight="1">
      <c r="A29" s="11"/>
      <c r="B29" s="12" t="s">
        <v>298</v>
      </c>
      <c r="C29" s="326">
        <f>D29+K29+L29+Q29</f>
        <v>87</v>
      </c>
      <c r="D29" s="326">
        <f>SUM(E29:J29)</f>
        <v>80</v>
      </c>
      <c r="E29" s="340">
        <v>0</v>
      </c>
      <c r="F29" s="326">
        <v>3</v>
      </c>
      <c r="G29" s="326">
        <v>0</v>
      </c>
      <c r="H29" s="326">
        <v>0</v>
      </c>
      <c r="I29" s="326">
        <v>60</v>
      </c>
      <c r="J29" s="326">
        <v>17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7">
        <v>7</v>
      </c>
      <c r="R29" s="326">
        <v>0</v>
      </c>
      <c r="S29" s="326">
        <v>7</v>
      </c>
      <c r="T29" s="325">
        <v>0</v>
      </c>
      <c r="U29" s="320"/>
    </row>
    <row r="30" spans="1:21" s="346" customFormat="1" ht="14.25" customHeight="1">
      <c r="A30" s="13"/>
      <c r="B30" s="14" t="s">
        <v>4</v>
      </c>
      <c r="C30" s="342">
        <f>D30+K30+L30+Q30</f>
        <v>6</v>
      </c>
      <c r="D30" s="342">
        <f>SUM(E30:J30)</f>
        <v>5</v>
      </c>
      <c r="E30" s="339">
        <v>0</v>
      </c>
      <c r="F30" s="330">
        <v>0</v>
      </c>
      <c r="G30" s="330">
        <v>0</v>
      </c>
      <c r="H30" s="330">
        <v>0</v>
      </c>
      <c r="I30" s="330">
        <v>5</v>
      </c>
      <c r="J30" s="330">
        <v>0</v>
      </c>
      <c r="K30" s="330">
        <v>0</v>
      </c>
      <c r="L30" s="330">
        <v>0</v>
      </c>
      <c r="M30" s="330">
        <v>0</v>
      </c>
      <c r="N30" s="330">
        <v>0</v>
      </c>
      <c r="O30" s="330">
        <v>0</v>
      </c>
      <c r="P30" s="330">
        <v>0</v>
      </c>
      <c r="Q30" s="327">
        <v>1</v>
      </c>
      <c r="R30" s="330">
        <v>0</v>
      </c>
      <c r="S30" s="330">
        <v>1</v>
      </c>
      <c r="T30" s="329">
        <v>0</v>
      </c>
      <c r="U30" s="320"/>
    </row>
    <row r="31" spans="1:21" s="346" customFormat="1" ht="14.25" customHeight="1">
      <c r="A31" s="9" t="s">
        <v>297</v>
      </c>
      <c r="B31" s="10"/>
      <c r="C31" s="326">
        <f aca="true" t="shared" si="5" ref="C31:T31">SUM(C32:C33)</f>
        <v>208</v>
      </c>
      <c r="D31" s="326">
        <f t="shared" si="5"/>
        <v>203</v>
      </c>
      <c r="E31" s="326">
        <f t="shared" si="5"/>
        <v>0</v>
      </c>
      <c r="F31" s="326">
        <f t="shared" si="5"/>
        <v>7</v>
      </c>
      <c r="G31" s="326">
        <f t="shared" si="5"/>
        <v>0</v>
      </c>
      <c r="H31" s="326">
        <f t="shared" si="5"/>
        <v>1</v>
      </c>
      <c r="I31" s="326">
        <f t="shared" si="5"/>
        <v>150</v>
      </c>
      <c r="J31" s="326">
        <f t="shared" si="5"/>
        <v>45</v>
      </c>
      <c r="K31" s="326">
        <f t="shared" si="5"/>
        <v>0</v>
      </c>
      <c r="L31" s="326">
        <f t="shared" si="5"/>
        <v>0</v>
      </c>
      <c r="M31" s="326">
        <f t="shared" si="5"/>
        <v>0</v>
      </c>
      <c r="N31" s="326">
        <f t="shared" si="5"/>
        <v>0</v>
      </c>
      <c r="O31" s="326">
        <f t="shared" si="5"/>
        <v>0</v>
      </c>
      <c r="P31" s="326">
        <f t="shared" si="5"/>
        <v>0</v>
      </c>
      <c r="Q31" s="338">
        <f t="shared" si="5"/>
        <v>5</v>
      </c>
      <c r="R31" s="334">
        <f t="shared" si="5"/>
        <v>1</v>
      </c>
      <c r="S31" s="326">
        <f t="shared" si="5"/>
        <v>4</v>
      </c>
      <c r="T31" s="325">
        <f t="shared" si="5"/>
        <v>0</v>
      </c>
      <c r="U31" s="320"/>
    </row>
    <row r="32" spans="1:21" s="346" customFormat="1" ht="14.25" customHeight="1">
      <c r="A32" s="11"/>
      <c r="B32" s="12" t="s">
        <v>296</v>
      </c>
      <c r="C32" s="326">
        <f>D32+K32+L32+Q32</f>
        <v>156</v>
      </c>
      <c r="D32" s="328">
        <f>SUM(E32:J32)</f>
        <v>153</v>
      </c>
      <c r="E32" s="326">
        <v>0</v>
      </c>
      <c r="F32" s="326">
        <v>6</v>
      </c>
      <c r="G32" s="326">
        <v>0</v>
      </c>
      <c r="H32" s="326">
        <v>1</v>
      </c>
      <c r="I32" s="326">
        <v>113</v>
      </c>
      <c r="J32" s="326">
        <v>33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7">
        <v>3</v>
      </c>
      <c r="R32" s="334">
        <v>1</v>
      </c>
      <c r="S32" s="326">
        <v>2</v>
      </c>
      <c r="T32" s="325">
        <v>0</v>
      </c>
      <c r="U32" s="320"/>
    </row>
    <row r="33" spans="1:21" s="346" customFormat="1" ht="14.25" customHeight="1">
      <c r="A33" s="13"/>
      <c r="B33" s="14" t="s">
        <v>295</v>
      </c>
      <c r="C33" s="342">
        <f>D33+K33+L33+Q33</f>
        <v>52</v>
      </c>
      <c r="D33" s="353">
        <f>SUM(E33:J33)</f>
        <v>50</v>
      </c>
      <c r="E33" s="326">
        <v>0</v>
      </c>
      <c r="F33" s="326">
        <v>1</v>
      </c>
      <c r="G33" s="326">
        <v>0</v>
      </c>
      <c r="H33" s="326">
        <v>0</v>
      </c>
      <c r="I33" s="326">
        <v>37</v>
      </c>
      <c r="J33" s="326">
        <v>12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32">
        <v>2</v>
      </c>
      <c r="R33" s="334">
        <v>0</v>
      </c>
      <c r="S33" s="326">
        <v>2</v>
      </c>
      <c r="T33" s="325">
        <v>0</v>
      </c>
      <c r="U33" s="320"/>
    </row>
    <row r="34" spans="1:21" s="346" customFormat="1" ht="14.25" customHeight="1">
      <c r="A34" s="7" t="s">
        <v>16</v>
      </c>
      <c r="B34" s="8" t="s">
        <v>294</v>
      </c>
      <c r="C34" s="352">
        <f>D34+K34+N34+Q34</f>
        <v>203</v>
      </c>
      <c r="D34" s="352">
        <f>SUM(E34:J34)</f>
        <v>199</v>
      </c>
      <c r="E34" s="351">
        <v>0</v>
      </c>
      <c r="F34" s="349">
        <v>2</v>
      </c>
      <c r="G34" s="349">
        <v>0</v>
      </c>
      <c r="H34" s="349">
        <v>0</v>
      </c>
      <c r="I34" s="349">
        <v>137</v>
      </c>
      <c r="J34" s="349">
        <v>60</v>
      </c>
      <c r="K34" s="349">
        <v>0</v>
      </c>
      <c r="L34" s="350">
        <v>0</v>
      </c>
      <c r="M34" s="349">
        <v>0</v>
      </c>
      <c r="N34" s="349">
        <v>0</v>
      </c>
      <c r="O34" s="349">
        <v>0</v>
      </c>
      <c r="P34" s="349">
        <v>0</v>
      </c>
      <c r="Q34" s="327">
        <v>4</v>
      </c>
      <c r="R34" s="349">
        <v>1</v>
      </c>
      <c r="S34" s="349">
        <v>3</v>
      </c>
      <c r="T34" s="348">
        <v>0</v>
      </c>
      <c r="U34" s="320"/>
    </row>
    <row r="35" spans="1:21" s="346" customFormat="1" ht="14.25" customHeight="1">
      <c r="A35" s="9" t="s">
        <v>5</v>
      </c>
      <c r="B35" s="10"/>
      <c r="C35" s="326">
        <f aca="true" t="shared" si="6" ref="C35:T35">SUM(C36:C39)</f>
        <v>231</v>
      </c>
      <c r="D35" s="326">
        <f t="shared" si="6"/>
        <v>229</v>
      </c>
      <c r="E35" s="326">
        <f t="shared" si="6"/>
        <v>0</v>
      </c>
      <c r="F35" s="326">
        <f t="shared" si="6"/>
        <v>5</v>
      </c>
      <c r="G35" s="326">
        <f t="shared" si="6"/>
        <v>0</v>
      </c>
      <c r="H35" s="326">
        <f t="shared" si="6"/>
        <v>0</v>
      </c>
      <c r="I35" s="326">
        <f t="shared" si="6"/>
        <v>165</v>
      </c>
      <c r="J35" s="326">
        <f t="shared" si="6"/>
        <v>59</v>
      </c>
      <c r="K35" s="326">
        <f t="shared" si="6"/>
        <v>0</v>
      </c>
      <c r="L35" s="326">
        <f t="shared" si="6"/>
        <v>1</v>
      </c>
      <c r="M35" s="326">
        <f t="shared" si="6"/>
        <v>0</v>
      </c>
      <c r="N35" s="326">
        <f t="shared" si="6"/>
        <v>1</v>
      </c>
      <c r="O35" s="326">
        <f t="shared" si="6"/>
        <v>0</v>
      </c>
      <c r="P35" s="326">
        <f t="shared" si="6"/>
        <v>0</v>
      </c>
      <c r="Q35" s="338">
        <f t="shared" si="6"/>
        <v>1</v>
      </c>
      <c r="R35" s="334">
        <f t="shared" si="6"/>
        <v>0</v>
      </c>
      <c r="S35" s="326">
        <f t="shared" si="6"/>
        <v>1</v>
      </c>
      <c r="T35" s="325">
        <f t="shared" si="6"/>
        <v>0</v>
      </c>
      <c r="U35" s="320"/>
    </row>
    <row r="36" spans="1:21" s="346" customFormat="1" ht="14.25" customHeight="1">
      <c r="A36" s="11"/>
      <c r="B36" s="12" t="s">
        <v>6</v>
      </c>
      <c r="C36" s="326">
        <f>D36+K36+L36+Q36</f>
        <v>150</v>
      </c>
      <c r="D36" s="328">
        <f>SUM(E36:J36)</f>
        <v>148</v>
      </c>
      <c r="E36" s="326">
        <v>0</v>
      </c>
      <c r="F36" s="326">
        <v>5</v>
      </c>
      <c r="G36" s="326">
        <v>0</v>
      </c>
      <c r="H36" s="326">
        <v>0</v>
      </c>
      <c r="I36" s="326">
        <v>104</v>
      </c>
      <c r="J36" s="326">
        <v>39</v>
      </c>
      <c r="K36" s="326">
        <v>0</v>
      </c>
      <c r="L36" s="326">
        <v>1</v>
      </c>
      <c r="M36" s="326">
        <v>0</v>
      </c>
      <c r="N36" s="326">
        <v>1</v>
      </c>
      <c r="O36" s="326">
        <v>0</v>
      </c>
      <c r="P36" s="326">
        <v>0</v>
      </c>
      <c r="Q36" s="327">
        <v>1</v>
      </c>
      <c r="R36" s="334">
        <v>0</v>
      </c>
      <c r="S36" s="326">
        <v>1</v>
      </c>
      <c r="T36" s="325">
        <v>0</v>
      </c>
      <c r="U36" s="320"/>
    </row>
    <row r="37" spans="1:21" s="346" customFormat="1" ht="14.25" customHeight="1">
      <c r="A37" s="11"/>
      <c r="B37" s="12" t="s">
        <v>293</v>
      </c>
      <c r="C37" s="326">
        <f>D37+K37+L37+Q37</f>
        <v>42</v>
      </c>
      <c r="D37" s="328">
        <f>SUM(E37:J37)</f>
        <v>42</v>
      </c>
      <c r="E37" s="326">
        <v>0</v>
      </c>
      <c r="F37" s="326">
        <v>0</v>
      </c>
      <c r="G37" s="326">
        <v>0</v>
      </c>
      <c r="H37" s="326">
        <v>0</v>
      </c>
      <c r="I37" s="326">
        <v>33</v>
      </c>
      <c r="J37" s="326">
        <v>9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7">
        <v>0</v>
      </c>
      <c r="R37" s="334">
        <v>0</v>
      </c>
      <c r="S37" s="326">
        <v>0</v>
      </c>
      <c r="T37" s="325">
        <v>0</v>
      </c>
      <c r="U37" s="320"/>
    </row>
    <row r="38" spans="1:21" s="346" customFormat="1" ht="14.25" customHeight="1">
      <c r="A38" s="11"/>
      <c r="B38" s="12" t="s">
        <v>292</v>
      </c>
      <c r="C38" s="326">
        <f>D38+K38+L38+Q38</f>
        <v>24</v>
      </c>
      <c r="D38" s="328">
        <f>SUM(E38:J38)</f>
        <v>24</v>
      </c>
      <c r="E38" s="326">
        <v>0</v>
      </c>
      <c r="F38" s="326">
        <v>0</v>
      </c>
      <c r="G38" s="326">
        <v>0</v>
      </c>
      <c r="H38" s="326">
        <v>0</v>
      </c>
      <c r="I38" s="326">
        <v>14</v>
      </c>
      <c r="J38" s="326">
        <v>10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7">
        <v>0</v>
      </c>
      <c r="R38" s="334">
        <v>0</v>
      </c>
      <c r="S38" s="326">
        <v>0</v>
      </c>
      <c r="T38" s="325">
        <v>0</v>
      </c>
      <c r="U38" s="320"/>
    </row>
    <row r="39" spans="1:21" s="346" customFormat="1" ht="14.25" customHeight="1">
      <c r="A39" s="13"/>
      <c r="B39" s="14" t="s">
        <v>291</v>
      </c>
      <c r="C39" s="330">
        <f>D39+K39+L39+Q39</f>
        <v>15</v>
      </c>
      <c r="D39" s="333">
        <f>SUM(E39:J39)</f>
        <v>15</v>
      </c>
      <c r="E39" s="330">
        <v>0</v>
      </c>
      <c r="F39" s="330">
        <v>0</v>
      </c>
      <c r="G39" s="330">
        <v>0</v>
      </c>
      <c r="H39" s="330">
        <v>0</v>
      </c>
      <c r="I39" s="330">
        <v>14</v>
      </c>
      <c r="J39" s="330">
        <v>1</v>
      </c>
      <c r="K39" s="330">
        <v>0</v>
      </c>
      <c r="L39" s="330">
        <v>0</v>
      </c>
      <c r="M39" s="330">
        <v>0</v>
      </c>
      <c r="N39" s="330">
        <v>0</v>
      </c>
      <c r="O39" s="330">
        <v>0</v>
      </c>
      <c r="P39" s="330">
        <v>0</v>
      </c>
      <c r="Q39" s="332">
        <v>0</v>
      </c>
      <c r="R39" s="331">
        <v>0</v>
      </c>
      <c r="S39" s="330">
        <v>0</v>
      </c>
      <c r="T39" s="329">
        <v>0</v>
      </c>
      <c r="U39" s="320"/>
    </row>
    <row r="40" spans="1:21" s="346" customFormat="1" ht="14.25" customHeight="1">
      <c r="A40" s="9" t="s">
        <v>265</v>
      </c>
      <c r="B40" s="10"/>
      <c r="C40" s="326">
        <f aca="true" t="shared" si="7" ref="C40:T40">SUM(C41:C46)</f>
        <v>148</v>
      </c>
      <c r="D40" s="326">
        <f t="shared" si="7"/>
        <v>148</v>
      </c>
      <c r="E40" s="326">
        <f t="shared" si="7"/>
        <v>0</v>
      </c>
      <c r="F40" s="326">
        <f t="shared" si="7"/>
        <v>4</v>
      </c>
      <c r="G40" s="326">
        <f t="shared" si="7"/>
        <v>0</v>
      </c>
      <c r="H40" s="326">
        <f t="shared" si="7"/>
        <v>0</v>
      </c>
      <c r="I40" s="326">
        <f t="shared" si="7"/>
        <v>121</v>
      </c>
      <c r="J40" s="326">
        <f t="shared" si="7"/>
        <v>23</v>
      </c>
      <c r="K40" s="326">
        <f t="shared" si="7"/>
        <v>0</v>
      </c>
      <c r="L40" s="326">
        <f t="shared" si="7"/>
        <v>0</v>
      </c>
      <c r="M40" s="326">
        <f t="shared" si="7"/>
        <v>0</v>
      </c>
      <c r="N40" s="326">
        <f t="shared" si="7"/>
        <v>0</v>
      </c>
      <c r="O40" s="326">
        <f t="shared" si="7"/>
        <v>0</v>
      </c>
      <c r="P40" s="326">
        <f t="shared" si="7"/>
        <v>0</v>
      </c>
      <c r="Q40" s="347">
        <f t="shared" si="7"/>
        <v>0</v>
      </c>
      <c r="R40" s="334">
        <f t="shared" si="7"/>
        <v>0</v>
      </c>
      <c r="S40" s="326">
        <f t="shared" si="7"/>
        <v>0</v>
      </c>
      <c r="T40" s="325">
        <f t="shared" si="7"/>
        <v>0</v>
      </c>
      <c r="U40" s="320"/>
    </row>
    <row r="41" spans="1:21" s="341" customFormat="1" ht="14.25" customHeight="1">
      <c r="A41" s="11"/>
      <c r="B41" s="12" t="s">
        <v>290</v>
      </c>
      <c r="C41" s="326">
        <f aca="true" t="shared" si="8" ref="C41:C46">D41+K41+L41+Q41</f>
        <v>23</v>
      </c>
      <c r="D41" s="340">
        <f aca="true" t="shared" si="9" ref="D41:D46">SUM(E41:J41)</f>
        <v>23</v>
      </c>
      <c r="E41" s="340">
        <v>0</v>
      </c>
      <c r="F41" s="326">
        <v>2</v>
      </c>
      <c r="G41" s="326">
        <v>0</v>
      </c>
      <c r="H41" s="326">
        <v>0</v>
      </c>
      <c r="I41" s="326">
        <v>17</v>
      </c>
      <c r="J41" s="326">
        <v>4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7">
        <v>0</v>
      </c>
      <c r="R41" s="334">
        <v>0</v>
      </c>
      <c r="S41" s="326">
        <v>0</v>
      </c>
      <c r="T41" s="325">
        <v>0</v>
      </c>
      <c r="U41" s="320"/>
    </row>
    <row r="42" spans="1:21" s="341" customFormat="1" ht="14.25" customHeight="1">
      <c r="A42" s="11"/>
      <c r="B42" s="12" t="s">
        <v>289</v>
      </c>
      <c r="C42" s="326">
        <f t="shared" si="8"/>
        <v>45</v>
      </c>
      <c r="D42" s="340">
        <f t="shared" si="9"/>
        <v>45</v>
      </c>
      <c r="E42" s="340">
        <v>0</v>
      </c>
      <c r="F42" s="326">
        <v>2</v>
      </c>
      <c r="G42" s="326">
        <v>0</v>
      </c>
      <c r="H42" s="326">
        <v>0</v>
      </c>
      <c r="I42" s="326">
        <v>41</v>
      </c>
      <c r="J42" s="326">
        <v>2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7">
        <v>0</v>
      </c>
      <c r="R42" s="334">
        <v>0</v>
      </c>
      <c r="S42" s="326">
        <v>0</v>
      </c>
      <c r="T42" s="325">
        <v>0</v>
      </c>
      <c r="U42" s="320"/>
    </row>
    <row r="43" spans="1:21" s="341" customFormat="1" ht="14.25" customHeight="1">
      <c r="A43" s="11"/>
      <c r="B43" s="12" t="s">
        <v>288</v>
      </c>
      <c r="C43" s="326">
        <f t="shared" si="8"/>
        <v>25</v>
      </c>
      <c r="D43" s="340">
        <f t="shared" si="9"/>
        <v>25</v>
      </c>
      <c r="E43" s="340">
        <v>0</v>
      </c>
      <c r="F43" s="326">
        <v>0</v>
      </c>
      <c r="G43" s="326">
        <v>0</v>
      </c>
      <c r="H43" s="326">
        <v>0</v>
      </c>
      <c r="I43" s="326">
        <v>20</v>
      </c>
      <c r="J43" s="326">
        <v>5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7">
        <v>0</v>
      </c>
      <c r="R43" s="334">
        <v>0</v>
      </c>
      <c r="S43" s="326">
        <v>0</v>
      </c>
      <c r="T43" s="325">
        <v>0</v>
      </c>
      <c r="U43" s="320"/>
    </row>
    <row r="44" spans="1:21" s="341" customFormat="1" ht="14.25" customHeight="1">
      <c r="A44" s="15"/>
      <c r="B44" s="12" t="s">
        <v>287</v>
      </c>
      <c r="C44" s="326">
        <f t="shared" si="8"/>
        <v>22</v>
      </c>
      <c r="D44" s="340">
        <f t="shared" si="9"/>
        <v>22</v>
      </c>
      <c r="E44" s="340">
        <v>0</v>
      </c>
      <c r="F44" s="326">
        <v>0</v>
      </c>
      <c r="G44" s="326">
        <v>0</v>
      </c>
      <c r="H44" s="326">
        <v>0</v>
      </c>
      <c r="I44" s="326">
        <v>17</v>
      </c>
      <c r="J44" s="326">
        <v>5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7">
        <v>0</v>
      </c>
      <c r="R44" s="334">
        <v>0</v>
      </c>
      <c r="S44" s="326">
        <v>0</v>
      </c>
      <c r="T44" s="325">
        <v>0</v>
      </c>
      <c r="U44" s="320"/>
    </row>
    <row r="45" spans="1:21" s="341" customFormat="1" ht="14.25" customHeight="1">
      <c r="A45" s="11"/>
      <c r="B45" s="12" t="s">
        <v>286</v>
      </c>
      <c r="C45" s="326">
        <f t="shared" si="8"/>
        <v>24</v>
      </c>
      <c r="D45" s="340">
        <f t="shared" si="9"/>
        <v>24</v>
      </c>
      <c r="E45" s="340">
        <v>0</v>
      </c>
      <c r="F45" s="326">
        <v>0</v>
      </c>
      <c r="G45" s="326">
        <v>0</v>
      </c>
      <c r="H45" s="326">
        <v>0</v>
      </c>
      <c r="I45" s="326">
        <v>19</v>
      </c>
      <c r="J45" s="326">
        <v>5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7">
        <v>0</v>
      </c>
      <c r="R45" s="334">
        <v>0</v>
      </c>
      <c r="S45" s="326">
        <v>0</v>
      </c>
      <c r="T45" s="325">
        <v>0</v>
      </c>
      <c r="U45" s="320"/>
    </row>
    <row r="46" spans="1:21" s="341" customFormat="1" ht="14.25" customHeight="1">
      <c r="A46" s="13"/>
      <c r="B46" s="12" t="s">
        <v>285</v>
      </c>
      <c r="C46" s="342">
        <f t="shared" si="8"/>
        <v>9</v>
      </c>
      <c r="D46" s="345">
        <f t="shared" si="9"/>
        <v>9</v>
      </c>
      <c r="E46" s="339">
        <v>0</v>
      </c>
      <c r="F46" s="330">
        <v>0</v>
      </c>
      <c r="G46" s="330">
        <v>0</v>
      </c>
      <c r="H46" s="330">
        <v>0</v>
      </c>
      <c r="I46" s="330">
        <v>7</v>
      </c>
      <c r="J46" s="330">
        <v>2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2">
        <v>0</v>
      </c>
      <c r="R46" s="331">
        <v>0</v>
      </c>
      <c r="S46" s="330">
        <v>0</v>
      </c>
      <c r="T46" s="329">
        <v>0</v>
      </c>
      <c r="U46" s="320"/>
    </row>
    <row r="47" spans="1:21" s="341" customFormat="1" ht="14.25" customHeight="1">
      <c r="A47" s="9" t="s">
        <v>17</v>
      </c>
      <c r="B47" s="10"/>
      <c r="C47" s="326">
        <f aca="true" t="shared" si="10" ref="C47:T47">SUM(C48:C51)</f>
        <v>86</v>
      </c>
      <c r="D47" s="326">
        <f t="shared" si="10"/>
        <v>86</v>
      </c>
      <c r="E47" s="326">
        <f t="shared" si="10"/>
        <v>0</v>
      </c>
      <c r="F47" s="326">
        <f t="shared" si="10"/>
        <v>6</v>
      </c>
      <c r="G47" s="326">
        <f t="shared" si="10"/>
        <v>0</v>
      </c>
      <c r="H47" s="326">
        <f t="shared" si="10"/>
        <v>0</v>
      </c>
      <c r="I47" s="326">
        <f t="shared" si="10"/>
        <v>64</v>
      </c>
      <c r="J47" s="326">
        <f t="shared" si="10"/>
        <v>16</v>
      </c>
      <c r="K47" s="326">
        <f t="shared" si="10"/>
        <v>0</v>
      </c>
      <c r="L47" s="326">
        <f t="shared" si="10"/>
        <v>0</v>
      </c>
      <c r="M47" s="326">
        <f t="shared" si="10"/>
        <v>0</v>
      </c>
      <c r="N47" s="326">
        <f t="shared" si="10"/>
        <v>0</v>
      </c>
      <c r="O47" s="326">
        <f t="shared" si="10"/>
        <v>0</v>
      </c>
      <c r="P47" s="326">
        <f t="shared" si="10"/>
        <v>0</v>
      </c>
      <c r="Q47" s="326">
        <f t="shared" si="10"/>
        <v>0</v>
      </c>
      <c r="R47" s="326">
        <f t="shared" si="10"/>
        <v>0</v>
      </c>
      <c r="S47" s="326">
        <f t="shared" si="10"/>
        <v>0</v>
      </c>
      <c r="T47" s="325">
        <f t="shared" si="10"/>
        <v>0</v>
      </c>
      <c r="U47" s="320"/>
    </row>
    <row r="48" spans="1:21" s="341" customFormat="1" ht="14.25" customHeight="1">
      <c r="A48" s="11"/>
      <c r="B48" s="12" t="s">
        <v>284</v>
      </c>
      <c r="C48" s="326">
        <f>D48+K48+L48+Q48</f>
        <v>19</v>
      </c>
      <c r="D48" s="344">
        <f>SUM(E48:J48)</f>
        <v>19</v>
      </c>
      <c r="E48" s="326">
        <v>0</v>
      </c>
      <c r="F48" s="326">
        <v>0</v>
      </c>
      <c r="G48" s="326">
        <v>0</v>
      </c>
      <c r="H48" s="326">
        <v>0</v>
      </c>
      <c r="I48" s="326">
        <v>16</v>
      </c>
      <c r="J48" s="326">
        <v>3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7">
        <v>0</v>
      </c>
      <c r="R48" s="326">
        <v>0</v>
      </c>
      <c r="S48" s="326">
        <v>0</v>
      </c>
      <c r="T48" s="325">
        <v>0</v>
      </c>
      <c r="U48" s="320"/>
    </row>
    <row r="49" spans="1:21" s="341" customFormat="1" ht="14.25" customHeight="1">
      <c r="A49" s="11"/>
      <c r="B49" s="12" t="s">
        <v>283</v>
      </c>
      <c r="C49" s="326">
        <f>D49+K49+L49+Q49</f>
        <v>35</v>
      </c>
      <c r="D49" s="344">
        <f>SUM(E49:J49)</f>
        <v>35</v>
      </c>
      <c r="E49" s="326">
        <v>0</v>
      </c>
      <c r="F49" s="326">
        <v>1</v>
      </c>
      <c r="G49" s="326">
        <v>0</v>
      </c>
      <c r="H49" s="326">
        <v>0</v>
      </c>
      <c r="I49" s="326">
        <v>28</v>
      </c>
      <c r="J49" s="326">
        <v>6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7">
        <v>0</v>
      </c>
      <c r="R49" s="326">
        <v>0</v>
      </c>
      <c r="S49" s="326">
        <v>0</v>
      </c>
      <c r="T49" s="325">
        <v>0</v>
      </c>
      <c r="U49" s="320"/>
    </row>
    <row r="50" spans="1:21" s="341" customFormat="1" ht="14.25" customHeight="1">
      <c r="A50" s="11"/>
      <c r="B50" s="12" t="s">
        <v>20</v>
      </c>
      <c r="C50" s="326">
        <f>D50+K50+L50+Q50</f>
        <v>21</v>
      </c>
      <c r="D50" s="344">
        <f>SUM(E50:J50)</f>
        <v>21</v>
      </c>
      <c r="E50" s="326">
        <v>0</v>
      </c>
      <c r="F50" s="326">
        <v>3</v>
      </c>
      <c r="G50" s="326">
        <v>0</v>
      </c>
      <c r="H50" s="326">
        <v>0</v>
      </c>
      <c r="I50" s="326">
        <v>15</v>
      </c>
      <c r="J50" s="326">
        <v>3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7">
        <v>0</v>
      </c>
      <c r="R50" s="326">
        <v>0</v>
      </c>
      <c r="S50" s="326">
        <v>0</v>
      </c>
      <c r="T50" s="325">
        <v>0</v>
      </c>
      <c r="U50" s="320"/>
    </row>
    <row r="51" spans="1:21" s="341" customFormat="1" ht="14.25" customHeight="1">
      <c r="A51" s="16"/>
      <c r="B51" s="17" t="s">
        <v>23</v>
      </c>
      <c r="C51" s="342">
        <f>D51+K51+L51+Q51</f>
        <v>11</v>
      </c>
      <c r="D51" s="343">
        <f>SUM(E51:J51)</f>
        <v>11</v>
      </c>
      <c r="E51" s="330">
        <v>0</v>
      </c>
      <c r="F51" s="330">
        <v>2</v>
      </c>
      <c r="G51" s="330">
        <v>0</v>
      </c>
      <c r="H51" s="330">
        <v>0</v>
      </c>
      <c r="I51" s="330">
        <v>5</v>
      </c>
      <c r="J51" s="330">
        <v>4</v>
      </c>
      <c r="K51" s="330">
        <v>0</v>
      </c>
      <c r="L51" s="330">
        <v>0</v>
      </c>
      <c r="M51" s="330">
        <v>0</v>
      </c>
      <c r="N51" s="330">
        <v>0</v>
      </c>
      <c r="O51" s="330">
        <v>0</v>
      </c>
      <c r="P51" s="330">
        <v>0</v>
      </c>
      <c r="Q51" s="327">
        <v>0</v>
      </c>
      <c r="R51" s="330">
        <v>0</v>
      </c>
      <c r="S51" s="330">
        <v>0</v>
      </c>
      <c r="T51" s="329">
        <v>0</v>
      </c>
      <c r="U51" s="320"/>
    </row>
    <row r="52" spans="1:21" s="341" customFormat="1" ht="14.25" customHeight="1">
      <c r="A52" s="11" t="s">
        <v>18</v>
      </c>
      <c r="B52" s="12"/>
      <c r="C52" s="326">
        <f aca="true" t="shared" si="11" ref="C52:T52">SUM(C53:C55)</f>
        <v>62</v>
      </c>
      <c r="D52" s="326">
        <f t="shared" si="11"/>
        <v>59</v>
      </c>
      <c r="E52" s="326">
        <f t="shared" si="11"/>
        <v>0</v>
      </c>
      <c r="F52" s="326">
        <f t="shared" si="11"/>
        <v>7</v>
      </c>
      <c r="G52" s="326">
        <f t="shared" si="11"/>
        <v>0</v>
      </c>
      <c r="H52" s="326">
        <f t="shared" si="11"/>
        <v>0</v>
      </c>
      <c r="I52" s="326">
        <f t="shared" si="11"/>
        <v>41</v>
      </c>
      <c r="J52" s="326">
        <f t="shared" si="11"/>
        <v>11</v>
      </c>
      <c r="K52" s="326">
        <f t="shared" si="11"/>
        <v>0</v>
      </c>
      <c r="L52" s="326">
        <f t="shared" si="11"/>
        <v>0</v>
      </c>
      <c r="M52" s="326">
        <f t="shared" si="11"/>
        <v>0</v>
      </c>
      <c r="N52" s="326">
        <f t="shared" si="11"/>
        <v>0</v>
      </c>
      <c r="O52" s="326">
        <f t="shared" si="11"/>
        <v>0</v>
      </c>
      <c r="P52" s="326">
        <f t="shared" si="11"/>
        <v>0</v>
      </c>
      <c r="Q52" s="338">
        <f t="shared" si="11"/>
        <v>3</v>
      </c>
      <c r="R52" s="334">
        <f t="shared" si="11"/>
        <v>0</v>
      </c>
      <c r="S52" s="326">
        <f t="shared" si="11"/>
        <v>3</v>
      </c>
      <c r="T52" s="325">
        <f t="shared" si="11"/>
        <v>0</v>
      </c>
      <c r="U52" s="320"/>
    </row>
    <row r="53" spans="1:21" s="341" customFormat="1" ht="14.25" customHeight="1">
      <c r="A53" s="11"/>
      <c r="B53" s="12" t="s">
        <v>282</v>
      </c>
      <c r="C53" s="326">
        <f>D53+K53+L53+Q53</f>
        <v>19</v>
      </c>
      <c r="D53" s="326">
        <f>SUM(E53:J53)</f>
        <v>19</v>
      </c>
      <c r="E53" s="340">
        <v>0</v>
      </c>
      <c r="F53" s="326">
        <v>1</v>
      </c>
      <c r="G53" s="326">
        <v>0</v>
      </c>
      <c r="H53" s="326">
        <v>0</v>
      </c>
      <c r="I53" s="326">
        <v>16</v>
      </c>
      <c r="J53" s="326">
        <v>2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6">
        <v>0</v>
      </c>
      <c r="Q53" s="327">
        <v>0</v>
      </c>
      <c r="R53" s="334">
        <v>0</v>
      </c>
      <c r="S53" s="326">
        <v>0</v>
      </c>
      <c r="T53" s="325">
        <v>0</v>
      </c>
      <c r="U53" s="320"/>
    </row>
    <row r="54" spans="1:21" s="341" customFormat="1" ht="14.25" customHeight="1">
      <c r="A54" s="11"/>
      <c r="B54" s="12" t="s">
        <v>281</v>
      </c>
      <c r="C54" s="326">
        <f>D54+K54+L54+Q54</f>
        <v>35</v>
      </c>
      <c r="D54" s="326">
        <f>SUM(E54:J54)</f>
        <v>32</v>
      </c>
      <c r="E54" s="340">
        <v>0</v>
      </c>
      <c r="F54" s="326">
        <v>6</v>
      </c>
      <c r="G54" s="326">
        <v>0</v>
      </c>
      <c r="H54" s="326">
        <v>0</v>
      </c>
      <c r="I54" s="326">
        <v>18</v>
      </c>
      <c r="J54" s="326">
        <v>8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6">
        <v>0</v>
      </c>
      <c r="Q54" s="327">
        <v>3</v>
      </c>
      <c r="R54" s="334">
        <v>0</v>
      </c>
      <c r="S54" s="326">
        <v>3</v>
      </c>
      <c r="T54" s="325">
        <v>0</v>
      </c>
      <c r="U54" s="320"/>
    </row>
    <row r="55" spans="1:21" s="341" customFormat="1" ht="14.25" customHeight="1">
      <c r="A55" s="13"/>
      <c r="B55" s="14" t="s">
        <v>280</v>
      </c>
      <c r="C55" s="342">
        <f>D55+K55+L55+Q55</f>
        <v>8</v>
      </c>
      <c r="D55" s="342">
        <f>SUM(E55:J55)</f>
        <v>8</v>
      </c>
      <c r="E55" s="339">
        <v>0</v>
      </c>
      <c r="F55" s="330">
        <v>0</v>
      </c>
      <c r="G55" s="330">
        <v>0</v>
      </c>
      <c r="H55" s="330">
        <v>0</v>
      </c>
      <c r="I55" s="330">
        <v>7</v>
      </c>
      <c r="J55" s="330">
        <v>1</v>
      </c>
      <c r="K55" s="330">
        <v>0</v>
      </c>
      <c r="L55" s="330">
        <v>0</v>
      </c>
      <c r="M55" s="330">
        <v>0</v>
      </c>
      <c r="N55" s="330">
        <v>0</v>
      </c>
      <c r="O55" s="330">
        <v>0</v>
      </c>
      <c r="P55" s="330">
        <v>0</v>
      </c>
      <c r="Q55" s="332">
        <v>0</v>
      </c>
      <c r="R55" s="331">
        <v>0</v>
      </c>
      <c r="S55" s="330">
        <v>0</v>
      </c>
      <c r="T55" s="329">
        <v>0</v>
      </c>
      <c r="U55" s="320"/>
    </row>
    <row r="56" spans="1:21" s="341" customFormat="1" ht="14.25" customHeight="1">
      <c r="A56" s="9" t="s">
        <v>19</v>
      </c>
      <c r="B56" s="10"/>
      <c r="C56" s="326">
        <f aca="true" t="shared" si="12" ref="C56:T56">SUM(C57:C59)</f>
        <v>21</v>
      </c>
      <c r="D56" s="326">
        <f t="shared" si="12"/>
        <v>21</v>
      </c>
      <c r="E56" s="326">
        <f t="shared" si="12"/>
        <v>0</v>
      </c>
      <c r="F56" s="326">
        <f t="shared" si="12"/>
        <v>1</v>
      </c>
      <c r="G56" s="326">
        <f t="shared" si="12"/>
        <v>0</v>
      </c>
      <c r="H56" s="326">
        <f t="shared" si="12"/>
        <v>0</v>
      </c>
      <c r="I56" s="326">
        <f t="shared" si="12"/>
        <v>17</v>
      </c>
      <c r="J56" s="326">
        <f t="shared" si="12"/>
        <v>3</v>
      </c>
      <c r="K56" s="326">
        <f t="shared" si="12"/>
        <v>0</v>
      </c>
      <c r="L56" s="326">
        <f t="shared" si="12"/>
        <v>0</v>
      </c>
      <c r="M56" s="326">
        <f t="shared" si="12"/>
        <v>0</v>
      </c>
      <c r="N56" s="326">
        <f t="shared" si="12"/>
        <v>0</v>
      </c>
      <c r="O56" s="326">
        <f t="shared" si="12"/>
        <v>0</v>
      </c>
      <c r="P56" s="326">
        <f t="shared" si="12"/>
        <v>0</v>
      </c>
      <c r="Q56" s="326">
        <f t="shared" si="12"/>
        <v>0</v>
      </c>
      <c r="R56" s="326">
        <f t="shared" si="12"/>
        <v>0</v>
      </c>
      <c r="S56" s="326">
        <f t="shared" si="12"/>
        <v>0</v>
      </c>
      <c r="T56" s="325">
        <f t="shared" si="12"/>
        <v>0</v>
      </c>
      <c r="U56" s="320"/>
    </row>
    <row r="57" spans="1:21" s="341" customFormat="1" ht="14.25" customHeight="1">
      <c r="A57" s="11"/>
      <c r="B57" s="12" t="s">
        <v>21</v>
      </c>
      <c r="C57" s="326">
        <f>D57+K57+L57+Q57</f>
        <v>4</v>
      </c>
      <c r="D57" s="328">
        <f>SUM(E57:J57)</f>
        <v>4</v>
      </c>
      <c r="E57" s="326">
        <v>0</v>
      </c>
      <c r="F57" s="326">
        <v>0</v>
      </c>
      <c r="G57" s="326">
        <v>0</v>
      </c>
      <c r="H57" s="326">
        <v>0</v>
      </c>
      <c r="I57" s="326">
        <v>4</v>
      </c>
      <c r="J57" s="326"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v>0</v>
      </c>
      <c r="P57" s="326">
        <v>0</v>
      </c>
      <c r="Q57" s="327">
        <v>0</v>
      </c>
      <c r="R57" s="326">
        <v>0</v>
      </c>
      <c r="S57" s="326">
        <v>0</v>
      </c>
      <c r="T57" s="325">
        <v>0</v>
      </c>
      <c r="U57" s="320"/>
    </row>
    <row r="58" spans="1:21" s="341" customFormat="1" ht="14.25" customHeight="1">
      <c r="A58" s="11"/>
      <c r="B58" s="12" t="s">
        <v>22</v>
      </c>
      <c r="C58" s="326">
        <f>D58+K58+L58+Q58</f>
        <v>13</v>
      </c>
      <c r="D58" s="328">
        <f>SUM(E58:J58)</f>
        <v>13</v>
      </c>
      <c r="E58" s="326">
        <v>0</v>
      </c>
      <c r="F58" s="326">
        <v>0</v>
      </c>
      <c r="G58" s="326">
        <v>0</v>
      </c>
      <c r="H58" s="326">
        <v>0</v>
      </c>
      <c r="I58" s="326">
        <v>10</v>
      </c>
      <c r="J58" s="326">
        <v>3</v>
      </c>
      <c r="K58" s="326">
        <v>0</v>
      </c>
      <c r="L58" s="326">
        <v>0</v>
      </c>
      <c r="M58" s="326">
        <v>0</v>
      </c>
      <c r="N58" s="326">
        <v>0</v>
      </c>
      <c r="O58" s="326">
        <v>0</v>
      </c>
      <c r="P58" s="326">
        <v>0</v>
      </c>
      <c r="Q58" s="327">
        <v>0</v>
      </c>
      <c r="R58" s="326">
        <v>0</v>
      </c>
      <c r="S58" s="326">
        <v>0</v>
      </c>
      <c r="T58" s="325">
        <v>0</v>
      </c>
      <c r="U58" s="320"/>
    </row>
    <row r="59" spans="1:21" ht="14.25" customHeight="1">
      <c r="A59" s="11"/>
      <c r="B59" s="12" t="s">
        <v>279</v>
      </c>
      <c r="C59" s="326">
        <f>D59+K59+L59+Q59</f>
        <v>4</v>
      </c>
      <c r="D59" s="328">
        <f>SUM(E59:J59)</f>
        <v>4</v>
      </c>
      <c r="E59" s="326">
        <v>0</v>
      </c>
      <c r="F59" s="326">
        <v>1</v>
      </c>
      <c r="G59" s="326">
        <v>0</v>
      </c>
      <c r="H59" s="326">
        <v>0</v>
      </c>
      <c r="I59" s="326">
        <v>3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26">
        <v>0</v>
      </c>
      <c r="P59" s="326">
        <v>0</v>
      </c>
      <c r="Q59" s="327">
        <v>0</v>
      </c>
      <c r="R59" s="326">
        <v>0</v>
      </c>
      <c r="S59" s="326">
        <v>0</v>
      </c>
      <c r="T59" s="325">
        <v>0</v>
      </c>
      <c r="U59" s="320"/>
    </row>
    <row r="60" spans="1:21" ht="14.25" customHeight="1">
      <c r="A60" s="24" t="s">
        <v>278</v>
      </c>
      <c r="B60" s="23"/>
      <c r="C60" s="336">
        <f aca="true" t="shared" si="13" ref="C60:T60">SUM(C61:C63)</f>
        <v>58</v>
      </c>
      <c r="D60" s="336">
        <f t="shared" si="13"/>
        <v>54</v>
      </c>
      <c r="E60" s="336">
        <f t="shared" si="13"/>
        <v>0</v>
      </c>
      <c r="F60" s="336">
        <f t="shared" si="13"/>
        <v>6</v>
      </c>
      <c r="G60" s="336">
        <f t="shared" si="13"/>
        <v>0</v>
      </c>
      <c r="H60" s="336">
        <f t="shared" si="13"/>
        <v>0</v>
      </c>
      <c r="I60" s="336">
        <f t="shared" si="13"/>
        <v>43</v>
      </c>
      <c r="J60" s="336">
        <f t="shared" si="13"/>
        <v>5</v>
      </c>
      <c r="K60" s="336">
        <f t="shared" si="13"/>
        <v>0</v>
      </c>
      <c r="L60" s="336">
        <f t="shared" si="13"/>
        <v>0</v>
      </c>
      <c r="M60" s="336">
        <f t="shared" si="13"/>
        <v>0</v>
      </c>
      <c r="N60" s="336">
        <f t="shared" si="13"/>
        <v>0</v>
      </c>
      <c r="O60" s="336">
        <f t="shared" si="13"/>
        <v>0</v>
      </c>
      <c r="P60" s="336">
        <f t="shared" si="13"/>
        <v>0</v>
      </c>
      <c r="Q60" s="336">
        <f t="shared" si="13"/>
        <v>4</v>
      </c>
      <c r="R60" s="336">
        <f t="shared" si="13"/>
        <v>0</v>
      </c>
      <c r="S60" s="336">
        <f t="shared" si="13"/>
        <v>4</v>
      </c>
      <c r="T60" s="335">
        <f t="shared" si="13"/>
        <v>0</v>
      </c>
      <c r="U60" s="320"/>
    </row>
    <row r="61" spans="1:21" ht="14.25" customHeight="1">
      <c r="A61" s="11"/>
      <c r="B61" s="12" t="s">
        <v>277</v>
      </c>
      <c r="C61" s="326">
        <f>D61+K61+L61+Q61</f>
        <v>44</v>
      </c>
      <c r="D61" s="326">
        <f>SUM(E61:J61)</f>
        <v>40</v>
      </c>
      <c r="E61" s="340">
        <v>0</v>
      </c>
      <c r="F61" s="326">
        <v>6</v>
      </c>
      <c r="G61" s="326">
        <v>0</v>
      </c>
      <c r="H61" s="326">
        <v>0</v>
      </c>
      <c r="I61" s="326">
        <v>32</v>
      </c>
      <c r="J61" s="326">
        <v>2</v>
      </c>
      <c r="K61" s="326"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  <c r="Q61" s="327">
        <v>4</v>
      </c>
      <c r="R61" s="326">
        <v>0</v>
      </c>
      <c r="S61" s="326">
        <v>4</v>
      </c>
      <c r="T61" s="325">
        <v>0</v>
      </c>
      <c r="U61" s="320"/>
    </row>
    <row r="62" spans="1:21" ht="14.25" customHeight="1">
      <c r="A62" s="11"/>
      <c r="B62" s="12" t="s">
        <v>28</v>
      </c>
      <c r="C62" s="326">
        <f>D62+K62+L62+Q62</f>
        <v>8</v>
      </c>
      <c r="D62" s="326">
        <f>SUM(E62:J62)</f>
        <v>8</v>
      </c>
      <c r="E62" s="340">
        <v>0</v>
      </c>
      <c r="F62" s="326">
        <v>0</v>
      </c>
      <c r="G62" s="326">
        <v>0</v>
      </c>
      <c r="H62" s="326">
        <v>0</v>
      </c>
      <c r="I62" s="326">
        <v>5</v>
      </c>
      <c r="J62" s="326">
        <v>3</v>
      </c>
      <c r="K62" s="326">
        <v>0</v>
      </c>
      <c r="L62" s="326">
        <v>0</v>
      </c>
      <c r="M62" s="326">
        <v>0</v>
      </c>
      <c r="N62" s="326">
        <v>0</v>
      </c>
      <c r="O62" s="326">
        <v>0</v>
      </c>
      <c r="P62" s="326">
        <v>0</v>
      </c>
      <c r="Q62" s="327">
        <v>0</v>
      </c>
      <c r="R62" s="326">
        <v>0</v>
      </c>
      <c r="S62" s="326">
        <v>0</v>
      </c>
      <c r="T62" s="325">
        <v>0</v>
      </c>
      <c r="U62" s="320"/>
    </row>
    <row r="63" spans="1:21" ht="14.25" customHeight="1">
      <c r="A63" s="16"/>
      <c r="B63" s="17" t="s">
        <v>27</v>
      </c>
      <c r="C63" s="330">
        <f>D63+K63+L63+Q63</f>
        <v>6</v>
      </c>
      <c r="D63" s="330">
        <f>SUM(E63:J63)</f>
        <v>6</v>
      </c>
      <c r="E63" s="339">
        <v>0</v>
      </c>
      <c r="F63" s="330">
        <v>0</v>
      </c>
      <c r="G63" s="330">
        <v>0</v>
      </c>
      <c r="H63" s="330">
        <v>0</v>
      </c>
      <c r="I63" s="330">
        <v>6</v>
      </c>
      <c r="J63" s="330">
        <v>0</v>
      </c>
      <c r="K63" s="330">
        <v>0</v>
      </c>
      <c r="L63" s="330">
        <v>0</v>
      </c>
      <c r="M63" s="330">
        <v>0</v>
      </c>
      <c r="N63" s="330">
        <v>0</v>
      </c>
      <c r="O63" s="330">
        <v>0</v>
      </c>
      <c r="P63" s="330">
        <v>0</v>
      </c>
      <c r="Q63" s="327">
        <v>0</v>
      </c>
      <c r="R63" s="330">
        <v>0</v>
      </c>
      <c r="S63" s="330">
        <v>0</v>
      </c>
      <c r="T63" s="329">
        <v>0</v>
      </c>
      <c r="U63" s="320"/>
    </row>
    <row r="64" spans="1:21" ht="14.25" customHeight="1">
      <c r="A64" s="11" t="s">
        <v>266</v>
      </c>
      <c r="B64" s="12"/>
      <c r="C64" s="326">
        <f aca="true" t="shared" si="14" ref="C64:T64">SUM(C65:C66)</f>
        <v>35</v>
      </c>
      <c r="D64" s="326">
        <f t="shared" si="14"/>
        <v>34</v>
      </c>
      <c r="E64" s="326">
        <f t="shared" si="14"/>
        <v>0</v>
      </c>
      <c r="F64" s="326">
        <f t="shared" si="14"/>
        <v>2</v>
      </c>
      <c r="G64" s="326">
        <f t="shared" si="14"/>
        <v>0</v>
      </c>
      <c r="H64" s="326">
        <f t="shared" si="14"/>
        <v>0</v>
      </c>
      <c r="I64" s="326">
        <f t="shared" si="14"/>
        <v>25</v>
      </c>
      <c r="J64" s="326">
        <f t="shared" si="14"/>
        <v>7</v>
      </c>
      <c r="K64" s="326">
        <f t="shared" si="14"/>
        <v>0</v>
      </c>
      <c r="L64" s="326">
        <f t="shared" si="14"/>
        <v>0</v>
      </c>
      <c r="M64" s="326">
        <f t="shared" si="14"/>
        <v>0</v>
      </c>
      <c r="N64" s="326">
        <f t="shared" si="14"/>
        <v>0</v>
      </c>
      <c r="O64" s="326">
        <f t="shared" si="14"/>
        <v>0</v>
      </c>
      <c r="P64" s="326">
        <f t="shared" si="14"/>
        <v>0</v>
      </c>
      <c r="Q64" s="338">
        <f t="shared" si="14"/>
        <v>1</v>
      </c>
      <c r="R64" s="334">
        <f t="shared" si="14"/>
        <v>0</v>
      </c>
      <c r="S64" s="326">
        <f t="shared" si="14"/>
        <v>1</v>
      </c>
      <c r="T64" s="325">
        <f t="shared" si="14"/>
        <v>0</v>
      </c>
      <c r="U64" s="320"/>
    </row>
    <row r="65" spans="1:21" ht="14.25" customHeight="1">
      <c r="A65" s="11"/>
      <c r="B65" s="12" t="s">
        <v>24</v>
      </c>
      <c r="C65" s="326">
        <f>D65+K65+L65+Q65</f>
        <v>13</v>
      </c>
      <c r="D65" s="328">
        <f>SUM(E65:J65)</f>
        <v>13</v>
      </c>
      <c r="E65" s="326">
        <v>0</v>
      </c>
      <c r="F65" s="326">
        <v>2</v>
      </c>
      <c r="G65" s="326">
        <v>0</v>
      </c>
      <c r="H65" s="326">
        <v>0</v>
      </c>
      <c r="I65" s="326">
        <v>8</v>
      </c>
      <c r="J65" s="326">
        <v>3</v>
      </c>
      <c r="K65" s="326">
        <v>0</v>
      </c>
      <c r="L65" s="326">
        <v>0</v>
      </c>
      <c r="M65" s="326">
        <v>0</v>
      </c>
      <c r="N65" s="326">
        <v>0</v>
      </c>
      <c r="O65" s="326">
        <v>0</v>
      </c>
      <c r="P65" s="326">
        <v>0</v>
      </c>
      <c r="Q65" s="327">
        <v>0</v>
      </c>
      <c r="R65" s="334">
        <v>0</v>
      </c>
      <c r="S65" s="326">
        <v>0</v>
      </c>
      <c r="T65" s="325">
        <v>0</v>
      </c>
      <c r="U65" s="320"/>
    </row>
    <row r="66" spans="1:21" ht="14.25" customHeight="1">
      <c r="A66" s="13"/>
      <c r="B66" s="12" t="s">
        <v>26</v>
      </c>
      <c r="C66" s="326">
        <f>D66+K66+L66+Q66</f>
        <v>22</v>
      </c>
      <c r="D66" s="328">
        <f>SUM(E66:J66)</f>
        <v>21</v>
      </c>
      <c r="E66" s="326">
        <v>0</v>
      </c>
      <c r="F66" s="326">
        <v>0</v>
      </c>
      <c r="G66" s="326">
        <v>0</v>
      </c>
      <c r="H66" s="326">
        <v>0</v>
      </c>
      <c r="I66" s="326">
        <v>17</v>
      </c>
      <c r="J66" s="326">
        <v>4</v>
      </c>
      <c r="K66" s="326">
        <v>0</v>
      </c>
      <c r="L66" s="326">
        <v>0</v>
      </c>
      <c r="M66" s="326">
        <v>0</v>
      </c>
      <c r="N66" s="326">
        <v>0</v>
      </c>
      <c r="O66" s="326">
        <v>0</v>
      </c>
      <c r="P66" s="326">
        <v>0</v>
      </c>
      <c r="Q66" s="327">
        <v>1</v>
      </c>
      <c r="R66" s="334">
        <v>0</v>
      </c>
      <c r="S66" s="326">
        <v>1</v>
      </c>
      <c r="T66" s="325">
        <v>0</v>
      </c>
      <c r="U66" s="320"/>
    </row>
    <row r="67" spans="1:21" ht="14.25" customHeight="1">
      <c r="A67" s="9" t="s">
        <v>267</v>
      </c>
      <c r="B67" s="20"/>
      <c r="C67" s="336">
        <f aca="true" t="shared" si="15" ref="C67:T67">SUM(C68:C69)</f>
        <v>63</v>
      </c>
      <c r="D67" s="336">
        <f t="shared" si="15"/>
        <v>61</v>
      </c>
      <c r="E67" s="336">
        <f t="shared" si="15"/>
        <v>0</v>
      </c>
      <c r="F67" s="336">
        <f t="shared" si="15"/>
        <v>3</v>
      </c>
      <c r="G67" s="336">
        <f t="shared" si="15"/>
        <v>0</v>
      </c>
      <c r="H67" s="336">
        <f t="shared" si="15"/>
        <v>0</v>
      </c>
      <c r="I67" s="336">
        <f t="shared" si="15"/>
        <v>45</v>
      </c>
      <c r="J67" s="336">
        <f t="shared" si="15"/>
        <v>13</v>
      </c>
      <c r="K67" s="336">
        <f t="shared" si="15"/>
        <v>0</v>
      </c>
      <c r="L67" s="336">
        <f t="shared" si="15"/>
        <v>0</v>
      </c>
      <c r="M67" s="336">
        <f t="shared" si="15"/>
        <v>0</v>
      </c>
      <c r="N67" s="336">
        <f t="shared" si="15"/>
        <v>0</v>
      </c>
      <c r="O67" s="336">
        <f t="shared" si="15"/>
        <v>0</v>
      </c>
      <c r="P67" s="336">
        <f t="shared" si="15"/>
        <v>0</v>
      </c>
      <c r="Q67" s="338">
        <f t="shared" si="15"/>
        <v>2</v>
      </c>
      <c r="R67" s="337">
        <f t="shared" si="15"/>
        <v>0</v>
      </c>
      <c r="S67" s="336">
        <f t="shared" si="15"/>
        <v>2</v>
      </c>
      <c r="T67" s="335">
        <f t="shared" si="15"/>
        <v>0</v>
      </c>
      <c r="U67" s="320"/>
    </row>
    <row r="68" spans="1:21" ht="14.25" customHeight="1">
      <c r="A68" s="11"/>
      <c r="B68" s="21" t="s">
        <v>276</v>
      </c>
      <c r="C68" s="326">
        <f>D68+K68+L68+Q68</f>
        <v>20</v>
      </c>
      <c r="D68" s="328">
        <f>SUM(E68:J68)</f>
        <v>19</v>
      </c>
      <c r="E68" s="326">
        <v>0</v>
      </c>
      <c r="F68" s="326">
        <v>1</v>
      </c>
      <c r="G68" s="326">
        <v>0</v>
      </c>
      <c r="H68" s="326">
        <v>0</v>
      </c>
      <c r="I68" s="326">
        <v>14</v>
      </c>
      <c r="J68" s="326">
        <v>4</v>
      </c>
      <c r="K68" s="326">
        <v>0</v>
      </c>
      <c r="L68" s="326">
        <v>0</v>
      </c>
      <c r="M68" s="326">
        <v>0</v>
      </c>
      <c r="N68" s="326">
        <v>0</v>
      </c>
      <c r="O68" s="326">
        <v>0</v>
      </c>
      <c r="P68" s="326">
        <v>0</v>
      </c>
      <c r="Q68" s="327">
        <v>1</v>
      </c>
      <c r="R68" s="334">
        <v>0</v>
      </c>
      <c r="S68" s="326">
        <v>1</v>
      </c>
      <c r="T68" s="325">
        <v>0</v>
      </c>
      <c r="U68" s="320"/>
    </row>
    <row r="69" spans="1:21" ht="14.25" customHeight="1">
      <c r="A69" s="13"/>
      <c r="B69" s="22" t="s">
        <v>275</v>
      </c>
      <c r="C69" s="330">
        <f>D69+K69+L69+Q69</f>
        <v>43</v>
      </c>
      <c r="D69" s="333">
        <f>SUM(E69:J69)</f>
        <v>42</v>
      </c>
      <c r="E69" s="330">
        <v>0</v>
      </c>
      <c r="F69" s="330">
        <v>2</v>
      </c>
      <c r="G69" s="330">
        <v>0</v>
      </c>
      <c r="H69" s="330">
        <v>0</v>
      </c>
      <c r="I69" s="330">
        <v>31</v>
      </c>
      <c r="J69" s="330">
        <v>9</v>
      </c>
      <c r="K69" s="330">
        <v>0</v>
      </c>
      <c r="L69" s="330">
        <v>0</v>
      </c>
      <c r="M69" s="330">
        <v>0</v>
      </c>
      <c r="N69" s="330">
        <v>0</v>
      </c>
      <c r="O69" s="330">
        <v>0</v>
      </c>
      <c r="P69" s="330">
        <v>0</v>
      </c>
      <c r="Q69" s="332">
        <v>1</v>
      </c>
      <c r="R69" s="331">
        <v>0</v>
      </c>
      <c r="S69" s="330">
        <v>1</v>
      </c>
      <c r="T69" s="329">
        <v>0</v>
      </c>
      <c r="U69" s="320"/>
    </row>
    <row r="70" spans="1:21" ht="14.25" customHeight="1">
      <c r="A70" s="9" t="s">
        <v>274</v>
      </c>
      <c r="B70" s="12"/>
      <c r="C70" s="326">
        <f aca="true" t="shared" si="16" ref="C70:T70">SUM(C71:C73)</f>
        <v>101</v>
      </c>
      <c r="D70" s="326">
        <f t="shared" si="16"/>
        <v>100</v>
      </c>
      <c r="E70" s="326">
        <f t="shared" si="16"/>
        <v>0</v>
      </c>
      <c r="F70" s="326">
        <f t="shared" si="16"/>
        <v>4</v>
      </c>
      <c r="G70" s="326">
        <f t="shared" si="16"/>
        <v>0</v>
      </c>
      <c r="H70" s="326">
        <f t="shared" si="16"/>
        <v>1</v>
      </c>
      <c r="I70" s="326">
        <f t="shared" si="16"/>
        <v>76</v>
      </c>
      <c r="J70" s="326">
        <f t="shared" si="16"/>
        <v>19</v>
      </c>
      <c r="K70" s="326">
        <f t="shared" si="16"/>
        <v>0</v>
      </c>
      <c r="L70" s="326">
        <f t="shared" si="16"/>
        <v>1</v>
      </c>
      <c r="M70" s="326">
        <f t="shared" si="16"/>
        <v>0</v>
      </c>
      <c r="N70" s="326">
        <f t="shared" si="16"/>
        <v>1</v>
      </c>
      <c r="O70" s="326">
        <f t="shared" si="16"/>
        <v>0</v>
      </c>
      <c r="P70" s="326">
        <f t="shared" si="16"/>
        <v>0</v>
      </c>
      <c r="Q70" s="326">
        <f t="shared" si="16"/>
        <v>0</v>
      </c>
      <c r="R70" s="326">
        <f t="shared" si="16"/>
        <v>0</v>
      </c>
      <c r="S70" s="326">
        <f t="shared" si="16"/>
        <v>0</v>
      </c>
      <c r="T70" s="325">
        <f t="shared" si="16"/>
        <v>0</v>
      </c>
      <c r="U70" s="320"/>
    </row>
    <row r="71" spans="1:21" ht="14.25" customHeight="1">
      <c r="A71" s="11"/>
      <c r="B71" s="12" t="s">
        <v>273</v>
      </c>
      <c r="C71" s="326">
        <f>D71+K71+L71+Q71</f>
        <v>38</v>
      </c>
      <c r="D71" s="328">
        <f>SUM(E71:J71)</f>
        <v>38</v>
      </c>
      <c r="E71" s="326">
        <v>0</v>
      </c>
      <c r="F71" s="326">
        <v>4</v>
      </c>
      <c r="G71" s="326">
        <v>0</v>
      </c>
      <c r="H71" s="326">
        <v>0</v>
      </c>
      <c r="I71" s="326">
        <v>28</v>
      </c>
      <c r="J71" s="326">
        <v>6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7">
        <v>0</v>
      </c>
      <c r="R71" s="326">
        <v>0</v>
      </c>
      <c r="S71" s="326">
        <v>0</v>
      </c>
      <c r="T71" s="325">
        <v>0</v>
      </c>
      <c r="U71" s="320"/>
    </row>
    <row r="72" spans="1:21" ht="14.25" customHeight="1">
      <c r="A72" s="11"/>
      <c r="B72" s="12" t="s">
        <v>25</v>
      </c>
      <c r="C72" s="326">
        <f>D72+K72+L72+Q72</f>
        <v>37</v>
      </c>
      <c r="D72" s="328">
        <f>SUM(E72:J72)</f>
        <v>37</v>
      </c>
      <c r="E72" s="326">
        <v>0</v>
      </c>
      <c r="F72" s="326">
        <v>0</v>
      </c>
      <c r="G72" s="326">
        <v>0</v>
      </c>
      <c r="H72" s="326">
        <v>1</v>
      </c>
      <c r="I72" s="326">
        <v>27</v>
      </c>
      <c r="J72" s="326">
        <v>9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7">
        <v>0</v>
      </c>
      <c r="R72" s="326">
        <v>0</v>
      </c>
      <c r="S72" s="326">
        <v>0</v>
      </c>
      <c r="T72" s="325">
        <v>0</v>
      </c>
      <c r="U72" s="320"/>
    </row>
    <row r="73" spans="1:21" ht="14.25" customHeight="1" thickBot="1">
      <c r="A73" s="18"/>
      <c r="B73" s="19" t="s">
        <v>29</v>
      </c>
      <c r="C73" s="322">
        <f>D73+K73+L73+Q73</f>
        <v>26</v>
      </c>
      <c r="D73" s="324">
        <f>SUM(E73:J73)</f>
        <v>25</v>
      </c>
      <c r="E73" s="322">
        <v>0</v>
      </c>
      <c r="F73" s="322">
        <v>0</v>
      </c>
      <c r="G73" s="322">
        <v>0</v>
      </c>
      <c r="H73" s="322">
        <v>0</v>
      </c>
      <c r="I73" s="322">
        <v>21</v>
      </c>
      <c r="J73" s="322">
        <v>4</v>
      </c>
      <c r="K73" s="322">
        <v>0</v>
      </c>
      <c r="L73" s="322">
        <v>1</v>
      </c>
      <c r="M73" s="322">
        <v>0</v>
      </c>
      <c r="N73" s="322">
        <v>1</v>
      </c>
      <c r="O73" s="322">
        <v>0</v>
      </c>
      <c r="P73" s="322">
        <v>0</v>
      </c>
      <c r="Q73" s="323">
        <v>0</v>
      </c>
      <c r="R73" s="322">
        <v>0</v>
      </c>
      <c r="S73" s="322">
        <v>0</v>
      </c>
      <c r="T73" s="321">
        <v>0</v>
      </c>
      <c r="U73" s="320"/>
    </row>
  </sheetData>
  <sheetProtection/>
  <mergeCells count="22">
    <mergeCell ref="I5:I8"/>
    <mergeCell ref="O5:O8"/>
    <mergeCell ref="C5:C7"/>
    <mergeCell ref="D5:D8"/>
    <mergeCell ref="E5:E8"/>
    <mergeCell ref="F5:F8"/>
    <mergeCell ref="G7:G8"/>
    <mergeCell ref="H7:H8"/>
    <mergeCell ref="J5:J8"/>
    <mergeCell ref="L5:L8"/>
    <mergeCell ref="K3:K8"/>
    <mergeCell ref="L3:P3"/>
    <mergeCell ref="Q3:T3"/>
    <mergeCell ref="G4:H5"/>
    <mergeCell ref="Q5:Q8"/>
    <mergeCell ref="R5:R8"/>
    <mergeCell ref="S5:S8"/>
    <mergeCell ref="T5:T8"/>
    <mergeCell ref="M5:M8"/>
    <mergeCell ref="N5:N8"/>
    <mergeCell ref="P5:P8"/>
    <mergeCell ref="D3:J3"/>
  </mergeCells>
  <printOptions horizontalCentered="1"/>
  <pageMargins left="0.5511811023622047" right="0.7480314960629921" top="0.5905511811023623" bottom="0.3937007874015748" header="0.5118110236220472" footer="0.2362204724409449"/>
  <pageSetup firstPageNumber="13" useFirstPageNumber="1" horizontalDpi="1200" verticalDpi="1200" orientation="portrait" paperSize="9" scale="72" r:id="rId2"/>
  <ignoredErrors>
    <ignoredError sqref="D13 C27 C31 C40:C70" formula="1"/>
    <ignoredError sqref="E13:F13 G13:T13 D27 D31 E31:T31 D35 D40:D54 D55:D72" formula="1" formulaRange="1"/>
    <ignoredError sqref="D14:D26 D28:D30 D32:D34 D36:D39 D7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zoomScale="80" zoomScaleNormal="80" zoomScalePageLayoutView="0" workbookViewId="0" topLeftCell="A1">
      <pane xSplit="2" ySplit="5" topLeftCell="C6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C6" sqref="C6"/>
    </sheetView>
  </sheetViews>
  <sheetFormatPr defaultColWidth="13.375" defaultRowHeight="13.5"/>
  <cols>
    <col min="1" max="1" width="14.625" style="83" customWidth="1"/>
    <col min="2" max="2" width="10.875" style="83" customWidth="1"/>
    <col min="3" max="10" width="14.625" style="83" customWidth="1"/>
    <col min="11" max="12" width="15.875" style="83" customWidth="1"/>
    <col min="13" max="16" width="13.625" style="83" customWidth="1"/>
    <col min="17" max="17" width="15.875" style="83" customWidth="1"/>
    <col min="18" max="20" width="13.625" style="83" customWidth="1"/>
    <col min="21" max="22" width="13.375" style="83" customWidth="1"/>
    <col min="23" max="16384" width="13.375" style="83" customWidth="1"/>
  </cols>
  <sheetData>
    <row r="1" spans="1:20" ht="41.25" customHeight="1">
      <c r="A1" s="581" t="s">
        <v>389</v>
      </c>
      <c r="T1" s="462"/>
    </row>
    <row r="2" spans="1:20" ht="15" customHeight="1" thickBot="1">
      <c r="A2" s="82"/>
      <c r="T2" s="311" t="s">
        <v>330</v>
      </c>
    </row>
    <row r="3" spans="1:20" ht="19.5" customHeight="1">
      <c r="A3" s="618" t="s">
        <v>43</v>
      </c>
      <c r="B3" s="619"/>
      <c r="C3" s="461"/>
      <c r="D3" s="624" t="s">
        <v>44</v>
      </c>
      <c r="E3" s="625"/>
      <c r="F3" s="625"/>
      <c r="G3" s="625"/>
      <c r="H3" s="625"/>
      <c r="I3" s="625"/>
      <c r="J3" s="687"/>
      <c r="K3" s="460" t="s">
        <v>329</v>
      </c>
      <c r="L3" s="624" t="s">
        <v>46</v>
      </c>
      <c r="M3" s="625"/>
      <c r="N3" s="625"/>
      <c r="O3" s="625"/>
      <c r="P3" s="626"/>
      <c r="Q3" s="624" t="s">
        <v>176</v>
      </c>
      <c r="R3" s="625"/>
      <c r="S3" s="625"/>
      <c r="T3" s="690"/>
    </row>
    <row r="4" spans="1:20" ht="19.5" customHeight="1">
      <c r="A4" s="620"/>
      <c r="B4" s="621"/>
      <c r="C4" s="99" t="s">
        <v>177</v>
      </c>
      <c r="D4" s="86"/>
      <c r="E4" s="627" t="s">
        <v>328</v>
      </c>
      <c r="F4" s="628"/>
      <c r="G4" s="629" t="s">
        <v>327</v>
      </c>
      <c r="H4" s="630"/>
      <c r="I4" s="629" t="s">
        <v>47</v>
      </c>
      <c r="J4" s="688"/>
      <c r="K4" s="85"/>
      <c r="L4" s="86"/>
      <c r="M4" s="637" t="s">
        <v>50</v>
      </c>
      <c r="N4" s="637" t="s">
        <v>180</v>
      </c>
      <c r="O4" s="693" t="s">
        <v>326</v>
      </c>
      <c r="P4" s="315" t="s">
        <v>53</v>
      </c>
      <c r="Q4" s="459"/>
      <c r="R4" s="316" t="s">
        <v>325</v>
      </c>
      <c r="S4" s="693" t="s">
        <v>324</v>
      </c>
      <c r="T4" s="691" t="s">
        <v>323</v>
      </c>
    </row>
    <row r="5" spans="1:20" ht="19.5" customHeight="1">
      <c r="A5" s="685"/>
      <c r="B5" s="686"/>
      <c r="C5" s="458"/>
      <c r="D5" s="457"/>
      <c r="E5" s="456" t="s">
        <v>320</v>
      </c>
      <c r="F5" s="451" t="s">
        <v>319</v>
      </c>
      <c r="G5" s="451" t="s">
        <v>322</v>
      </c>
      <c r="H5" s="451" t="s">
        <v>321</v>
      </c>
      <c r="I5" s="456" t="s">
        <v>320</v>
      </c>
      <c r="J5" s="455" t="s">
        <v>319</v>
      </c>
      <c r="K5" s="454" t="s">
        <v>318</v>
      </c>
      <c r="L5" s="453"/>
      <c r="M5" s="689"/>
      <c r="N5" s="689"/>
      <c r="O5" s="608"/>
      <c r="P5" s="451" t="s">
        <v>59</v>
      </c>
      <c r="Q5" s="452"/>
      <c r="R5" s="451" t="s">
        <v>317</v>
      </c>
      <c r="S5" s="694"/>
      <c r="T5" s="692"/>
    </row>
    <row r="6" spans="1:20" ht="31.5" customHeight="1">
      <c r="A6" s="98" t="s">
        <v>181</v>
      </c>
      <c r="B6" s="99" t="s">
        <v>61</v>
      </c>
      <c r="C6" s="34">
        <f aca="true" t="shared" si="0" ref="C6:T6">SUM(C7:C8)</f>
        <v>3866</v>
      </c>
      <c r="D6" s="34">
        <f t="shared" si="0"/>
        <v>3769</v>
      </c>
      <c r="E6" s="450">
        <f t="shared" si="0"/>
        <v>0</v>
      </c>
      <c r="F6" s="449">
        <f t="shared" si="0"/>
        <v>120</v>
      </c>
      <c r="G6" s="449">
        <f t="shared" si="0"/>
        <v>18</v>
      </c>
      <c r="H6" s="449">
        <f t="shared" si="0"/>
        <v>47</v>
      </c>
      <c r="I6" s="449">
        <f t="shared" si="0"/>
        <v>2686</v>
      </c>
      <c r="J6" s="447">
        <f t="shared" si="0"/>
        <v>898</v>
      </c>
      <c r="K6" s="450">
        <f t="shared" si="0"/>
        <v>0</v>
      </c>
      <c r="L6" s="449">
        <f t="shared" si="0"/>
        <v>20</v>
      </c>
      <c r="M6" s="449">
        <f t="shared" si="0"/>
        <v>5</v>
      </c>
      <c r="N6" s="449">
        <f t="shared" si="0"/>
        <v>6</v>
      </c>
      <c r="O6" s="449">
        <f t="shared" si="0"/>
        <v>8</v>
      </c>
      <c r="P6" s="449">
        <f t="shared" si="0"/>
        <v>1</v>
      </c>
      <c r="Q6" s="449">
        <f t="shared" si="0"/>
        <v>77</v>
      </c>
      <c r="R6" s="449">
        <f t="shared" si="0"/>
        <v>11</v>
      </c>
      <c r="S6" s="448">
        <f t="shared" si="0"/>
        <v>66</v>
      </c>
      <c r="T6" s="447">
        <f t="shared" si="0"/>
        <v>0</v>
      </c>
    </row>
    <row r="7" spans="1:20" ht="19.5" customHeight="1">
      <c r="A7" s="100"/>
      <c r="B7" s="99" t="s">
        <v>62</v>
      </c>
      <c r="C7" s="34">
        <f aca="true" t="shared" si="1" ref="C7:T7">SUM(C10,C13,C16,C19,C22,C25,C28,C31,C34,C37,C40,C43,C46,C49)</f>
        <v>3244</v>
      </c>
      <c r="D7" s="34">
        <f t="shared" si="1"/>
        <v>3178</v>
      </c>
      <c r="E7" s="37">
        <f t="shared" si="1"/>
        <v>0</v>
      </c>
      <c r="F7" s="34">
        <f t="shared" si="1"/>
        <v>91</v>
      </c>
      <c r="G7" s="34">
        <f t="shared" si="1"/>
        <v>15</v>
      </c>
      <c r="H7" s="34">
        <f t="shared" si="1"/>
        <v>27</v>
      </c>
      <c r="I7" s="34">
        <f t="shared" si="1"/>
        <v>2529</v>
      </c>
      <c r="J7" s="36">
        <f t="shared" si="1"/>
        <v>516</v>
      </c>
      <c r="K7" s="37">
        <f t="shared" si="1"/>
        <v>0</v>
      </c>
      <c r="L7" s="34">
        <f t="shared" si="1"/>
        <v>15</v>
      </c>
      <c r="M7" s="34">
        <f t="shared" si="1"/>
        <v>4</v>
      </c>
      <c r="N7" s="34">
        <f t="shared" si="1"/>
        <v>5</v>
      </c>
      <c r="O7" s="34">
        <f t="shared" si="1"/>
        <v>5</v>
      </c>
      <c r="P7" s="34">
        <f t="shared" si="1"/>
        <v>1</v>
      </c>
      <c r="Q7" s="34">
        <f t="shared" si="1"/>
        <v>51</v>
      </c>
      <c r="R7" s="34">
        <f t="shared" si="1"/>
        <v>4</v>
      </c>
      <c r="S7" s="35">
        <f t="shared" si="1"/>
        <v>47</v>
      </c>
      <c r="T7" s="36">
        <f t="shared" si="1"/>
        <v>0</v>
      </c>
    </row>
    <row r="8" spans="1:20" ht="19.5" customHeight="1">
      <c r="A8" s="100"/>
      <c r="B8" s="99" t="s">
        <v>63</v>
      </c>
      <c r="C8" s="34">
        <f aca="true" t="shared" si="2" ref="C8:T8">SUM(C11,C14,C17,C20,C23,C26,C29,C32,C35,C38,C41,C44,C47,C50)</f>
        <v>622</v>
      </c>
      <c r="D8" s="34">
        <f t="shared" si="2"/>
        <v>591</v>
      </c>
      <c r="E8" s="37">
        <f t="shared" si="2"/>
        <v>0</v>
      </c>
      <c r="F8" s="34">
        <f t="shared" si="2"/>
        <v>29</v>
      </c>
      <c r="G8" s="34">
        <f t="shared" si="2"/>
        <v>3</v>
      </c>
      <c r="H8" s="34">
        <f t="shared" si="2"/>
        <v>20</v>
      </c>
      <c r="I8" s="34">
        <f t="shared" si="2"/>
        <v>157</v>
      </c>
      <c r="J8" s="36">
        <f t="shared" si="2"/>
        <v>382</v>
      </c>
      <c r="K8" s="37">
        <f t="shared" si="2"/>
        <v>0</v>
      </c>
      <c r="L8" s="34">
        <f t="shared" si="2"/>
        <v>5</v>
      </c>
      <c r="M8" s="37">
        <f t="shared" si="2"/>
        <v>1</v>
      </c>
      <c r="N8" s="37">
        <f t="shared" si="2"/>
        <v>1</v>
      </c>
      <c r="O8" s="34">
        <f t="shared" si="2"/>
        <v>3</v>
      </c>
      <c r="P8" s="37">
        <f t="shared" si="2"/>
        <v>0</v>
      </c>
      <c r="Q8" s="34">
        <f t="shared" si="2"/>
        <v>26</v>
      </c>
      <c r="R8" s="34">
        <f t="shared" si="2"/>
        <v>7</v>
      </c>
      <c r="S8" s="35">
        <f t="shared" si="2"/>
        <v>19</v>
      </c>
      <c r="T8" s="36">
        <f t="shared" si="2"/>
        <v>0</v>
      </c>
    </row>
    <row r="9" spans="1:20" ht="31.5" customHeight="1">
      <c r="A9" s="101" t="s">
        <v>64</v>
      </c>
      <c r="B9" s="102" t="s">
        <v>61</v>
      </c>
      <c r="C9" s="52">
        <f aca="true" t="shared" si="3" ref="C9:T9">SUM(C10:C11)</f>
        <v>2</v>
      </c>
      <c r="D9" s="52">
        <f t="shared" si="3"/>
        <v>2</v>
      </c>
      <c r="E9" s="53">
        <f t="shared" si="3"/>
        <v>0</v>
      </c>
      <c r="F9" s="53">
        <f t="shared" si="3"/>
        <v>0</v>
      </c>
      <c r="G9" s="53">
        <f t="shared" si="3"/>
        <v>0</v>
      </c>
      <c r="H9" s="52">
        <f t="shared" si="3"/>
        <v>2</v>
      </c>
      <c r="I9" s="53">
        <f t="shared" si="3"/>
        <v>0</v>
      </c>
      <c r="J9" s="55">
        <f t="shared" si="3"/>
        <v>0</v>
      </c>
      <c r="K9" s="53">
        <f t="shared" si="3"/>
        <v>0</v>
      </c>
      <c r="L9" s="53">
        <f t="shared" si="3"/>
        <v>0</v>
      </c>
      <c r="M9" s="53">
        <f t="shared" si="3"/>
        <v>0</v>
      </c>
      <c r="N9" s="53">
        <f t="shared" si="3"/>
        <v>0</v>
      </c>
      <c r="O9" s="53">
        <f t="shared" si="3"/>
        <v>0</v>
      </c>
      <c r="P9" s="53">
        <f t="shared" si="3"/>
        <v>0</v>
      </c>
      <c r="Q9" s="52">
        <f t="shared" si="3"/>
        <v>0</v>
      </c>
      <c r="R9" s="53">
        <f t="shared" si="3"/>
        <v>0</v>
      </c>
      <c r="S9" s="54">
        <f t="shared" si="3"/>
        <v>0</v>
      </c>
      <c r="T9" s="55">
        <f t="shared" si="3"/>
        <v>0</v>
      </c>
    </row>
    <row r="10" spans="1:20" ht="19.5" customHeight="1">
      <c r="A10" s="100"/>
      <c r="B10" s="99" t="s">
        <v>62</v>
      </c>
      <c r="C10" s="34">
        <f>SUM(D10,K10,L10,Q10)</f>
        <v>2</v>
      </c>
      <c r="D10" s="34">
        <f>SUM(E10:J10)</f>
        <v>2</v>
      </c>
      <c r="E10" s="446">
        <v>0</v>
      </c>
      <c r="F10" s="40">
        <v>0</v>
      </c>
      <c r="G10" s="40">
        <v>0</v>
      </c>
      <c r="H10" s="40">
        <v>2</v>
      </c>
      <c r="I10" s="40">
        <v>0</v>
      </c>
      <c r="J10" s="104">
        <v>0</v>
      </c>
      <c r="K10" s="40">
        <v>0</v>
      </c>
      <c r="L10" s="40">
        <f>SUM(M10:P10)</f>
        <v>0</v>
      </c>
      <c r="M10" s="40">
        <v>0</v>
      </c>
      <c r="N10" s="40">
        <v>0</v>
      </c>
      <c r="O10" s="40">
        <v>0</v>
      </c>
      <c r="P10" s="40">
        <v>0</v>
      </c>
      <c r="Q10" s="40">
        <f>SUM(R10:T10)</f>
        <v>0</v>
      </c>
      <c r="R10" s="40">
        <v>0</v>
      </c>
      <c r="S10" s="103">
        <v>0</v>
      </c>
      <c r="T10" s="104">
        <v>0</v>
      </c>
    </row>
    <row r="11" spans="1:20" ht="19.5" customHeight="1">
      <c r="A11" s="100"/>
      <c r="B11" s="99" t="s">
        <v>63</v>
      </c>
      <c r="C11" s="34">
        <f>SUM(D11,K11,L11,Q11)</f>
        <v>0</v>
      </c>
      <c r="D11" s="34">
        <f>SUM(E11:J11)</f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04">
        <v>0</v>
      </c>
      <c r="K11" s="40">
        <v>0</v>
      </c>
      <c r="L11" s="40">
        <f>SUM(M11:P11)</f>
        <v>0</v>
      </c>
      <c r="M11" s="40">
        <v>0</v>
      </c>
      <c r="N11" s="40">
        <v>0</v>
      </c>
      <c r="O11" s="40">
        <v>0</v>
      </c>
      <c r="P11" s="40">
        <v>0</v>
      </c>
      <c r="Q11" s="40">
        <f>SUM(R11:T11)</f>
        <v>0</v>
      </c>
      <c r="R11" s="40">
        <v>0</v>
      </c>
      <c r="S11" s="103">
        <v>0</v>
      </c>
      <c r="T11" s="104">
        <v>0</v>
      </c>
    </row>
    <row r="12" spans="1:20" ht="31.5" customHeight="1">
      <c r="A12" s="98" t="s">
        <v>65</v>
      </c>
      <c r="B12" s="99" t="s">
        <v>61</v>
      </c>
      <c r="C12" s="34">
        <f aca="true" t="shared" si="4" ref="C12:T12">SUM(C13:C14)</f>
        <v>171</v>
      </c>
      <c r="D12" s="34">
        <f t="shared" si="4"/>
        <v>167</v>
      </c>
      <c r="E12" s="37">
        <f t="shared" si="4"/>
        <v>0</v>
      </c>
      <c r="F12" s="37">
        <f t="shared" si="4"/>
        <v>28</v>
      </c>
      <c r="G12" s="37">
        <f t="shared" si="4"/>
        <v>0</v>
      </c>
      <c r="H12" s="34">
        <f t="shared" si="4"/>
        <v>26</v>
      </c>
      <c r="I12" s="37">
        <f t="shared" si="4"/>
        <v>4</v>
      </c>
      <c r="J12" s="39">
        <f t="shared" si="4"/>
        <v>109</v>
      </c>
      <c r="K12" s="37">
        <f t="shared" si="4"/>
        <v>0</v>
      </c>
      <c r="L12" s="37">
        <f t="shared" si="4"/>
        <v>2</v>
      </c>
      <c r="M12" s="37">
        <f t="shared" si="4"/>
        <v>0</v>
      </c>
      <c r="N12" s="37">
        <f t="shared" si="4"/>
        <v>0</v>
      </c>
      <c r="O12" s="37">
        <f t="shared" si="4"/>
        <v>1</v>
      </c>
      <c r="P12" s="37">
        <f t="shared" si="4"/>
        <v>1</v>
      </c>
      <c r="Q12" s="34">
        <f t="shared" si="4"/>
        <v>2</v>
      </c>
      <c r="R12" s="37">
        <f t="shared" si="4"/>
        <v>0</v>
      </c>
      <c r="S12" s="38">
        <f t="shared" si="4"/>
        <v>2</v>
      </c>
      <c r="T12" s="39">
        <f t="shared" si="4"/>
        <v>0</v>
      </c>
    </row>
    <row r="13" spans="1:20" ht="19.5" customHeight="1">
      <c r="A13" s="100"/>
      <c r="B13" s="99" t="s">
        <v>62</v>
      </c>
      <c r="C13" s="34">
        <f>SUM(D13,K13,L13,Q13)</f>
        <v>97</v>
      </c>
      <c r="D13" s="34">
        <f>SUM(E13:J13)</f>
        <v>95</v>
      </c>
      <c r="E13" s="40">
        <v>0</v>
      </c>
      <c r="F13" s="40">
        <v>18</v>
      </c>
      <c r="G13" s="40">
        <v>0</v>
      </c>
      <c r="H13" s="40">
        <v>13</v>
      </c>
      <c r="I13" s="40">
        <v>3</v>
      </c>
      <c r="J13" s="104">
        <v>61</v>
      </c>
      <c r="K13" s="40">
        <v>0</v>
      </c>
      <c r="L13" s="40">
        <f>SUM(M13:P13)</f>
        <v>2</v>
      </c>
      <c r="M13" s="40">
        <v>0</v>
      </c>
      <c r="N13" s="40">
        <v>0</v>
      </c>
      <c r="O13" s="40">
        <v>1</v>
      </c>
      <c r="P13" s="40">
        <v>1</v>
      </c>
      <c r="Q13" s="40">
        <f>SUM(R13:T13)</f>
        <v>0</v>
      </c>
      <c r="R13" s="40">
        <v>0</v>
      </c>
      <c r="S13" s="103">
        <v>0</v>
      </c>
      <c r="T13" s="104">
        <v>0</v>
      </c>
    </row>
    <row r="14" spans="1:20" ht="19.5" customHeight="1">
      <c r="A14" s="100"/>
      <c r="B14" s="99" t="s">
        <v>63</v>
      </c>
      <c r="C14" s="34">
        <f>SUM(D14,K14,L14,Q14)</f>
        <v>74</v>
      </c>
      <c r="D14" s="34">
        <f>SUM(E14:J14)</f>
        <v>72</v>
      </c>
      <c r="E14" s="40">
        <v>0</v>
      </c>
      <c r="F14" s="40">
        <v>10</v>
      </c>
      <c r="G14" s="40">
        <v>0</v>
      </c>
      <c r="H14" s="40">
        <v>13</v>
      </c>
      <c r="I14" s="40">
        <v>1</v>
      </c>
      <c r="J14" s="104">
        <v>48</v>
      </c>
      <c r="K14" s="40">
        <v>0</v>
      </c>
      <c r="L14" s="40">
        <f>SUM(M14:P14)</f>
        <v>0</v>
      </c>
      <c r="M14" s="40">
        <v>0</v>
      </c>
      <c r="N14" s="40">
        <v>0</v>
      </c>
      <c r="O14" s="40">
        <v>0</v>
      </c>
      <c r="P14" s="40">
        <v>0</v>
      </c>
      <c r="Q14" s="40">
        <f>SUM(R14:T14)</f>
        <v>2</v>
      </c>
      <c r="R14" s="40">
        <v>0</v>
      </c>
      <c r="S14" s="103">
        <v>2</v>
      </c>
      <c r="T14" s="104">
        <v>0</v>
      </c>
    </row>
    <row r="15" spans="1:20" ht="31.5" customHeight="1">
      <c r="A15" s="101" t="s">
        <v>66</v>
      </c>
      <c r="B15" s="102" t="s">
        <v>61</v>
      </c>
      <c r="C15" s="52">
        <f aca="true" t="shared" si="5" ref="C15:T15">SUM(C16:C17)</f>
        <v>310</v>
      </c>
      <c r="D15" s="52">
        <f t="shared" si="5"/>
        <v>306</v>
      </c>
      <c r="E15" s="53">
        <f t="shared" si="5"/>
        <v>0</v>
      </c>
      <c r="F15" s="53">
        <f t="shared" si="5"/>
        <v>27</v>
      </c>
      <c r="G15" s="53">
        <f t="shared" si="5"/>
        <v>4</v>
      </c>
      <c r="H15" s="52">
        <f t="shared" si="5"/>
        <v>15</v>
      </c>
      <c r="I15" s="53">
        <f t="shared" si="5"/>
        <v>69</v>
      </c>
      <c r="J15" s="55">
        <f t="shared" si="5"/>
        <v>191</v>
      </c>
      <c r="K15" s="53">
        <f t="shared" si="5"/>
        <v>0</v>
      </c>
      <c r="L15" s="53">
        <f t="shared" si="5"/>
        <v>2</v>
      </c>
      <c r="M15" s="53">
        <f t="shared" si="5"/>
        <v>0</v>
      </c>
      <c r="N15" s="53">
        <f t="shared" si="5"/>
        <v>1</v>
      </c>
      <c r="O15" s="53">
        <f t="shared" si="5"/>
        <v>1</v>
      </c>
      <c r="P15" s="53">
        <f t="shared" si="5"/>
        <v>0</v>
      </c>
      <c r="Q15" s="52">
        <f t="shared" si="5"/>
        <v>2</v>
      </c>
      <c r="R15" s="53">
        <f t="shared" si="5"/>
        <v>0</v>
      </c>
      <c r="S15" s="54">
        <f t="shared" si="5"/>
        <v>2</v>
      </c>
      <c r="T15" s="55">
        <f t="shared" si="5"/>
        <v>0</v>
      </c>
    </row>
    <row r="16" spans="1:20" ht="19.5" customHeight="1">
      <c r="A16" s="100"/>
      <c r="B16" s="99" t="s">
        <v>62</v>
      </c>
      <c r="C16" s="34">
        <f>SUM(D16,K16,L16,Q16)</f>
        <v>218</v>
      </c>
      <c r="D16" s="34">
        <f>SUM(E16:J16)</f>
        <v>217</v>
      </c>
      <c r="E16" s="40">
        <v>0</v>
      </c>
      <c r="F16" s="40">
        <v>19</v>
      </c>
      <c r="G16" s="40">
        <v>2</v>
      </c>
      <c r="H16" s="40">
        <v>9</v>
      </c>
      <c r="I16" s="40">
        <v>59</v>
      </c>
      <c r="J16" s="104">
        <v>128</v>
      </c>
      <c r="K16" s="40">
        <v>0</v>
      </c>
      <c r="L16" s="40">
        <f>SUM(M16:P16)</f>
        <v>1</v>
      </c>
      <c r="M16" s="40">
        <v>0</v>
      </c>
      <c r="N16" s="40">
        <v>0</v>
      </c>
      <c r="O16" s="40">
        <v>1</v>
      </c>
      <c r="P16" s="40">
        <v>0</v>
      </c>
      <c r="Q16" s="40">
        <f>SUM(R16:T16)</f>
        <v>0</v>
      </c>
      <c r="R16" s="40">
        <v>0</v>
      </c>
      <c r="S16" s="103">
        <v>0</v>
      </c>
      <c r="T16" s="104">
        <v>0</v>
      </c>
    </row>
    <row r="17" spans="1:20" ht="19.5" customHeight="1">
      <c r="A17" s="100"/>
      <c r="B17" s="99" t="s">
        <v>63</v>
      </c>
      <c r="C17" s="34">
        <f>SUM(D17,K17,L17,Q17)</f>
        <v>92</v>
      </c>
      <c r="D17" s="34">
        <f>SUM(E17:J17)</f>
        <v>89</v>
      </c>
      <c r="E17" s="40">
        <v>0</v>
      </c>
      <c r="F17" s="40">
        <v>8</v>
      </c>
      <c r="G17" s="40">
        <v>2</v>
      </c>
      <c r="H17" s="40">
        <v>6</v>
      </c>
      <c r="I17" s="40">
        <v>10</v>
      </c>
      <c r="J17" s="104">
        <v>63</v>
      </c>
      <c r="K17" s="40">
        <v>0</v>
      </c>
      <c r="L17" s="40">
        <f>SUM(M17:P17)</f>
        <v>1</v>
      </c>
      <c r="M17" s="40">
        <v>0</v>
      </c>
      <c r="N17" s="40">
        <v>1</v>
      </c>
      <c r="O17" s="40">
        <v>0</v>
      </c>
      <c r="P17" s="40">
        <v>0</v>
      </c>
      <c r="Q17" s="40">
        <f>SUM(R17:T17)</f>
        <v>2</v>
      </c>
      <c r="R17" s="40">
        <v>0</v>
      </c>
      <c r="S17" s="103">
        <v>2</v>
      </c>
      <c r="T17" s="104">
        <v>0</v>
      </c>
    </row>
    <row r="18" spans="1:20" ht="31.5" customHeight="1">
      <c r="A18" s="98" t="s">
        <v>67</v>
      </c>
      <c r="B18" s="99" t="s">
        <v>61</v>
      </c>
      <c r="C18" s="34">
        <f aca="true" t="shared" si="6" ref="C18:T18">SUM(C19:C20)</f>
        <v>439</v>
      </c>
      <c r="D18" s="34">
        <f t="shared" si="6"/>
        <v>433</v>
      </c>
      <c r="E18" s="37">
        <f t="shared" si="6"/>
        <v>0</v>
      </c>
      <c r="F18" s="37">
        <f t="shared" si="6"/>
        <v>20</v>
      </c>
      <c r="G18" s="37">
        <f t="shared" si="6"/>
        <v>2</v>
      </c>
      <c r="H18" s="34">
        <f t="shared" si="6"/>
        <v>3</v>
      </c>
      <c r="I18" s="37">
        <f t="shared" si="6"/>
        <v>204</v>
      </c>
      <c r="J18" s="39">
        <f t="shared" si="6"/>
        <v>204</v>
      </c>
      <c r="K18" s="37">
        <f t="shared" si="6"/>
        <v>0</v>
      </c>
      <c r="L18" s="37">
        <f t="shared" si="6"/>
        <v>3</v>
      </c>
      <c r="M18" s="37">
        <f t="shared" si="6"/>
        <v>2</v>
      </c>
      <c r="N18" s="37">
        <f t="shared" si="6"/>
        <v>1</v>
      </c>
      <c r="O18" s="37">
        <f t="shared" si="6"/>
        <v>0</v>
      </c>
      <c r="P18" s="37">
        <f t="shared" si="6"/>
        <v>0</v>
      </c>
      <c r="Q18" s="34">
        <f t="shared" si="6"/>
        <v>3</v>
      </c>
      <c r="R18" s="37">
        <f t="shared" si="6"/>
        <v>0</v>
      </c>
      <c r="S18" s="38">
        <f t="shared" si="6"/>
        <v>3</v>
      </c>
      <c r="T18" s="39">
        <f t="shared" si="6"/>
        <v>0</v>
      </c>
    </row>
    <row r="19" spans="1:20" ht="19.5" customHeight="1">
      <c r="A19" s="100"/>
      <c r="B19" s="99" t="s">
        <v>62</v>
      </c>
      <c r="C19" s="34">
        <f>SUM(D19,K19,L19,Q19)</f>
        <v>323</v>
      </c>
      <c r="D19" s="34">
        <f>SUM(E19:J19)</f>
        <v>320</v>
      </c>
      <c r="E19" s="40">
        <v>0</v>
      </c>
      <c r="F19" s="40">
        <v>16</v>
      </c>
      <c r="G19" s="40">
        <v>1</v>
      </c>
      <c r="H19" s="40">
        <v>3</v>
      </c>
      <c r="I19" s="40">
        <v>188</v>
      </c>
      <c r="J19" s="104">
        <v>112</v>
      </c>
      <c r="K19" s="40">
        <v>0</v>
      </c>
      <c r="L19" s="40">
        <f>SUM(M19:P19)</f>
        <v>3</v>
      </c>
      <c r="M19" s="40">
        <v>2</v>
      </c>
      <c r="N19" s="40">
        <v>1</v>
      </c>
      <c r="O19" s="40">
        <v>0</v>
      </c>
      <c r="P19" s="40">
        <v>0</v>
      </c>
      <c r="Q19" s="40">
        <f>SUM(R19:T19)</f>
        <v>0</v>
      </c>
      <c r="R19" s="40">
        <v>0</v>
      </c>
      <c r="S19" s="103">
        <v>0</v>
      </c>
      <c r="T19" s="104">
        <v>0</v>
      </c>
    </row>
    <row r="20" spans="1:20" ht="19.5" customHeight="1">
      <c r="A20" s="100"/>
      <c r="B20" s="99" t="s">
        <v>63</v>
      </c>
      <c r="C20" s="34">
        <f>SUM(D20,K20,L20,Q20)</f>
        <v>116</v>
      </c>
      <c r="D20" s="34">
        <f>SUM(E20:J20)</f>
        <v>113</v>
      </c>
      <c r="E20" s="40">
        <v>0</v>
      </c>
      <c r="F20" s="40">
        <v>4</v>
      </c>
      <c r="G20" s="40">
        <v>1</v>
      </c>
      <c r="H20" s="40">
        <v>0</v>
      </c>
      <c r="I20" s="40">
        <v>16</v>
      </c>
      <c r="J20" s="104">
        <v>92</v>
      </c>
      <c r="K20" s="40">
        <v>0</v>
      </c>
      <c r="L20" s="40">
        <f>SUM(M20:P20)</f>
        <v>0</v>
      </c>
      <c r="M20" s="40">
        <v>0</v>
      </c>
      <c r="N20" s="40">
        <v>0</v>
      </c>
      <c r="O20" s="40">
        <v>0</v>
      </c>
      <c r="P20" s="40">
        <v>0</v>
      </c>
      <c r="Q20" s="40">
        <f>SUM(R20:T20)</f>
        <v>3</v>
      </c>
      <c r="R20" s="40">
        <v>0</v>
      </c>
      <c r="S20" s="103">
        <v>3</v>
      </c>
      <c r="T20" s="104">
        <v>0</v>
      </c>
    </row>
    <row r="21" spans="1:20" ht="31.5" customHeight="1">
      <c r="A21" s="101" t="s">
        <v>68</v>
      </c>
      <c r="B21" s="102" t="s">
        <v>61</v>
      </c>
      <c r="C21" s="52">
        <f aca="true" t="shared" si="7" ref="C21:T21">SUM(C22:C23)</f>
        <v>484</v>
      </c>
      <c r="D21" s="52">
        <f t="shared" si="7"/>
        <v>480</v>
      </c>
      <c r="E21" s="53">
        <f t="shared" si="7"/>
        <v>0</v>
      </c>
      <c r="F21" s="53">
        <f t="shared" si="7"/>
        <v>10</v>
      </c>
      <c r="G21" s="53">
        <f t="shared" si="7"/>
        <v>5</v>
      </c>
      <c r="H21" s="52">
        <f t="shared" si="7"/>
        <v>0</v>
      </c>
      <c r="I21" s="53">
        <f t="shared" si="7"/>
        <v>350</v>
      </c>
      <c r="J21" s="55">
        <f t="shared" si="7"/>
        <v>115</v>
      </c>
      <c r="K21" s="53">
        <f t="shared" si="7"/>
        <v>0</v>
      </c>
      <c r="L21" s="53">
        <f t="shared" si="7"/>
        <v>2</v>
      </c>
      <c r="M21" s="53">
        <f t="shared" si="7"/>
        <v>1</v>
      </c>
      <c r="N21" s="53">
        <f t="shared" si="7"/>
        <v>0</v>
      </c>
      <c r="O21" s="53">
        <f t="shared" si="7"/>
        <v>1</v>
      </c>
      <c r="P21" s="53">
        <f t="shared" si="7"/>
        <v>0</v>
      </c>
      <c r="Q21" s="52">
        <f t="shared" si="7"/>
        <v>2</v>
      </c>
      <c r="R21" s="53">
        <f t="shared" si="7"/>
        <v>2</v>
      </c>
      <c r="S21" s="54">
        <f t="shared" si="7"/>
        <v>0</v>
      </c>
      <c r="T21" s="55">
        <f t="shared" si="7"/>
        <v>0</v>
      </c>
    </row>
    <row r="22" spans="1:20" ht="19.5" customHeight="1">
      <c r="A22" s="100"/>
      <c r="B22" s="99" t="s">
        <v>62</v>
      </c>
      <c r="C22" s="34">
        <f>SUM(D22,K22,L22,Q22)</f>
        <v>396</v>
      </c>
      <c r="D22" s="34">
        <f>SUM(E22:J22)</f>
        <v>395</v>
      </c>
      <c r="E22" s="40">
        <v>0</v>
      </c>
      <c r="F22" s="40">
        <v>8</v>
      </c>
      <c r="G22" s="40">
        <v>5</v>
      </c>
      <c r="H22" s="40">
        <v>0</v>
      </c>
      <c r="I22" s="40">
        <v>327</v>
      </c>
      <c r="J22" s="104">
        <v>55</v>
      </c>
      <c r="K22" s="40">
        <v>0</v>
      </c>
      <c r="L22" s="40">
        <f>SUM(M22:P22)</f>
        <v>0</v>
      </c>
      <c r="M22" s="40">
        <v>0</v>
      </c>
      <c r="N22" s="40">
        <v>0</v>
      </c>
      <c r="O22" s="40">
        <v>0</v>
      </c>
      <c r="P22" s="40">
        <v>0</v>
      </c>
      <c r="Q22" s="40">
        <f>SUM(R22:T22)</f>
        <v>1</v>
      </c>
      <c r="R22" s="40">
        <v>1</v>
      </c>
      <c r="S22" s="103">
        <v>0</v>
      </c>
      <c r="T22" s="104">
        <v>0</v>
      </c>
    </row>
    <row r="23" spans="1:20" ht="19.5" customHeight="1">
      <c r="A23" s="100"/>
      <c r="B23" s="99" t="s">
        <v>63</v>
      </c>
      <c r="C23" s="34">
        <f>SUM(D23,K23,L23,Q23)</f>
        <v>88</v>
      </c>
      <c r="D23" s="34">
        <f>SUM(E23:J23)</f>
        <v>85</v>
      </c>
      <c r="E23" s="40">
        <v>0</v>
      </c>
      <c r="F23" s="40">
        <v>2</v>
      </c>
      <c r="G23" s="40">
        <v>0</v>
      </c>
      <c r="H23" s="40">
        <v>0</v>
      </c>
      <c r="I23" s="40">
        <v>23</v>
      </c>
      <c r="J23" s="104">
        <v>60</v>
      </c>
      <c r="K23" s="40">
        <v>0</v>
      </c>
      <c r="L23" s="40">
        <f>SUM(M23:P23)</f>
        <v>2</v>
      </c>
      <c r="M23" s="40">
        <v>1</v>
      </c>
      <c r="N23" s="40">
        <v>0</v>
      </c>
      <c r="O23" s="40">
        <v>1</v>
      </c>
      <c r="P23" s="40">
        <v>0</v>
      </c>
      <c r="Q23" s="40">
        <f>SUM(R23:T23)</f>
        <v>1</v>
      </c>
      <c r="R23" s="40">
        <v>1</v>
      </c>
      <c r="S23" s="103">
        <v>0</v>
      </c>
      <c r="T23" s="104">
        <v>0</v>
      </c>
    </row>
    <row r="24" spans="1:20" ht="31.5" customHeight="1">
      <c r="A24" s="98" t="s">
        <v>69</v>
      </c>
      <c r="B24" s="99" t="s">
        <v>61</v>
      </c>
      <c r="C24" s="34">
        <f aca="true" t="shared" si="8" ref="C24:T24">SUM(C25:C26)</f>
        <v>481</v>
      </c>
      <c r="D24" s="34">
        <f t="shared" si="8"/>
        <v>476</v>
      </c>
      <c r="E24" s="37">
        <f t="shared" si="8"/>
        <v>0</v>
      </c>
      <c r="F24" s="37">
        <f t="shared" si="8"/>
        <v>13</v>
      </c>
      <c r="G24" s="37">
        <f t="shared" si="8"/>
        <v>1</v>
      </c>
      <c r="H24" s="34">
        <f t="shared" si="8"/>
        <v>1</v>
      </c>
      <c r="I24" s="37">
        <f t="shared" si="8"/>
        <v>399</v>
      </c>
      <c r="J24" s="39">
        <f t="shared" si="8"/>
        <v>62</v>
      </c>
      <c r="K24" s="37">
        <f t="shared" si="8"/>
        <v>0</v>
      </c>
      <c r="L24" s="37">
        <f t="shared" si="8"/>
        <v>4</v>
      </c>
      <c r="M24" s="37">
        <f t="shared" si="8"/>
        <v>1</v>
      </c>
      <c r="N24" s="37">
        <f t="shared" si="8"/>
        <v>0</v>
      </c>
      <c r="O24" s="37">
        <f t="shared" si="8"/>
        <v>3</v>
      </c>
      <c r="P24" s="37">
        <f t="shared" si="8"/>
        <v>0</v>
      </c>
      <c r="Q24" s="34">
        <f t="shared" si="8"/>
        <v>1</v>
      </c>
      <c r="R24" s="37">
        <f t="shared" si="8"/>
        <v>1</v>
      </c>
      <c r="S24" s="38">
        <f t="shared" si="8"/>
        <v>0</v>
      </c>
      <c r="T24" s="39">
        <f t="shared" si="8"/>
        <v>0</v>
      </c>
    </row>
    <row r="25" spans="1:20" ht="19.5" customHeight="1">
      <c r="A25" s="100"/>
      <c r="B25" s="99" t="s">
        <v>62</v>
      </c>
      <c r="C25" s="34">
        <f>SUM(D25,K25,L25,Q25)</f>
        <v>412</v>
      </c>
      <c r="D25" s="34">
        <f>SUM(E25:J25)</f>
        <v>410</v>
      </c>
      <c r="E25" s="40">
        <v>0</v>
      </c>
      <c r="F25" s="40">
        <v>13</v>
      </c>
      <c r="G25" s="40">
        <v>1</v>
      </c>
      <c r="H25" s="40">
        <v>0</v>
      </c>
      <c r="I25" s="40">
        <v>368</v>
      </c>
      <c r="J25" s="104">
        <v>28</v>
      </c>
      <c r="K25" s="40">
        <v>0</v>
      </c>
      <c r="L25" s="40">
        <f>SUM(M25:P25)</f>
        <v>2</v>
      </c>
      <c r="M25" s="40">
        <v>1</v>
      </c>
      <c r="N25" s="40">
        <v>0</v>
      </c>
      <c r="O25" s="40">
        <v>1</v>
      </c>
      <c r="P25" s="40">
        <v>0</v>
      </c>
      <c r="Q25" s="40">
        <f>SUM(R25:T25)</f>
        <v>0</v>
      </c>
      <c r="R25" s="40">
        <v>0</v>
      </c>
      <c r="S25" s="103">
        <v>0</v>
      </c>
      <c r="T25" s="104">
        <v>0</v>
      </c>
    </row>
    <row r="26" spans="1:20" ht="19.5" customHeight="1">
      <c r="A26" s="100"/>
      <c r="B26" s="99" t="s">
        <v>63</v>
      </c>
      <c r="C26" s="34">
        <f>SUM(D26,K26,L26,Q26)</f>
        <v>69</v>
      </c>
      <c r="D26" s="34">
        <f>SUM(E26:J26)</f>
        <v>66</v>
      </c>
      <c r="E26" s="40">
        <v>0</v>
      </c>
      <c r="F26" s="40">
        <v>0</v>
      </c>
      <c r="G26" s="40">
        <v>0</v>
      </c>
      <c r="H26" s="40">
        <v>1</v>
      </c>
      <c r="I26" s="40">
        <v>31</v>
      </c>
      <c r="J26" s="104">
        <v>34</v>
      </c>
      <c r="K26" s="40">
        <v>0</v>
      </c>
      <c r="L26" s="40">
        <f>SUM(M26:P26)</f>
        <v>2</v>
      </c>
      <c r="M26" s="40">
        <v>0</v>
      </c>
      <c r="N26" s="40">
        <v>0</v>
      </c>
      <c r="O26" s="40">
        <v>2</v>
      </c>
      <c r="P26" s="40">
        <v>0</v>
      </c>
      <c r="Q26" s="40">
        <f>SUM(R26:T26)</f>
        <v>1</v>
      </c>
      <c r="R26" s="40">
        <v>1</v>
      </c>
      <c r="S26" s="103">
        <v>0</v>
      </c>
      <c r="T26" s="104">
        <v>0</v>
      </c>
    </row>
    <row r="27" spans="1:20" ht="31.5" customHeight="1">
      <c r="A27" s="101" t="s">
        <v>70</v>
      </c>
      <c r="B27" s="102" t="s">
        <v>61</v>
      </c>
      <c r="C27" s="52">
        <f aca="true" t="shared" si="9" ref="C27:T27">SUM(C28:C29)</f>
        <v>517</v>
      </c>
      <c r="D27" s="52">
        <f t="shared" si="9"/>
        <v>511</v>
      </c>
      <c r="E27" s="53">
        <f t="shared" si="9"/>
        <v>0</v>
      </c>
      <c r="F27" s="53">
        <f t="shared" si="9"/>
        <v>7</v>
      </c>
      <c r="G27" s="53">
        <f t="shared" si="9"/>
        <v>3</v>
      </c>
      <c r="H27" s="52">
        <f t="shared" si="9"/>
        <v>0</v>
      </c>
      <c r="I27" s="53">
        <f t="shared" si="9"/>
        <v>446</v>
      </c>
      <c r="J27" s="55">
        <f t="shared" si="9"/>
        <v>55</v>
      </c>
      <c r="K27" s="53">
        <f t="shared" si="9"/>
        <v>0</v>
      </c>
      <c r="L27" s="53">
        <f t="shared" si="9"/>
        <v>1</v>
      </c>
      <c r="M27" s="53">
        <f t="shared" si="9"/>
        <v>0</v>
      </c>
      <c r="N27" s="53">
        <f t="shared" si="9"/>
        <v>1</v>
      </c>
      <c r="O27" s="53">
        <f t="shared" si="9"/>
        <v>0</v>
      </c>
      <c r="P27" s="53">
        <f t="shared" si="9"/>
        <v>0</v>
      </c>
      <c r="Q27" s="52">
        <f t="shared" si="9"/>
        <v>5</v>
      </c>
      <c r="R27" s="53">
        <f t="shared" si="9"/>
        <v>3</v>
      </c>
      <c r="S27" s="54">
        <f t="shared" si="9"/>
        <v>2</v>
      </c>
      <c r="T27" s="55">
        <f t="shared" si="9"/>
        <v>0</v>
      </c>
    </row>
    <row r="28" spans="1:20" ht="19.5" customHeight="1">
      <c r="A28" s="100"/>
      <c r="B28" s="99" t="s">
        <v>62</v>
      </c>
      <c r="C28" s="34">
        <f>SUM(D28,K28,L28,Q28)</f>
        <v>460</v>
      </c>
      <c r="D28" s="34">
        <f>SUM(E28:J28)</f>
        <v>457</v>
      </c>
      <c r="E28" s="40">
        <v>0</v>
      </c>
      <c r="F28" s="40">
        <v>5</v>
      </c>
      <c r="G28" s="40">
        <v>3</v>
      </c>
      <c r="H28" s="40">
        <v>0</v>
      </c>
      <c r="I28" s="40">
        <v>430</v>
      </c>
      <c r="J28" s="104">
        <v>19</v>
      </c>
      <c r="K28" s="40">
        <v>0</v>
      </c>
      <c r="L28" s="40">
        <f>SUM(M28:P28)</f>
        <v>1</v>
      </c>
      <c r="M28" s="40">
        <v>0</v>
      </c>
      <c r="N28" s="40">
        <v>1</v>
      </c>
      <c r="O28" s="40">
        <v>0</v>
      </c>
      <c r="P28" s="40">
        <v>0</v>
      </c>
      <c r="Q28" s="40">
        <f>SUM(R28:T28)</f>
        <v>2</v>
      </c>
      <c r="R28" s="40">
        <v>1</v>
      </c>
      <c r="S28" s="103">
        <v>1</v>
      </c>
      <c r="T28" s="104">
        <v>0</v>
      </c>
    </row>
    <row r="29" spans="1:20" ht="19.5" customHeight="1">
      <c r="A29" s="100"/>
      <c r="B29" s="99" t="s">
        <v>63</v>
      </c>
      <c r="C29" s="34">
        <f>SUM(D29,K29,L29,Q29)</f>
        <v>57</v>
      </c>
      <c r="D29" s="34">
        <f>SUM(E29:J29)</f>
        <v>54</v>
      </c>
      <c r="E29" s="40">
        <v>0</v>
      </c>
      <c r="F29" s="40">
        <v>2</v>
      </c>
      <c r="G29" s="40">
        <v>0</v>
      </c>
      <c r="H29" s="40">
        <v>0</v>
      </c>
      <c r="I29" s="40">
        <v>16</v>
      </c>
      <c r="J29" s="104">
        <v>36</v>
      </c>
      <c r="K29" s="40">
        <v>0</v>
      </c>
      <c r="L29" s="40">
        <f>SUM(M29:P29)</f>
        <v>0</v>
      </c>
      <c r="M29" s="40">
        <v>0</v>
      </c>
      <c r="N29" s="40">
        <v>0</v>
      </c>
      <c r="O29" s="40">
        <v>0</v>
      </c>
      <c r="P29" s="40">
        <v>0</v>
      </c>
      <c r="Q29" s="40">
        <f>SUM(R29:T29)</f>
        <v>3</v>
      </c>
      <c r="R29" s="40">
        <v>2</v>
      </c>
      <c r="S29" s="103">
        <v>1</v>
      </c>
      <c r="T29" s="104">
        <v>0</v>
      </c>
    </row>
    <row r="30" spans="1:20" ht="31.5" customHeight="1">
      <c r="A30" s="98" t="s">
        <v>71</v>
      </c>
      <c r="B30" s="99" t="s">
        <v>61</v>
      </c>
      <c r="C30" s="34">
        <f aca="true" t="shared" si="10" ref="C30:T30">SUM(C31:C32)</f>
        <v>456</v>
      </c>
      <c r="D30" s="34">
        <f t="shared" si="10"/>
        <v>451</v>
      </c>
      <c r="E30" s="37">
        <f t="shared" si="10"/>
        <v>0</v>
      </c>
      <c r="F30" s="37">
        <f t="shared" si="10"/>
        <v>10</v>
      </c>
      <c r="G30" s="37">
        <f t="shared" si="10"/>
        <v>1</v>
      </c>
      <c r="H30" s="34">
        <f t="shared" si="10"/>
        <v>0</v>
      </c>
      <c r="I30" s="37">
        <f t="shared" si="10"/>
        <v>402</v>
      </c>
      <c r="J30" s="39">
        <f t="shared" si="10"/>
        <v>38</v>
      </c>
      <c r="K30" s="37">
        <f t="shared" si="10"/>
        <v>0</v>
      </c>
      <c r="L30" s="37">
        <f t="shared" si="10"/>
        <v>3</v>
      </c>
      <c r="M30" s="37">
        <f t="shared" si="10"/>
        <v>1</v>
      </c>
      <c r="N30" s="37">
        <f t="shared" si="10"/>
        <v>1</v>
      </c>
      <c r="O30" s="37">
        <f t="shared" si="10"/>
        <v>1</v>
      </c>
      <c r="P30" s="37">
        <f t="shared" si="10"/>
        <v>0</v>
      </c>
      <c r="Q30" s="34">
        <f t="shared" si="10"/>
        <v>2</v>
      </c>
      <c r="R30" s="37">
        <f t="shared" si="10"/>
        <v>1</v>
      </c>
      <c r="S30" s="38">
        <f t="shared" si="10"/>
        <v>1</v>
      </c>
      <c r="T30" s="39">
        <f t="shared" si="10"/>
        <v>0</v>
      </c>
    </row>
    <row r="31" spans="1:20" ht="19.5" customHeight="1">
      <c r="A31" s="100"/>
      <c r="B31" s="99" t="s">
        <v>62</v>
      </c>
      <c r="C31" s="34">
        <f>SUM(D31,K31,L31,Q31)</f>
        <v>395</v>
      </c>
      <c r="D31" s="34">
        <f>SUM(E31:J31)</f>
        <v>392</v>
      </c>
      <c r="E31" s="40">
        <v>0</v>
      </c>
      <c r="F31" s="40">
        <v>7</v>
      </c>
      <c r="G31" s="40">
        <v>1</v>
      </c>
      <c r="H31" s="40">
        <v>0</v>
      </c>
      <c r="I31" s="40">
        <v>370</v>
      </c>
      <c r="J31" s="104">
        <v>14</v>
      </c>
      <c r="K31" s="40">
        <v>0</v>
      </c>
      <c r="L31" s="40">
        <f>SUM(M31:P31)</f>
        <v>3</v>
      </c>
      <c r="M31" s="40">
        <v>1</v>
      </c>
      <c r="N31" s="40">
        <v>1</v>
      </c>
      <c r="O31" s="40">
        <v>1</v>
      </c>
      <c r="P31" s="40">
        <v>0</v>
      </c>
      <c r="Q31" s="40">
        <f>SUM(R31:T31)</f>
        <v>0</v>
      </c>
      <c r="R31" s="40">
        <v>0</v>
      </c>
      <c r="S31" s="103">
        <v>0</v>
      </c>
      <c r="T31" s="104">
        <v>0</v>
      </c>
    </row>
    <row r="32" spans="1:20" ht="19.5" customHeight="1">
      <c r="A32" s="100"/>
      <c r="B32" s="99" t="s">
        <v>63</v>
      </c>
      <c r="C32" s="34">
        <f>SUM(D32,K32,L32,Q32)</f>
        <v>61</v>
      </c>
      <c r="D32" s="34">
        <f>SUM(E32:J32)</f>
        <v>59</v>
      </c>
      <c r="E32" s="40">
        <v>0</v>
      </c>
      <c r="F32" s="40">
        <v>3</v>
      </c>
      <c r="G32" s="40">
        <v>0</v>
      </c>
      <c r="H32" s="40">
        <v>0</v>
      </c>
      <c r="I32" s="40">
        <v>32</v>
      </c>
      <c r="J32" s="104">
        <v>24</v>
      </c>
      <c r="K32" s="40">
        <v>0</v>
      </c>
      <c r="L32" s="40">
        <f>SUM(M32:P32)</f>
        <v>0</v>
      </c>
      <c r="M32" s="40">
        <v>0</v>
      </c>
      <c r="N32" s="40">
        <v>0</v>
      </c>
      <c r="O32" s="40">
        <v>0</v>
      </c>
      <c r="P32" s="40">
        <v>0</v>
      </c>
      <c r="Q32" s="40">
        <f>SUM(R32:T32)</f>
        <v>2</v>
      </c>
      <c r="R32" s="40">
        <v>1</v>
      </c>
      <c r="S32" s="103">
        <v>1</v>
      </c>
      <c r="T32" s="104">
        <v>0</v>
      </c>
    </row>
    <row r="33" spans="1:20" ht="31.5" customHeight="1">
      <c r="A33" s="101" t="s">
        <v>72</v>
      </c>
      <c r="B33" s="102" t="s">
        <v>61</v>
      </c>
      <c r="C33" s="52">
        <f aca="true" t="shared" si="11" ref="C33:T33">SUM(C34:C35)</f>
        <v>442</v>
      </c>
      <c r="D33" s="52">
        <f t="shared" si="11"/>
        <v>438</v>
      </c>
      <c r="E33" s="53">
        <f t="shared" si="11"/>
        <v>0</v>
      </c>
      <c r="F33" s="53">
        <f t="shared" si="11"/>
        <v>3</v>
      </c>
      <c r="G33" s="53">
        <f t="shared" si="11"/>
        <v>2</v>
      </c>
      <c r="H33" s="52">
        <f t="shared" si="11"/>
        <v>0</v>
      </c>
      <c r="I33" s="53">
        <f t="shared" si="11"/>
        <v>408</v>
      </c>
      <c r="J33" s="55">
        <f t="shared" si="11"/>
        <v>25</v>
      </c>
      <c r="K33" s="53">
        <f t="shared" si="11"/>
        <v>0</v>
      </c>
      <c r="L33" s="53">
        <f t="shared" si="11"/>
        <v>1</v>
      </c>
      <c r="M33" s="53">
        <f t="shared" si="11"/>
        <v>0</v>
      </c>
      <c r="N33" s="53">
        <f t="shared" si="11"/>
        <v>1</v>
      </c>
      <c r="O33" s="53">
        <f t="shared" si="11"/>
        <v>0</v>
      </c>
      <c r="P33" s="53">
        <f t="shared" si="11"/>
        <v>0</v>
      </c>
      <c r="Q33" s="52">
        <f t="shared" si="11"/>
        <v>3</v>
      </c>
      <c r="R33" s="53">
        <f t="shared" si="11"/>
        <v>2</v>
      </c>
      <c r="S33" s="54">
        <f t="shared" si="11"/>
        <v>1</v>
      </c>
      <c r="T33" s="55">
        <f t="shared" si="11"/>
        <v>0</v>
      </c>
    </row>
    <row r="34" spans="1:20" ht="19.5" customHeight="1">
      <c r="A34" s="100"/>
      <c r="B34" s="99" t="s">
        <v>62</v>
      </c>
      <c r="C34" s="34">
        <f>SUM(D34,K34,L34,Q34)</f>
        <v>419</v>
      </c>
      <c r="D34" s="34">
        <f>SUM(E34:J34)</f>
        <v>416</v>
      </c>
      <c r="E34" s="40">
        <v>0</v>
      </c>
      <c r="F34" s="40">
        <v>3</v>
      </c>
      <c r="G34" s="40">
        <v>2</v>
      </c>
      <c r="H34" s="40">
        <v>0</v>
      </c>
      <c r="I34" s="40">
        <v>397</v>
      </c>
      <c r="J34" s="104">
        <v>14</v>
      </c>
      <c r="K34" s="40">
        <v>0</v>
      </c>
      <c r="L34" s="40">
        <f>SUM(M34:P34)</f>
        <v>1</v>
      </c>
      <c r="M34" s="40">
        <v>0</v>
      </c>
      <c r="N34" s="40">
        <v>1</v>
      </c>
      <c r="O34" s="40">
        <v>0</v>
      </c>
      <c r="P34" s="40">
        <v>0</v>
      </c>
      <c r="Q34" s="40">
        <f>SUM(R34:T34)</f>
        <v>2</v>
      </c>
      <c r="R34" s="40">
        <v>1</v>
      </c>
      <c r="S34" s="103">
        <v>1</v>
      </c>
      <c r="T34" s="104">
        <v>0</v>
      </c>
    </row>
    <row r="35" spans="1:20" ht="19.5" customHeight="1">
      <c r="A35" s="100"/>
      <c r="B35" s="99" t="s">
        <v>63</v>
      </c>
      <c r="C35" s="34">
        <f>SUM(D35,K35,L35,Q35)</f>
        <v>23</v>
      </c>
      <c r="D35" s="34">
        <f>SUM(E35:J35)</f>
        <v>22</v>
      </c>
      <c r="E35" s="40">
        <v>0</v>
      </c>
      <c r="F35" s="40">
        <v>0</v>
      </c>
      <c r="G35" s="40">
        <v>0</v>
      </c>
      <c r="H35" s="40">
        <v>0</v>
      </c>
      <c r="I35" s="40">
        <v>11</v>
      </c>
      <c r="J35" s="104">
        <v>11</v>
      </c>
      <c r="K35" s="40">
        <v>0</v>
      </c>
      <c r="L35" s="40">
        <f>SUM(M35:P35)</f>
        <v>0</v>
      </c>
      <c r="M35" s="40">
        <v>0</v>
      </c>
      <c r="N35" s="40">
        <v>0</v>
      </c>
      <c r="O35" s="40">
        <v>0</v>
      </c>
      <c r="P35" s="40">
        <v>0</v>
      </c>
      <c r="Q35" s="40">
        <f>SUM(R35:T35)</f>
        <v>1</v>
      </c>
      <c r="R35" s="40">
        <v>1</v>
      </c>
      <c r="S35" s="103">
        <v>0</v>
      </c>
      <c r="T35" s="104">
        <v>0</v>
      </c>
    </row>
    <row r="36" spans="1:20" ht="31.5" customHeight="1">
      <c r="A36" s="98" t="s">
        <v>73</v>
      </c>
      <c r="B36" s="99" t="s">
        <v>61</v>
      </c>
      <c r="C36" s="34">
        <f aca="true" t="shared" si="12" ref="C36:T36">SUM(C37:C38)</f>
        <v>218</v>
      </c>
      <c r="D36" s="34">
        <f t="shared" si="12"/>
        <v>210</v>
      </c>
      <c r="E36" s="37">
        <f t="shared" si="12"/>
        <v>0</v>
      </c>
      <c r="F36" s="37">
        <f t="shared" si="12"/>
        <v>1</v>
      </c>
      <c r="G36" s="37">
        <f t="shared" si="12"/>
        <v>0</v>
      </c>
      <c r="H36" s="34">
        <f t="shared" si="12"/>
        <v>0</v>
      </c>
      <c r="I36" s="37">
        <f t="shared" si="12"/>
        <v>195</v>
      </c>
      <c r="J36" s="39">
        <f t="shared" si="12"/>
        <v>14</v>
      </c>
      <c r="K36" s="37">
        <f t="shared" si="12"/>
        <v>0</v>
      </c>
      <c r="L36" s="37">
        <f t="shared" si="12"/>
        <v>1</v>
      </c>
      <c r="M36" s="37">
        <f t="shared" si="12"/>
        <v>0</v>
      </c>
      <c r="N36" s="37">
        <f t="shared" si="12"/>
        <v>0</v>
      </c>
      <c r="O36" s="37">
        <f t="shared" si="12"/>
        <v>1</v>
      </c>
      <c r="P36" s="37">
        <f t="shared" si="12"/>
        <v>0</v>
      </c>
      <c r="Q36" s="34">
        <f t="shared" si="12"/>
        <v>7</v>
      </c>
      <c r="R36" s="37">
        <f t="shared" si="12"/>
        <v>1</v>
      </c>
      <c r="S36" s="38">
        <f t="shared" si="12"/>
        <v>6</v>
      </c>
      <c r="T36" s="39">
        <f t="shared" si="12"/>
        <v>0</v>
      </c>
    </row>
    <row r="37" spans="1:20" ht="19.5" customHeight="1">
      <c r="A37" s="100"/>
      <c r="B37" s="99" t="s">
        <v>62</v>
      </c>
      <c r="C37" s="34">
        <f>SUM(D37,K37,L37,Q37)</f>
        <v>208</v>
      </c>
      <c r="D37" s="34">
        <f>SUM(E37:J37)</f>
        <v>201</v>
      </c>
      <c r="E37" s="40">
        <v>0</v>
      </c>
      <c r="F37" s="40">
        <v>1</v>
      </c>
      <c r="G37" s="40">
        <v>0</v>
      </c>
      <c r="H37" s="40">
        <v>0</v>
      </c>
      <c r="I37" s="40">
        <v>189</v>
      </c>
      <c r="J37" s="104">
        <v>11</v>
      </c>
      <c r="K37" s="40">
        <v>0</v>
      </c>
      <c r="L37" s="40">
        <f>SUM(M37:P37)</f>
        <v>1</v>
      </c>
      <c r="M37" s="40">
        <v>0</v>
      </c>
      <c r="N37" s="40">
        <v>0</v>
      </c>
      <c r="O37" s="40">
        <v>1</v>
      </c>
      <c r="P37" s="40">
        <v>0</v>
      </c>
      <c r="Q37" s="40">
        <f>SUM(R37:T37)</f>
        <v>6</v>
      </c>
      <c r="R37" s="40">
        <v>1</v>
      </c>
      <c r="S37" s="103">
        <v>5</v>
      </c>
      <c r="T37" s="104">
        <v>0</v>
      </c>
    </row>
    <row r="38" spans="1:20" ht="19.5" customHeight="1">
      <c r="A38" s="100"/>
      <c r="B38" s="99" t="s">
        <v>63</v>
      </c>
      <c r="C38" s="34">
        <f>SUM(D38,K38,L38,Q38)</f>
        <v>10</v>
      </c>
      <c r="D38" s="34">
        <f>SUM(E38:J38)</f>
        <v>9</v>
      </c>
      <c r="E38" s="40">
        <v>0</v>
      </c>
      <c r="F38" s="40">
        <v>0</v>
      </c>
      <c r="G38" s="40">
        <v>0</v>
      </c>
      <c r="H38" s="40">
        <v>0</v>
      </c>
      <c r="I38" s="40">
        <v>6</v>
      </c>
      <c r="J38" s="104">
        <v>3</v>
      </c>
      <c r="K38" s="40">
        <v>0</v>
      </c>
      <c r="L38" s="40">
        <f>SUM(M38:P38)</f>
        <v>0</v>
      </c>
      <c r="M38" s="40">
        <v>0</v>
      </c>
      <c r="N38" s="40">
        <v>0</v>
      </c>
      <c r="O38" s="40">
        <v>0</v>
      </c>
      <c r="P38" s="40">
        <v>0</v>
      </c>
      <c r="Q38" s="40">
        <f>SUM(R38:T38)</f>
        <v>1</v>
      </c>
      <c r="R38" s="40">
        <v>0</v>
      </c>
      <c r="S38" s="103">
        <v>1</v>
      </c>
      <c r="T38" s="104">
        <v>0</v>
      </c>
    </row>
    <row r="39" spans="1:20" ht="31.5" customHeight="1">
      <c r="A39" s="101" t="s">
        <v>74</v>
      </c>
      <c r="B39" s="102" t="s">
        <v>61</v>
      </c>
      <c r="C39" s="52">
        <f aca="true" t="shared" si="13" ref="C39:T39">SUM(C40:C41)</f>
        <v>159</v>
      </c>
      <c r="D39" s="52">
        <f t="shared" si="13"/>
        <v>148</v>
      </c>
      <c r="E39" s="53">
        <f t="shared" si="13"/>
        <v>0</v>
      </c>
      <c r="F39" s="53">
        <f t="shared" si="13"/>
        <v>0</v>
      </c>
      <c r="G39" s="53">
        <f t="shared" si="13"/>
        <v>0</v>
      </c>
      <c r="H39" s="52">
        <f t="shared" si="13"/>
        <v>0</v>
      </c>
      <c r="I39" s="53">
        <f t="shared" si="13"/>
        <v>124</v>
      </c>
      <c r="J39" s="55">
        <f t="shared" si="13"/>
        <v>24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2">
        <f t="shared" si="13"/>
        <v>11</v>
      </c>
      <c r="R39" s="53">
        <f t="shared" si="13"/>
        <v>1</v>
      </c>
      <c r="S39" s="54">
        <f t="shared" si="13"/>
        <v>10</v>
      </c>
      <c r="T39" s="55">
        <f t="shared" si="13"/>
        <v>0</v>
      </c>
    </row>
    <row r="40" spans="1:20" ht="19.5" customHeight="1">
      <c r="A40" s="100"/>
      <c r="B40" s="99" t="s">
        <v>62</v>
      </c>
      <c r="C40" s="34">
        <f>SUM(D40,K40,L40,Q40)</f>
        <v>146</v>
      </c>
      <c r="D40" s="34">
        <f>SUM(E40:J40)</f>
        <v>137</v>
      </c>
      <c r="E40" s="40">
        <v>0</v>
      </c>
      <c r="F40" s="40">
        <v>0</v>
      </c>
      <c r="G40" s="40">
        <v>0</v>
      </c>
      <c r="H40" s="40">
        <v>0</v>
      </c>
      <c r="I40" s="40">
        <v>118</v>
      </c>
      <c r="J40" s="104">
        <v>19</v>
      </c>
      <c r="K40" s="40">
        <v>0</v>
      </c>
      <c r="L40" s="40">
        <f>SUM(M40:P40)</f>
        <v>0</v>
      </c>
      <c r="M40" s="40">
        <v>0</v>
      </c>
      <c r="N40" s="40">
        <v>0</v>
      </c>
      <c r="O40" s="40">
        <v>0</v>
      </c>
      <c r="P40" s="40">
        <v>0</v>
      </c>
      <c r="Q40" s="40">
        <f>SUM(R40:T40)</f>
        <v>9</v>
      </c>
      <c r="R40" s="40">
        <v>0</v>
      </c>
      <c r="S40" s="103">
        <v>9</v>
      </c>
      <c r="T40" s="104">
        <v>0</v>
      </c>
    </row>
    <row r="41" spans="1:20" ht="19.5" customHeight="1">
      <c r="A41" s="100"/>
      <c r="B41" s="99" t="s">
        <v>63</v>
      </c>
      <c r="C41" s="34">
        <f>SUM(D41,K41,L41,Q41)</f>
        <v>13</v>
      </c>
      <c r="D41" s="34">
        <f>SUM(E41:J41)</f>
        <v>11</v>
      </c>
      <c r="E41" s="40">
        <v>0</v>
      </c>
      <c r="F41" s="40">
        <v>0</v>
      </c>
      <c r="G41" s="40">
        <v>0</v>
      </c>
      <c r="H41" s="40">
        <v>0</v>
      </c>
      <c r="I41" s="40">
        <v>6</v>
      </c>
      <c r="J41" s="104">
        <v>5</v>
      </c>
      <c r="K41" s="40">
        <v>0</v>
      </c>
      <c r="L41" s="40">
        <f>SUM(M41:P41)</f>
        <v>0</v>
      </c>
      <c r="M41" s="40">
        <v>0</v>
      </c>
      <c r="N41" s="40">
        <v>0</v>
      </c>
      <c r="O41" s="40">
        <v>0</v>
      </c>
      <c r="P41" s="40">
        <v>0</v>
      </c>
      <c r="Q41" s="40">
        <f>SUM(R41:T41)</f>
        <v>2</v>
      </c>
      <c r="R41" s="40">
        <v>1</v>
      </c>
      <c r="S41" s="103">
        <v>1</v>
      </c>
      <c r="T41" s="104">
        <v>0</v>
      </c>
    </row>
    <row r="42" spans="1:20" ht="31.5" customHeight="1">
      <c r="A42" s="98" t="s">
        <v>75</v>
      </c>
      <c r="B42" s="99" t="s">
        <v>61</v>
      </c>
      <c r="C42" s="34">
        <f aca="true" t="shared" si="14" ref="C42:T42">SUM(C43:C44)</f>
        <v>77</v>
      </c>
      <c r="D42" s="34">
        <f t="shared" si="14"/>
        <v>69</v>
      </c>
      <c r="E42" s="37">
        <f t="shared" si="14"/>
        <v>0</v>
      </c>
      <c r="F42" s="37">
        <f t="shared" si="14"/>
        <v>1</v>
      </c>
      <c r="G42" s="37">
        <f t="shared" si="14"/>
        <v>0</v>
      </c>
      <c r="H42" s="34">
        <f t="shared" si="14"/>
        <v>0</v>
      </c>
      <c r="I42" s="37">
        <f t="shared" si="14"/>
        <v>47</v>
      </c>
      <c r="J42" s="39">
        <f t="shared" si="14"/>
        <v>21</v>
      </c>
      <c r="K42" s="37">
        <f t="shared" si="14"/>
        <v>0</v>
      </c>
      <c r="L42" s="37">
        <f t="shared" si="14"/>
        <v>1</v>
      </c>
      <c r="M42" s="37">
        <f t="shared" si="14"/>
        <v>0</v>
      </c>
      <c r="N42" s="37">
        <f t="shared" si="14"/>
        <v>1</v>
      </c>
      <c r="O42" s="37">
        <f t="shared" si="14"/>
        <v>0</v>
      </c>
      <c r="P42" s="37">
        <f t="shared" si="14"/>
        <v>0</v>
      </c>
      <c r="Q42" s="34">
        <f t="shared" si="14"/>
        <v>7</v>
      </c>
      <c r="R42" s="37">
        <f t="shared" si="14"/>
        <v>0</v>
      </c>
      <c r="S42" s="38">
        <f t="shared" si="14"/>
        <v>7</v>
      </c>
      <c r="T42" s="39">
        <f t="shared" si="14"/>
        <v>0</v>
      </c>
    </row>
    <row r="43" spans="1:20" ht="19.5" customHeight="1">
      <c r="A43" s="100"/>
      <c r="B43" s="99" t="s">
        <v>62</v>
      </c>
      <c r="C43" s="34">
        <f>SUM(D43,K43,L43,Q43)</f>
        <v>71</v>
      </c>
      <c r="D43" s="34">
        <f>SUM(E43:J43)</f>
        <v>65</v>
      </c>
      <c r="E43" s="40">
        <v>0</v>
      </c>
      <c r="F43" s="40">
        <v>1</v>
      </c>
      <c r="G43" s="40">
        <v>0</v>
      </c>
      <c r="H43" s="40">
        <v>0</v>
      </c>
      <c r="I43" s="40">
        <v>45</v>
      </c>
      <c r="J43" s="104">
        <v>19</v>
      </c>
      <c r="K43" s="40">
        <v>0</v>
      </c>
      <c r="L43" s="40">
        <f>SUM(M43:P43)</f>
        <v>1</v>
      </c>
      <c r="M43" s="40">
        <v>0</v>
      </c>
      <c r="N43" s="40">
        <v>1</v>
      </c>
      <c r="O43" s="40">
        <v>0</v>
      </c>
      <c r="P43" s="40">
        <v>0</v>
      </c>
      <c r="Q43" s="40">
        <f>SUM(R43:T43)</f>
        <v>5</v>
      </c>
      <c r="R43" s="40">
        <v>0</v>
      </c>
      <c r="S43" s="103">
        <v>5</v>
      </c>
      <c r="T43" s="104">
        <v>0</v>
      </c>
    </row>
    <row r="44" spans="1:20" ht="19.5" customHeight="1">
      <c r="A44" s="100"/>
      <c r="B44" s="99" t="s">
        <v>63</v>
      </c>
      <c r="C44" s="34">
        <f>SUM(D44,K44,L44,Q44)</f>
        <v>6</v>
      </c>
      <c r="D44" s="34">
        <f>SUM(E44:J44)</f>
        <v>4</v>
      </c>
      <c r="E44" s="40">
        <v>0</v>
      </c>
      <c r="F44" s="40">
        <v>0</v>
      </c>
      <c r="G44" s="40">
        <v>0</v>
      </c>
      <c r="H44" s="40">
        <v>0</v>
      </c>
      <c r="I44" s="40">
        <v>2</v>
      </c>
      <c r="J44" s="104">
        <v>2</v>
      </c>
      <c r="K44" s="40">
        <v>0</v>
      </c>
      <c r="L44" s="40">
        <f>SUM(M44:P44)</f>
        <v>0</v>
      </c>
      <c r="M44" s="40">
        <v>0</v>
      </c>
      <c r="N44" s="40">
        <v>0</v>
      </c>
      <c r="O44" s="40">
        <v>0</v>
      </c>
      <c r="P44" s="40">
        <v>0</v>
      </c>
      <c r="Q44" s="40">
        <f>SUM(R44:T44)</f>
        <v>2</v>
      </c>
      <c r="R44" s="40">
        <v>0</v>
      </c>
      <c r="S44" s="103">
        <v>2</v>
      </c>
      <c r="T44" s="104">
        <v>0</v>
      </c>
    </row>
    <row r="45" spans="1:20" ht="31.5" customHeight="1">
      <c r="A45" s="98" t="s">
        <v>76</v>
      </c>
      <c r="B45" s="99" t="s">
        <v>61</v>
      </c>
      <c r="C45" s="34">
        <f aca="true" t="shared" si="15" ref="C45:T45">SUM(C46:C47)</f>
        <v>73</v>
      </c>
      <c r="D45" s="34">
        <f t="shared" si="15"/>
        <v>56</v>
      </c>
      <c r="E45" s="37">
        <f t="shared" si="15"/>
        <v>0</v>
      </c>
      <c r="F45" s="37">
        <f t="shared" si="15"/>
        <v>0</v>
      </c>
      <c r="G45" s="37">
        <f t="shared" si="15"/>
        <v>0</v>
      </c>
      <c r="H45" s="34">
        <f t="shared" si="15"/>
        <v>0</v>
      </c>
      <c r="I45" s="37">
        <f t="shared" si="15"/>
        <v>31</v>
      </c>
      <c r="J45" s="39">
        <f t="shared" si="15"/>
        <v>25</v>
      </c>
      <c r="K45" s="37">
        <f t="shared" si="15"/>
        <v>0</v>
      </c>
      <c r="L45" s="37">
        <f t="shared" si="15"/>
        <v>0</v>
      </c>
      <c r="M45" s="37">
        <f t="shared" si="15"/>
        <v>0</v>
      </c>
      <c r="N45" s="37">
        <f t="shared" si="15"/>
        <v>0</v>
      </c>
      <c r="O45" s="37">
        <f t="shared" si="15"/>
        <v>0</v>
      </c>
      <c r="P45" s="37">
        <f t="shared" si="15"/>
        <v>0</v>
      </c>
      <c r="Q45" s="34">
        <f t="shared" si="15"/>
        <v>17</v>
      </c>
      <c r="R45" s="37">
        <f t="shared" si="15"/>
        <v>0</v>
      </c>
      <c r="S45" s="38">
        <f t="shared" si="15"/>
        <v>17</v>
      </c>
      <c r="T45" s="39">
        <f t="shared" si="15"/>
        <v>0</v>
      </c>
    </row>
    <row r="46" spans="1:20" ht="19.5" customHeight="1">
      <c r="A46" s="100"/>
      <c r="B46" s="99" t="s">
        <v>62</v>
      </c>
      <c r="C46" s="34">
        <f>SUM(D46,K46,L46,Q46)</f>
        <v>66</v>
      </c>
      <c r="D46" s="34">
        <f>SUM(E46:J46)</f>
        <v>52</v>
      </c>
      <c r="E46" s="40">
        <v>0</v>
      </c>
      <c r="F46" s="40">
        <v>0</v>
      </c>
      <c r="G46" s="40">
        <v>0</v>
      </c>
      <c r="H46" s="40">
        <v>0</v>
      </c>
      <c r="I46" s="40">
        <v>29</v>
      </c>
      <c r="J46" s="104">
        <v>23</v>
      </c>
      <c r="K46" s="40">
        <v>0</v>
      </c>
      <c r="L46" s="40">
        <f>SUM(M46:P46)</f>
        <v>0</v>
      </c>
      <c r="M46" s="40">
        <v>0</v>
      </c>
      <c r="N46" s="40">
        <v>0</v>
      </c>
      <c r="O46" s="40">
        <v>0</v>
      </c>
      <c r="P46" s="40">
        <v>0</v>
      </c>
      <c r="Q46" s="40">
        <f>SUM(R46:T46)</f>
        <v>14</v>
      </c>
      <c r="R46" s="40">
        <v>0</v>
      </c>
      <c r="S46" s="103">
        <v>14</v>
      </c>
      <c r="T46" s="104">
        <v>0</v>
      </c>
    </row>
    <row r="47" spans="1:20" ht="19.5" customHeight="1">
      <c r="A47" s="100"/>
      <c r="B47" s="99" t="s">
        <v>63</v>
      </c>
      <c r="C47" s="34">
        <f>SUM(D47,K47,L47,Q47)</f>
        <v>7</v>
      </c>
      <c r="D47" s="34">
        <f>SUM(E47:J47)</f>
        <v>4</v>
      </c>
      <c r="E47" s="40">
        <v>0</v>
      </c>
      <c r="F47" s="40">
        <v>0</v>
      </c>
      <c r="G47" s="40">
        <v>0</v>
      </c>
      <c r="H47" s="40">
        <v>0</v>
      </c>
      <c r="I47" s="40">
        <v>2</v>
      </c>
      <c r="J47" s="104">
        <v>2</v>
      </c>
      <c r="K47" s="40">
        <v>0</v>
      </c>
      <c r="L47" s="40">
        <f>SUM(M47:P47)</f>
        <v>0</v>
      </c>
      <c r="M47" s="40">
        <v>0</v>
      </c>
      <c r="N47" s="40">
        <v>0</v>
      </c>
      <c r="O47" s="40">
        <v>0</v>
      </c>
      <c r="P47" s="40">
        <v>0</v>
      </c>
      <c r="Q47" s="40">
        <f>SUM(R47:T47)</f>
        <v>3</v>
      </c>
      <c r="R47" s="40">
        <v>0</v>
      </c>
      <c r="S47" s="103">
        <v>3</v>
      </c>
      <c r="T47" s="104">
        <v>0</v>
      </c>
    </row>
    <row r="48" spans="1:20" ht="31.5" customHeight="1">
      <c r="A48" s="98" t="s">
        <v>77</v>
      </c>
      <c r="B48" s="99" t="s">
        <v>61</v>
      </c>
      <c r="C48" s="34">
        <f aca="true" t="shared" si="16" ref="C48:T48">SUM(C49:C50)</f>
        <v>37</v>
      </c>
      <c r="D48" s="34">
        <f t="shared" si="16"/>
        <v>22</v>
      </c>
      <c r="E48" s="37">
        <f t="shared" si="16"/>
        <v>0</v>
      </c>
      <c r="F48" s="37">
        <f t="shared" si="16"/>
        <v>0</v>
      </c>
      <c r="G48" s="37">
        <f t="shared" si="16"/>
        <v>0</v>
      </c>
      <c r="H48" s="34">
        <f t="shared" si="16"/>
        <v>0</v>
      </c>
      <c r="I48" s="37">
        <f t="shared" si="16"/>
        <v>7</v>
      </c>
      <c r="J48" s="39">
        <f t="shared" si="16"/>
        <v>15</v>
      </c>
      <c r="K48" s="37">
        <f t="shared" si="16"/>
        <v>0</v>
      </c>
      <c r="L48" s="37">
        <f t="shared" si="16"/>
        <v>0</v>
      </c>
      <c r="M48" s="37">
        <f t="shared" si="16"/>
        <v>0</v>
      </c>
      <c r="N48" s="37">
        <f t="shared" si="16"/>
        <v>0</v>
      </c>
      <c r="O48" s="37">
        <f t="shared" si="16"/>
        <v>0</v>
      </c>
      <c r="P48" s="37">
        <f t="shared" si="16"/>
        <v>0</v>
      </c>
      <c r="Q48" s="34">
        <f t="shared" si="16"/>
        <v>15</v>
      </c>
      <c r="R48" s="37">
        <f t="shared" si="16"/>
        <v>0</v>
      </c>
      <c r="S48" s="38">
        <f t="shared" si="16"/>
        <v>15</v>
      </c>
      <c r="T48" s="39">
        <f t="shared" si="16"/>
        <v>0</v>
      </c>
    </row>
    <row r="49" spans="1:20" ht="19.5" customHeight="1">
      <c r="A49" s="100"/>
      <c r="B49" s="99" t="s">
        <v>62</v>
      </c>
      <c r="C49" s="34">
        <f>SUM(D49,K49,L49,Q49)</f>
        <v>31</v>
      </c>
      <c r="D49" s="34">
        <f>SUM(E49:J49)</f>
        <v>19</v>
      </c>
      <c r="E49" s="40">
        <v>0</v>
      </c>
      <c r="F49" s="40">
        <v>0</v>
      </c>
      <c r="G49" s="40">
        <v>0</v>
      </c>
      <c r="H49" s="40">
        <v>0</v>
      </c>
      <c r="I49" s="40">
        <v>6</v>
      </c>
      <c r="J49" s="104">
        <v>13</v>
      </c>
      <c r="K49" s="40">
        <v>0</v>
      </c>
      <c r="L49" s="40">
        <f>SUM(M49:P49)</f>
        <v>0</v>
      </c>
      <c r="M49" s="40">
        <v>0</v>
      </c>
      <c r="N49" s="40">
        <v>0</v>
      </c>
      <c r="O49" s="40">
        <v>0</v>
      </c>
      <c r="P49" s="40">
        <v>0</v>
      </c>
      <c r="Q49" s="40">
        <f>SUM(R49:T49)</f>
        <v>12</v>
      </c>
      <c r="R49" s="40">
        <v>0</v>
      </c>
      <c r="S49" s="103">
        <v>12</v>
      </c>
      <c r="T49" s="104">
        <v>0</v>
      </c>
    </row>
    <row r="50" spans="1:20" ht="19.5" customHeight="1">
      <c r="A50" s="100"/>
      <c r="B50" s="99" t="s">
        <v>63</v>
      </c>
      <c r="C50" s="34">
        <f>SUM(D50,K50,L50,Q50)</f>
        <v>6</v>
      </c>
      <c r="D50" s="34">
        <f>SUM(E50:J50)</f>
        <v>3</v>
      </c>
      <c r="E50" s="40">
        <v>0</v>
      </c>
      <c r="F50" s="40">
        <v>0</v>
      </c>
      <c r="G50" s="40">
        <v>0</v>
      </c>
      <c r="H50" s="40">
        <v>0</v>
      </c>
      <c r="I50" s="40">
        <v>1</v>
      </c>
      <c r="J50" s="104">
        <v>2</v>
      </c>
      <c r="K50" s="40">
        <v>0</v>
      </c>
      <c r="L50" s="40">
        <f>SUM(M50:P50)</f>
        <v>0</v>
      </c>
      <c r="M50" s="40">
        <v>0</v>
      </c>
      <c r="N50" s="40">
        <v>0</v>
      </c>
      <c r="O50" s="40">
        <v>0</v>
      </c>
      <c r="P50" s="40">
        <v>0</v>
      </c>
      <c r="Q50" s="40">
        <f>SUM(R50:T50)</f>
        <v>3</v>
      </c>
      <c r="R50" s="40">
        <v>0</v>
      </c>
      <c r="S50" s="103">
        <v>3</v>
      </c>
      <c r="T50" s="104">
        <v>0</v>
      </c>
    </row>
    <row r="51" spans="1:22" ht="31.5" customHeight="1">
      <c r="A51" s="101" t="s">
        <v>78</v>
      </c>
      <c r="B51" s="102" t="s">
        <v>61</v>
      </c>
      <c r="C51" s="105">
        <v>51</v>
      </c>
      <c r="D51" s="105">
        <v>50.6</v>
      </c>
      <c r="E51" s="106">
        <v>0</v>
      </c>
      <c r="F51" s="106">
        <v>39.2</v>
      </c>
      <c r="G51" s="106">
        <v>45.2</v>
      </c>
      <c r="H51" s="106">
        <v>29.7</v>
      </c>
      <c r="I51" s="106">
        <v>53.9</v>
      </c>
      <c r="J51" s="108">
        <v>43.5</v>
      </c>
      <c r="K51" s="106">
        <v>0</v>
      </c>
      <c r="L51" s="106">
        <v>46.8</v>
      </c>
      <c r="M51" s="106">
        <v>44</v>
      </c>
      <c r="N51" s="106">
        <v>52.8</v>
      </c>
      <c r="O51" s="106">
        <v>46.5</v>
      </c>
      <c r="P51" s="106">
        <v>27</v>
      </c>
      <c r="Q51" s="106" t="s">
        <v>270</v>
      </c>
      <c r="R51" s="106">
        <v>55.4</v>
      </c>
      <c r="S51" s="107">
        <v>74</v>
      </c>
      <c r="T51" s="108">
        <v>0</v>
      </c>
      <c r="U51" s="445"/>
      <c r="V51" s="445"/>
    </row>
    <row r="52" spans="1:22" ht="19.5" customHeight="1">
      <c r="A52" s="98" t="s">
        <v>79</v>
      </c>
      <c r="B52" s="99" t="s">
        <v>62</v>
      </c>
      <c r="C52" s="109">
        <v>52.3</v>
      </c>
      <c r="D52" s="109">
        <v>51.9</v>
      </c>
      <c r="E52" s="110">
        <v>0</v>
      </c>
      <c r="F52" s="110">
        <v>40.1</v>
      </c>
      <c r="G52" s="110">
        <v>47.4</v>
      </c>
      <c r="H52" s="110">
        <v>29.6</v>
      </c>
      <c r="I52" s="110">
        <v>54.1</v>
      </c>
      <c r="J52" s="112">
        <v>44.7</v>
      </c>
      <c r="K52" s="110">
        <v>0</v>
      </c>
      <c r="L52" s="110">
        <v>48.1</v>
      </c>
      <c r="M52" s="110">
        <v>44.8</v>
      </c>
      <c r="N52" s="110">
        <v>56.7</v>
      </c>
      <c r="O52" s="110">
        <v>46.4</v>
      </c>
      <c r="P52" s="110">
        <v>27</v>
      </c>
      <c r="Q52" s="110" t="s">
        <v>270</v>
      </c>
      <c r="R52" s="110">
        <v>57</v>
      </c>
      <c r="S52" s="111">
        <v>79.2</v>
      </c>
      <c r="T52" s="112">
        <v>0</v>
      </c>
      <c r="U52" s="445"/>
      <c r="V52" s="445"/>
    </row>
    <row r="53" spans="1:22" ht="19.5" customHeight="1" thickBot="1">
      <c r="A53" s="113" t="s">
        <v>79</v>
      </c>
      <c r="B53" s="114" t="s">
        <v>63</v>
      </c>
      <c r="C53" s="115">
        <v>44.2</v>
      </c>
      <c r="D53" s="115">
        <v>43.6</v>
      </c>
      <c r="E53" s="116">
        <v>0</v>
      </c>
      <c r="F53" s="116">
        <v>36.2</v>
      </c>
      <c r="G53" s="116">
        <v>34.3</v>
      </c>
      <c r="H53" s="116">
        <v>29.8</v>
      </c>
      <c r="I53" s="116">
        <v>50.9</v>
      </c>
      <c r="J53" s="118">
        <v>41.9</v>
      </c>
      <c r="K53" s="116">
        <v>0</v>
      </c>
      <c r="L53" s="116">
        <v>42.7</v>
      </c>
      <c r="M53" s="116">
        <v>41.1</v>
      </c>
      <c r="N53" s="116">
        <v>33</v>
      </c>
      <c r="O53" s="116">
        <v>46.5</v>
      </c>
      <c r="P53" s="116">
        <v>0</v>
      </c>
      <c r="Q53" s="116" t="s">
        <v>270</v>
      </c>
      <c r="R53" s="116">
        <v>54.5</v>
      </c>
      <c r="S53" s="117">
        <v>60.9</v>
      </c>
      <c r="T53" s="118">
        <v>0</v>
      </c>
      <c r="U53" s="445"/>
      <c r="V53" s="445"/>
    </row>
  </sheetData>
  <sheetProtection/>
  <mergeCells count="12">
    <mergeCell ref="Q3:T3"/>
    <mergeCell ref="T4:T5"/>
    <mergeCell ref="M4:M5"/>
    <mergeCell ref="O4:O5"/>
    <mergeCell ref="S4:S5"/>
    <mergeCell ref="A3:B5"/>
    <mergeCell ref="D3:J3"/>
    <mergeCell ref="L3:P3"/>
    <mergeCell ref="E4:F4"/>
    <mergeCell ref="G4:H4"/>
    <mergeCell ref="I4:J4"/>
    <mergeCell ref="N4:N5"/>
  </mergeCells>
  <printOptions/>
  <pageMargins left="0.7874015748031497" right="0.6692913385826772" top="0.7480314960629921" bottom="0.5511811023622047" header="0.5118110236220472" footer="0.2362204724409449"/>
  <pageSetup firstPageNumber="14" useFirstPageNumber="1" horizontalDpi="300" verticalDpi="300" orientation="portrait" paperSize="9" scale="60" r:id="rId1"/>
  <colBreaks count="1" manualBreakCount="1">
    <brk id="10" max="65535" man="1"/>
  </colBreaks>
  <ignoredErrors>
    <ignoredError sqref="D10:D11 D13:D14 D16:D17 D19:D20 D22:D23 D25:D26 D28:D29 D49:D50 E48:K48 M48:P48 R48:T48" formulaRange="1"/>
    <ignoredError sqref="D12 D15 D18 D21 D24 D27 D30:D48" formula="1" formulaRange="1"/>
    <ignoredError sqref="C12 C15 C18 C21 C24 C27 C30:C48 L12:L36 L39:L48 Q12:Q4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">
      <pane xSplit="2" ySplit="9" topLeftCell="C10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C12" sqref="C12"/>
    </sheetView>
  </sheetViews>
  <sheetFormatPr defaultColWidth="9.00390625" defaultRowHeight="13.5"/>
  <cols>
    <col min="1" max="1" width="7.375" style="463" customWidth="1"/>
    <col min="2" max="2" width="9.625" style="463" customWidth="1"/>
    <col min="3" max="3" width="7.875" style="464" customWidth="1"/>
    <col min="4" max="4" width="8.625" style="466" customWidth="1"/>
    <col min="5" max="5" width="5.625" style="465" customWidth="1"/>
    <col min="6" max="6" width="6.875" style="465" customWidth="1"/>
    <col min="7" max="7" width="6.75390625" style="465" customWidth="1"/>
    <col min="8" max="8" width="5.625" style="465" customWidth="1"/>
    <col min="9" max="9" width="5.75390625" style="465" customWidth="1"/>
    <col min="10" max="10" width="6.625" style="464" customWidth="1"/>
    <col min="11" max="12" width="5.125" style="463" customWidth="1"/>
    <col min="13" max="13" width="6.625" style="463" customWidth="1"/>
    <col min="14" max="15" width="5.625" style="465" customWidth="1"/>
    <col min="16" max="16" width="6.75390625" style="464" customWidth="1"/>
    <col min="17" max="19" width="4.625" style="463" customWidth="1"/>
    <col min="20" max="23" width="1.625" style="463" customWidth="1"/>
    <col min="24" max="16384" width="9.00390625" style="463" customWidth="1"/>
  </cols>
  <sheetData>
    <row r="1" spans="1:16" s="549" customFormat="1" ht="24.75" customHeight="1">
      <c r="A1" s="553" t="s">
        <v>390</v>
      </c>
      <c r="C1" s="550"/>
      <c r="D1" s="552"/>
      <c r="E1" s="551"/>
      <c r="F1" s="551"/>
      <c r="G1" s="551"/>
      <c r="H1" s="551"/>
      <c r="I1" s="551"/>
      <c r="J1" s="550"/>
      <c r="N1" s="551"/>
      <c r="O1" s="551"/>
      <c r="P1" s="550"/>
    </row>
    <row r="2" spans="15:19" ht="15.75" customHeight="1" thickBot="1">
      <c r="O2" s="25" t="s">
        <v>349</v>
      </c>
      <c r="P2" s="503"/>
      <c r="Q2" s="503"/>
      <c r="R2" s="503"/>
      <c r="S2" s="503"/>
    </row>
    <row r="3" spans="1:19" ht="16.5" customHeight="1">
      <c r="A3" s="548"/>
      <c r="B3" s="547"/>
      <c r="C3" s="546"/>
      <c r="D3" s="705" t="s">
        <v>396</v>
      </c>
      <c r="E3" s="706"/>
      <c r="F3" s="706"/>
      <c r="G3" s="706"/>
      <c r="H3" s="706"/>
      <c r="I3" s="707"/>
      <c r="J3" s="705" t="s">
        <v>348</v>
      </c>
      <c r="K3" s="708"/>
      <c r="L3" s="708"/>
      <c r="M3" s="708"/>
      <c r="N3" s="708"/>
      <c r="O3" s="709"/>
      <c r="P3" s="710" t="s">
        <v>347</v>
      </c>
      <c r="Q3" s="711"/>
      <c r="R3" s="711"/>
      <c r="S3" s="712"/>
    </row>
    <row r="4" spans="1:19" ht="4.5" customHeight="1">
      <c r="A4" s="539"/>
      <c r="B4" s="528"/>
      <c r="C4" s="525"/>
      <c r="D4" s="545"/>
      <c r="E4" s="713" t="s">
        <v>346</v>
      </c>
      <c r="F4" s="714"/>
      <c r="G4" s="717" t="s">
        <v>345</v>
      </c>
      <c r="H4" s="718"/>
      <c r="I4" s="714"/>
      <c r="J4" s="544"/>
      <c r="K4" s="720" t="s">
        <v>344</v>
      </c>
      <c r="L4" s="721"/>
      <c r="M4" s="724" t="s">
        <v>343</v>
      </c>
      <c r="N4" s="725"/>
      <c r="O4" s="543"/>
      <c r="P4" s="542"/>
      <c r="Q4" s="541"/>
      <c r="R4" s="541"/>
      <c r="S4" s="540"/>
    </row>
    <row r="5" spans="1:19" ht="15" customHeight="1">
      <c r="A5" s="539" t="s">
        <v>313</v>
      </c>
      <c r="B5" s="538" t="s">
        <v>312</v>
      </c>
      <c r="C5" s="700" t="s">
        <v>121</v>
      </c>
      <c r="D5" s="524"/>
      <c r="E5" s="715"/>
      <c r="F5" s="716"/>
      <c r="G5" s="715"/>
      <c r="H5" s="719"/>
      <c r="I5" s="716"/>
      <c r="J5" s="701"/>
      <c r="K5" s="722"/>
      <c r="L5" s="723"/>
      <c r="M5" s="726"/>
      <c r="N5" s="727"/>
      <c r="O5" s="702" t="s">
        <v>342</v>
      </c>
      <c r="P5" s="701"/>
      <c r="Q5" s="702" t="s">
        <v>341</v>
      </c>
      <c r="R5" s="695" t="s">
        <v>306</v>
      </c>
      <c r="S5" s="696" t="s">
        <v>31</v>
      </c>
    </row>
    <row r="6" spans="1:19" ht="4.5" customHeight="1">
      <c r="A6" s="539"/>
      <c r="B6" s="538"/>
      <c r="C6" s="700"/>
      <c r="D6" s="524"/>
      <c r="E6" s="537"/>
      <c r="F6" s="536"/>
      <c r="G6" s="535"/>
      <c r="H6" s="534"/>
      <c r="I6" s="533"/>
      <c r="J6" s="701"/>
      <c r="K6" s="532"/>
      <c r="L6" s="531"/>
      <c r="M6" s="530"/>
      <c r="N6" s="530"/>
      <c r="O6" s="702"/>
      <c r="P6" s="701"/>
      <c r="Q6" s="702"/>
      <c r="R6" s="695"/>
      <c r="S6" s="697"/>
    </row>
    <row r="7" spans="1:19" ht="120" customHeight="1">
      <c r="A7" s="529" t="s">
        <v>305</v>
      </c>
      <c r="B7" s="528"/>
      <c r="C7" s="700"/>
      <c r="D7" s="524"/>
      <c r="E7" s="695" t="s">
        <v>340</v>
      </c>
      <c r="F7" s="695" t="s">
        <v>339</v>
      </c>
      <c r="G7" s="695" t="s">
        <v>338</v>
      </c>
      <c r="H7" s="695" t="s">
        <v>337</v>
      </c>
      <c r="I7" s="695" t="s">
        <v>336</v>
      </c>
      <c r="J7" s="701"/>
      <c r="K7" s="695" t="s">
        <v>335</v>
      </c>
      <c r="L7" s="702" t="s">
        <v>334</v>
      </c>
      <c r="M7" s="704" t="s">
        <v>333</v>
      </c>
      <c r="N7" s="702" t="s">
        <v>332</v>
      </c>
      <c r="O7" s="702"/>
      <c r="P7" s="701"/>
      <c r="Q7" s="703"/>
      <c r="R7" s="695"/>
      <c r="S7" s="698"/>
    </row>
    <row r="8" spans="1:19" ht="15.75" customHeight="1">
      <c r="A8" s="527"/>
      <c r="B8" s="526"/>
      <c r="C8" s="525"/>
      <c r="D8" s="524"/>
      <c r="E8" s="695"/>
      <c r="F8" s="695"/>
      <c r="G8" s="695"/>
      <c r="H8" s="695"/>
      <c r="I8" s="695"/>
      <c r="J8" s="701"/>
      <c r="K8" s="695"/>
      <c r="L8" s="702"/>
      <c r="M8" s="704"/>
      <c r="N8" s="702"/>
      <c r="O8" s="702"/>
      <c r="P8" s="701"/>
      <c r="Q8" s="703"/>
      <c r="R8" s="695"/>
      <c r="S8" s="699"/>
    </row>
    <row r="9" spans="1:21" ht="4.5" customHeight="1" thickBot="1">
      <c r="A9" s="523"/>
      <c r="B9" s="522"/>
      <c r="C9" s="521"/>
      <c r="D9" s="516"/>
      <c r="E9" s="514"/>
      <c r="F9" s="519"/>
      <c r="G9" s="517"/>
      <c r="H9" s="514"/>
      <c r="I9" s="514"/>
      <c r="J9" s="520"/>
      <c r="K9" s="514"/>
      <c r="L9" s="519"/>
      <c r="M9" s="518"/>
      <c r="N9" s="517"/>
      <c r="O9" s="517"/>
      <c r="P9" s="516"/>
      <c r="Q9" s="515"/>
      <c r="R9" s="514"/>
      <c r="S9" s="513"/>
      <c r="T9" s="503"/>
      <c r="U9" s="503"/>
    </row>
    <row r="10" spans="1:21" ht="15" customHeight="1">
      <c r="A10" s="511"/>
      <c r="B10" s="406" t="s">
        <v>264</v>
      </c>
      <c r="C10" s="507">
        <v>12458</v>
      </c>
      <c r="D10" s="507">
        <v>8980</v>
      </c>
      <c r="E10" s="505">
        <v>679</v>
      </c>
      <c r="F10" s="509">
        <v>5993</v>
      </c>
      <c r="G10" s="508">
        <v>2159</v>
      </c>
      <c r="H10" s="505">
        <v>18</v>
      </c>
      <c r="I10" s="505">
        <v>131</v>
      </c>
      <c r="J10" s="510">
        <v>2330</v>
      </c>
      <c r="K10" s="505">
        <v>192</v>
      </c>
      <c r="L10" s="509">
        <v>132</v>
      </c>
      <c r="M10" s="508">
        <v>1130</v>
      </c>
      <c r="N10" s="508">
        <v>711</v>
      </c>
      <c r="O10" s="508">
        <v>165</v>
      </c>
      <c r="P10" s="507">
        <v>1148</v>
      </c>
      <c r="Q10" s="506">
        <v>229</v>
      </c>
      <c r="R10" s="505">
        <v>916</v>
      </c>
      <c r="S10" s="512">
        <v>3</v>
      </c>
      <c r="T10" s="503"/>
      <c r="U10" s="503"/>
    </row>
    <row r="11" spans="1:21" ht="15" customHeight="1">
      <c r="A11" s="511"/>
      <c r="B11" s="401">
        <v>20</v>
      </c>
      <c r="C11" s="507">
        <v>13237</v>
      </c>
      <c r="D11" s="507">
        <v>9547</v>
      </c>
      <c r="E11" s="505">
        <v>699</v>
      </c>
      <c r="F11" s="509">
        <v>6472</v>
      </c>
      <c r="G11" s="508">
        <v>2239</v>
      </c>
      <c r="H11" s="505">
        <v>6</v>
      </c>
      <c r="I11" s="505">
        <v>131</v>
      </c>
      <c r="J11" s="510">
        <v>2489</v>
      </c>
      <c r="K11" s="505">
        <v>234</v>
      </c>
      <c r="L11" s="509">
        <v>146</v>
      </c>
      <c r="M11" s="508">
        <v>1165</v>
      </c>
      <c r="N11" s="508">
        <v>772</v>
      </c>
      <c r="O11" s="508">
        <v>172</v>
      </c>
      <c r="P11" s="507">
        <v>1201</v>
      </c>
      <c r="Q11" s="506">
        <v>281</v>
      </c>
      <c r="R11" s="505">
        <v>914</v>
      </c>
      <c r="S11" s="504">
        <v>6</v>
      </c>
      <c r="T11" s="503"/>
      <c r="U11" s="503"/>
    </row>
    <row r="12" spans="1:19" s="497" customFormat="1" ht="27.75" customHeight="1">
      <c r="A12" s="391"/>
      <c r="B12" s="390">
        <v>22</v>
      </c>
      <c r="C12" s="499">
        <f aca="true" t="shared" si="0" ref="C12:S12">SUM(C13,C23,C24,C25,C26,C27,C31,C34,C35,C40,C47,C52,C56,C60,C64,C67,C70)</f>
        <v>13372</v>
      </c>
      <c r="D12" s="499">
        <f t="shared" si="0"/>
        <v>9975</v>
      </c>
      <c r="E12" s="499">
        <f t="shared" si="0"/>
        <v>656</v>
      </c>
      <c r="F12" s="502">
        <f t="shared" si="0"/>
        <v>6875</v>
      </c>
      <c r="G12" s="500">
        <f t="shared" si="0"/>
        <v>2298</v>
      </c>
      <c r="H12" s="499">
        <f t="shared" si="0"/>
        <v>11</v>
      </c>
      <c r="I12" s="499">
        <f t="shared" si="0"/>
        <v>135</v>
      </c>
      <c r="J12" s="502">
        <f t="shared" si="0"/>
        <v>2320</v>
      </c>
      <c r="K12" s="499">
        <f t="shared" si="0"/>
        <v>246</v>
      </c>
      <c r="L12" s="501">
        <f t="shared" si="0"/>
        <v>72</v>
      </c>
      <c r="M12" s="500">
        <f t="shared" si="0"/>
        <v>1129</v>
      </c>
      <c r="N12" s="500">
        <f t="shared" si="0"/>
        <v>700</v>
      </c>
      <c r="O12" s="500">
        <f t="shared" si="0"/>
        <v>173</v>
      </c>
      <c r="P12" s="499">
        <f t="shared" si="0"/>
        <v>1077</v>
      </c>
      <c r="Q12" s="500">
        <f t="shared" si="0"/>
        <v>278</v>
      </c>
      <c r="R12" s="499">
        <f t="shared" si="0"/>
        <v>798</v>
      </c>
      <c r="S12" s="498">
        <f t="shared" si="0"/>
        <v>1</v>
      </c>
    </row>
    <row r="13" spans="1:22" s="471" customFormat="1" ht="15.75" customHeight="1">
      <c r="A13" s="383" t="s">
        <v>33</v>
      </c>
      <c r="B13" s="382" t="s">
        <v>33</v>
      </c>
      <c r="C13" s="488">
        <f aca="true" t="shared" si="1" ref="C13:S13">SUM(C14:C22)</f>
        <v>4845</v>
      </c>
      <c r="D13" s="488">
        <f t="shared" si="1"/>
        <v>3196</v>
      </c>
      <c r="E13" s="495">
        <f t="shared" si="1"/>
        <v>164</v>
      </c>
      <c r="F13" s="494">
        <f t="shared" si="1"/>
        <v>2301</v>
      </c>
      <c r="G13" s="496">
        <f t="shared" si="1"/>
        <v>683</v>
      </c>
      <c r="H13" s="495">
        <f t="shared" si="1"/>
        <v>3</v>
      </c>
      <c r="I13" s="494">
        <f t="shared" si="1"/>
        <v>45</v>
      </c>
      <c r="J13" s="496">
        <f t="shared" si="1"/>
        <v>1223</v>
      </c>
      <c r="K13" s="496">
        <f t="shared" si="1"/>
        <v>141</v>
      </c>
      <c r="L13" s="486">
        <f t="shared" si="1"/>
        <v>53</v>
      </c>
      <c r="M13" s="494">
        <f t="shared" si="1"/>
        <v>686</v>
      </c>
      <c r="N13" s="496">
        <f t="shared" si="1"/>
        <v>258</v>
      </c>
      <c r="O13" s="496">
        <f t="shared" si="1"/>
        <v>85</v>
      </c>
      <c r="P13" s="495">
        <f t="shared" si="1"/>
        <v>426</v>
      </c>
      <c r="Q13" s="475">
        <f t="shared" si="1"/>
        <v>134</v>
      </c>
      <c r="R13" s="494">
        <f t="shared" si="1"/>
        <v>291</v>
      </c>
      <c r="S13" s="493">
        <f t="shared" si="1"/>
        <v>1</v>
      </c>
      <c r="V13" s="463"/>
    </row>
    <row r="14" spans="1:22" s="471" customFormat="1" ht="15.75" customHeight="1">
      <c r="A14" s="376"/>
      <c r="B14" s="375" t="s">
        <v>34</v>
      </c>
      <c r="C14" s="488">
        <f aca="true" t="shared" si="2" ref="C14:C26">SUM(D14,J14,P14)</f>
        <v>640</v>
      </c>
      <c r="D14" s="488">
        <f aca="true" t="shared" si="3" ref="D14:D26">SUM(E14:I14)</f>
        <v>384</v>
      </c>
      <c r="E14" s="492">
        <v>16</v>
      </c>
      <c r="F14" s="491">
        <v>307</v>
      </c>
      <c r="G14" s="487">
        <v>49</v>
      </c>
      <c r="H14" s="492">
        <v>1</v>
      </c>
      <c r="I14" s="491">
        <v>11</v>
      </c>
      <c r="J14" s="487">
        <f aca="true" t="shared" si="4" ref="J14:J26">SUM(K14:O14)</f>
        <v>150</v>
      </c>
      <c r="K14" s="487">
        <v>55</v>
      </c>
      <c r="L14" s="486">
        <v>37</v>
      </c>
      <c r="M14" s="491">
        <v>18</v>
      </c>
      <c r="N14" s="487">
        <v>37</v>
      </c>
      <c r="O14" s="487">
        <v>3</v>
      </c>
      <c r="P14" s="492">
        <f aca="true" t="shared" si="5" ref="P14:P26">SUM(Q14:S14)</f>
        <v>106</v>
      </c>
      <c r="Q14" s="475">
        <v>18</v>
      </c>
      <c r="R14" s="491">
        <v>88</v>
      </c>
      <c r="S14" s="490">
        <v>0</v>
      </c>
      <c r="V14" s="463"/>
    </row>
    <row r="15" spans="1:22" s="471" customFormat="1" ht="15.75" customHeight="1">
      <c r="A15" s="376"/>
      <c r="B15" s="375" t="s">
        <v>35</v>
      </c>
      <c r="C15" s="488">
        <f t="shared" si="2"/>
        <v>341</v>
      </c>
      <c r="D15" s="488">
        <f t="shared" si="3"/>
        <v>278</v>
      </c>
      <c r="E15" s="492">
        <v>20</v>
      </c>
      <c r="F15" s="491">
        <v>226</v>
      </c>
      <c r="G15" s="487">
        <v>29</v>
      </c>
      <c r="H15" s="492">
        <v>0</v>
      </c>
      <c r="I15" s="491">
        <v>3</v>
      </c>
      <c r="J15" s="487">
        <f t="shared" si="4"/>
        <v>22</v>
      </c>
      <c r="K15" s="487">
        <v>2</v>
      </c>
      <c r="L15" s="486">
        <v>1</v>
      </c>
      <c r="M15" s="491">
        <v>2</v>
      </c>
      <c r="N15" s="487">
        <v>16</v>
      </c>
      <c r="O15" s="487">
        <v>1</v>
      </c>
      <c r="P15" s="492">
        <f t="shared" si="5"/>
        <v>41</v>
      </c>
      <c r="Q15" s="475">
        <v>4</v>
      </c>
      <c r="R15" s="491">
        <v>37</v>
      </c>
      <c r="S15" s="490">
        <v>0</v>
      </c>
      <c r="V15" s="463"/>
    </row>
    <row r="16" spans="1:22" s="471" customFormat="1" ht="15.75" customHeight="1">
      <c r="A16" s="376"/>
      <c r="B16" s="377" t="s">
        <v>36</v>
      </c>
      <c r="C16" s="488">
        <f t="shared" si="2"/>
        <v>379</v>
      </c>
      <c r="D16" s="488">
        <f t="shared" si="3"/>
        <v>321</v>
      </c>
      <c r="E16" s="492">
        <v>19</v>
      </c>
      <c r="F16" s="491">
        <v>234</v>
      </c>
      <c r="G16" s="487">
        <v>64</v>
      </c>
      <c r="H16" s="492">
        <v>2</v>
      </c>
      <c r="I16" s="491">
        <v>2</v>
      </c>
      <c r="J16" s="487">
        <f t="shared" si="4"/>
        <v>43</v>
      </c>
      <c r="K16" s="487">
        <v>0</v>
      </c>
      <c r="L16" s="486">
        <v>0</v>
      </c>
      <c r="M16" s="491">
        <v>0</v>
      </c>
      <c r="N16" s="487">
        <v>16</v>
      </c>
      <c r="O16" s="487">
        <v>27</v>
      </c>
      <c r="P16" s="492">
        <f t="shared" si="5"/>
        <v>15</v>
      </c>
      <c r="Q16" s="475">
        <v>3</v>
      </c>
      <c r="R16" s="491">
        <v>12</v>
      </c>
      <c r="S16" s="490">
        <v>0</v>
      </c>
      <c r="V16" s="463"/>
    </row>
    <row r="17" spans="1:22" s="471" customFormat="1" ht="15.75" customHeight="1">
      <c r="A17" s="376"/>
      <c r="B17" s="375" t="s">
        <v>37</v>
      </c>
      <c r="C17" s="488">
        <f t="shared" si="2"/>
        <v>247</v>
      </c>
      <c r="D17" s="488">
        <f t="shared" si="3"/>
        <v>208</v>
      </c>
      <c r="E17" s="492">
        <v>17</v>
      </c>
      <c r="F17" s="491">
        <v>150</v>
      </c>
      <c r="G17" s="487">
        <v>41</v>
      </c>
      <c r="H17" s="492">
        <v>0</v>
      </c>
      <c r="I17" s="491">
        <v>0</v>
      </c>
      <c r="J17" s="487">
        <f t="shared" si="4"/>
        <v>33</v>
      </c>
      <c r="K17" s="487">
        <v>5</v>
      </c>
      <c r="L17" s="486">
        <v>0</v>
      </c>
      <c r="M17" s="491">
        <v>6</v>
      </c>
      <c r="N17" s="487">
        <v>20</v>
      </c>
      <c r="O17" s="487">
        <v>2</v>
      </c>
      <c r="P17" s="492">
        <f t="shared" si="5"/>
        <v>6</v>
      </c>
      <c r="Q17" s="475">
        <v>3</v>
      </c>
      <c r="R17" s="491">
        <v>3</v>
      </c>
      <c r="S17" s="490">
        <v>0</v>
      </c>
      <c r="V17" s="463"/>
    </row>
    <row r="18" spans="1:22" s="471" customFormat="1" ht="15.75" customHeight="1">
      <c r="A18" s="376"/>
      <c r="B18" s="375" t="s">
        <v>38</v>
      </c>
      <c r="C18" s="488">
        <f t="shared" si="2"/>
        <v>335</v>
      </c>
      <c r="D18" s="488">
        <f t="shared" si="3"/>
        <v>290</v>
      </c>
      <c r="E18" s="492">
        <v>12</v>
      </c>
      <c r="F18" s="491">
        <v>215</v>
      </c>
      <c r="G18" s="487">
        <v>61</v>
      </c>
      <c r="H18" s="492">
        <v>0</v>
      </c>
      <c r="I18" s="491">
        <v>2</v>
      </c>
      <c r="J18" s="487">
        <f t="shared" si="4"/>
        <v>30</v>
      </c>
      <c r="K18" s="487">
        <v>1</v>
      </c>
      <c r="L18" s="486">
        <v>0</v>
      </c>
      <c r="M18" s="491">
        <v>2</v>
      </c>
      <c r="N18" s="487">
        <v>27</v>
      </c>
      <c r="O18" s="487">
        <v>0</v>
      </c>
      <c r="P18" s="492">
        <f t="shared" si="5"/>
        <v>15</v>
      </c>
      <c r="Q18" s="475">
        <v>3</v>
      </c>
      <c r="R18" s="491">
        <v>12</v>
      </c>
      <c r="S18" s="490">
        <v>0</v>
      </c>
      <c r="V18" s="463"/>
    </row>
    <row r="19" spans="1:22" s="471" customFormat="1" ht="15.75" customHeight="1">
      <c r="A19" s="376"/>
      <c r="B19" s="375" t="s">
        <v>39</v>
      </c>
      <c r="C19" s="488">
        <f t="shared" si="2"/>
        <v>456</v>
      </c>
      <c r="D19" s="488">
        <f t="shared" si="3"/>
        <v>370</v>
      </c>
      <c r="E19" s="492">
        <v>19</v>
      </c>
      <c r="F19" s="491">
        <v>299</v>
      </c>
      <c r="G19" s="487">
        <v>51</v>
      </c>
      <c r="H19" s="492">
        <v>0</v>
      </c>
      <c r="I19" s="491">
        <v>1</v>
      </c>
      <c r="J19" s="487">
        <f t="shared" si="4"/>
        <v>21</v>
      </c>
      <c r="K19" s="487">
        <v>0</v>
      </c>
      <c r="L19" s="486">
        <v>0</v>
      </c>
      <c r="M19" s="491">
        <v>2</v>
      </c>
      <c r="N19" s="487">
        <v>19</v>
      </c>
      <c r="O19" s="487">
        <v>0</v>
      </c>
      <c r="P19" s="492">
        <f t="shared" si="5"/>
        <v>65</v>
      </c>
      <c r="Q19" s="475">
        <v>8</v>
      </c>
      <c r="R19" s="491">
        <v>56</v>
      </c>
      <c r="S19" s="490">
        <v>1</v>
      </c>
      <c r="V19" s="463"/>
    </row>
    <row r="20" spans="1:22" s="471" customFormat="1" ht="15.75" customHeight="1">
      <c r="A20" s="376"/>
      <c r="B20" s="375" t="s">
        <v>40</v>
      </c>
      <c r="C20" s="488">
        <f t="shared" si="2"/>
        <v>466</v>
      </c>
      <c r="D20" s="488">
        <f t="shared" si="3"/>
        <v>410</v>
      </c>
      <c r="E20" s="492">
        <v>18</v>
      </c>
      <c r="F20" s="491">
        <v>288</v>
      </c>
      <c r="G20" s="487">
        <v>98</v>
      </c>
      <c r="H20" s="492">
        <v>0</v>
      </c>
      <c r="I20" s="491">
        <v>6</v>
      </c>
      <c r="J20" s="487">
        <f t="shared" si="4"/>
        <v>21</v>
      </c>
      <c r="K20" s="487">
        <v>0</v>
      </c>
      <c r="L20" s="486">
        <v>0</v>
      </c>
      <c r="M20" s="491">
        <v>0</v>
      </c>
      <c r="N20" s="487">
        <v>19</v>
      </c>
      <c r="O20" s="487">
        <v>2</v>
      </c>
      <c r="P20" s="492">
        <f t="shared" si="5"/>
        <v>35</v>
      </c>
      <c r="Q20" s="475">
        <v>4</v>
      </c>
      <c r="R20" s="491">
        <v>31</v>
      </c>
      <c r="S20" s="490">
        <v>0</v>
      </c>
      <c r="V20" s="463"/>
    </row>
    <row r="21" spans="1:22" s="471" customFormat="1" ht="15.75" customHeight="1">
      <c r="A21" s="376"/>
      <c r="B21" s="375" t="s">
        <v>41</v>
      </c>
      <c r="C21" s="488">
        <f t="shared" si="2"/>
        <v>1434</v>
      </c>
      <c r="D21" s="488">
        <f t="shared" si="3"/>
        <v>563</v>
      </c>
      <c r="E21" s="492">
        <v>33</v>
      </c>
      <c r="F21" s="491">
        <v>325</v>
      </c>
      <c r="G21" s="487">
        <v>191</v>
      </c>
      <c r="H21" s="492">
        <v>0</v>
      </c>
      <c r="I21" s="491">
        <v>14</v>
      </c>
      <c r="J21" s="487">
        <f t="shared" si="4"/>
        <v>779</v>
      </c>
      <c r="K21" s="487">
        <v>77</v>
      </c>
      <c r="L21" s="486">
        <v>15</v>
      </c>
      <c r="M21" s="491">
        <v>563</v>
      </c>
      <c r="N21" s="487">
        <v>75</v>
      </c>
      <c r="O21" s="487">
        <v>49</v>
      </c>
      <c r="P21" s="492">
        <f t="shared" si="5"/>
        <v>92</v>
      </c>
      <c r="Q21" s="475">
        <v>76</v>
      </c>
      <c r="R21" s="491">
        <v>16</v>
      </c>
      <c r="S21" s="490">
        <v>0</v>
      </c>
      <c r="V21" s="463"/>
    </row>
    <row r="22" spans="1:22" s="481" customFormat="1" ht="15.75" customHeight="1">
      <c r="A22" s="371"/>
      <c r="B22" s="370" t="s">
        <v>42</v>
      </c>
      <c r="C22" s="489">
        <f t="shared" si="2"/>
        <v>547</v>
      </c>
      <c r="D22" s="488">
        <f t="shared" si="3"/>
        <v>372</v>
      </c>
      <c r="E22" s="484">
        <v>10</v>
      </c>
      <c r="F22" s="483">
        <v>257</v>
      </c>
      <c r="G22" s="485">
        <v>99</v>
      </c>
      <c r="H22" s="484">
        <v>0</v>
      </c>
      <c r="I22" s="483">
        <v>6</v>
      </c>
      <c r="J22" s="487">
        <f t="shared" si="4"/>
        <v>124</v>
      </c>
      <c r="K22" s="485">
        <v>1</v>
      </c>
      <c r="L22" s="486">
        <v>0</v>
      </c>
      <c r="M22" s="483">
        <v>93</v>
      </c>
      <c r="N22" s="485">
        <v>29</v>
      </c>
      <c r="O22" s="485">
        <v>1</v>
      </c>
      <c r="P22" s="484">
        <f t="shared" si="5"/>
        <v>51</v>
      </c>
      <c r="Q22" s="475">
        <v>15</v>
      </c>
      <c r="R22" s="483">
        <v>36</v>
      </c>
      <c r="S22" s="482">
        <v>0</v>
      </c>
      <c r="V22" s="463"/>
    </row>
    <row r="23" spans="1:23" s="478" customFormat="1" ht="12.75" customHeight="1">
      <c r="A23" s="7" t="s">
        <v>1</v>
      </c>
      <c r="B23" s="8" t="s">
        <v>304</v>
      </c>
      <c r="C23" s="352">
        <f t="shared" si="2"/>
        <v>1048</v>
      </c>
      <c r="D23" s="352">
        <f t="shared" si="3"/>
        <v>856</v>
      </c>
      <c r="E23" s="351">
        <v>69</v>
      </c>
      <c r="F23" s="349">
        <v>559</v>
      </c>
      <c r="G23" s="349">
        <v>216</v>
      </c>
      <c r="H23" s="349">
        <v>0</v>
      </c>
      <c r="I23" s="349">
        <v>12</v>
      </c>
      <c r="J23" s="349">
        <f t="shared" si="4"/>
        <v>129</v>
      </c>
      <c r="K23" s="349">
        <v>20</v>
      </c>
      <c r="L23" s="349">
        <v>0</v>
      </c>
      <c r="M23" s="349">
        <v>61</v>
      </c>
      <c r="N23" s="349">
        <v>43</v>
      </c>
      <c r="O23" s="349">
        <v>5</v>
      </c>
      <c r="P23" s="356">
        <f t="shared" si="5"/>
        <v>63</v>
      </c>
      <c r="Q23" s="480">
        <v>12</v>
      </c>
      <c r="R23" s="356">
        <v>51</v>
      </c>
      <c r="S23" s="479">
        <v>0</v>
      </c>
      <c r="T23" s="471"/>
      <c r="U23" s="471"/>
      <c r="V23" s="463"/>
      <c r="W23" s="471"/>
    </row>
    <row r="24" spans="1:23" s="478" customFormat="1" ht="12.75" customHeight="1">
      <c r="A24" s="7" t="s">
        <v>2</v>
      </c>
      <c r="B24" s="8" t="s">
        <v>303</v>
      </c>
      <c r="C24" s="352">
        <f t="shared" si="2"/>
        <v>1143</v>
      </c>
      <c r="D24" s="350">
        <f t="shared" si="3"/>
        <v>839</v>
      </c>
      <c r="E24" s="326">
        <v>41</v>
      </c>
      <c r="F24" s="326">
        <v>636</v>
      </c>
      <c r="G24" s="326">
        <v>152</v>
      </c>
      <c r="H24" s="326">
        <v>0</v>
      </c>
      <c r="I24" s="326">
        <v>10</v>
      </c>
      <c r="J24" s="326">
        <f t="shared" si="4"/>
        <v>240</v>
      </c>
      <c r="K24" s="326">
        <v>0</v>
      </c>
      <c r="L24" s="326">
        <v>0</v>
      </c>
      <c r="M24" s="326">
        <v>178</v>
      </c>
      <c r="N24" s="326">
        <v>49</v>
      </c>
      <c r="O24" s="326">
        <v>13</v>
      </c>
      <c r="P24" s="356">
        <f t="shared" si="5"/>
        <v>64</v>
      </c>
      <c r="Q24" s="480">
        <v>25</v>
      </c>
      <c r="R24" s="356">
        <v>39</v>
      </c>
      <c r="S24" s="474">
        <v>0</v>
      </c>
      <c r="T24" s="471"/>
      <c r="U24" s="471"/>
      <c r="V24" s="463"/>
      <c r="W24" s="471"/>
    </row>
    <row r="25" spans="1:23" s="478" customFormat="1" ht="12.75" customHeight="1">
      <c r="A25" s="7" t="s">
        <v>3</v>
      </c>
      <c r="B25" s="8" t="s">
        <v>302</v>
      </c>
      <c r="C25" s="352">
        <f t="shared" si="2"/>
        <v>1306</v>
      </c>
      <c r="D25" s="352">
        <f t="shared" si="3"/>
        <v>918</v>
      </c>
      <c r="E25" s="351">
        <v>51</v>
      </c>
      <c r="F25" s="349">
        <v>637</v>
      </c>
      <c r="G25" s="349">
        <v>213</v>
      </c>
      <c r="H25" s="349">
        <v>5</v>
      </c>
      <c r="I25" s="349">
        <v>12</v>
      </c>
      <c r="J25" s="349">
        <f t="shared" si="4"/>
        <v>202</v>
      </c>
      <c r="K25" s="349">
        <v>85</v>
      </c>
      <c r="L25" s="349">
        <v>18</v>
      </c>
      <c r="M25" s="349">
        <v>28</v>
      </c>
      <c r="N25" s="349">
        <v>57</v>
      </c>
      <c r="O25" s="349">
        <v>14</v>
      </c>
      <c r="P25" s="356">
        <f t="shared" si="5"/>
        <v>186</v>
      </c>
      <c r="Q25" s="480">
        <v>15</v>
      </c>
      <c r="R25" s="356">
        <v>171</v>
      </c>
      <c r="S25" s="479">
        <v>0</v>
      </c>
      <c r="T25" s="471"/>
      <c r="U25" s="471"/>
      <c r="V25" s="463"/>
      <c r="W25" s="471"/>
    </row>
    <row r="26" spans="1:23" s="478" customFormat="1" ht="12.75" customHeight="1">
      <c r="A26" s="7" t="s">
        <v>15</v>
      </c>
      <c r="B26" s="8" t="s">
        <v>301</v>
      </c>
      <c r="C26" s="355">
        <f t="shared" si="2"/>
        <v>225</v>
      </c>
      <c r="D26" s="358">
        <f t="shared" si="3"/>
        <v>164</v>
      </c>
      <c r="E26" s="326">
        <v>15</v>
      </c>
      <c r="F26" s="326">
        <v>129</v>
      </c>
      <c r="G26" s="326">
        <v>16</v>
      </c>
      <c r="H26" s="326">
        <v>0</v>
      </c>
      <c r="I26" s="326">
        <v>4</v>
      </c>
      <c r="J26" s="326">
        <f t="shared" si="4"/>
        <v>28</v>
      </c>
      <c r="K26" s="326">
        <v>0</v>
      </c>
      <c r="L26" s="326">
        <v>0</v>
      </c>
      <c r="M26" s="326">
        <v>15</v>
      </c>
      <c r="N26" s="326">
        <v>8</v>
      </c>
      <c r="O26" s="326">
        <v>5</v>
      </c>
      <c r="P26" s="356">
        <f t="shared" si="5"/>
        <v>33</v>
      </c>
      <c r="Q26" s="480">
        <v>1</v>
      </c>
      <c r="R26" s="356">
        <v>32</v>
      </c>
      <c r="S26" s="474">
        <v>0</v>
      </c>
      <c r="T26" s="471"/>
      <c r="U26" s="471"/>
      <c r="V26" s="463"/>
      <c r="W26" s="471"/>
    </row>
    <row r="27" spans="1:23" s="478" customFormat="1" ht="12.75" customHeight="1">
      <c r="A27" s="9" t="s">
        <v>300</v>
      </c>
      <c r="B27" s="10"/>
      <c r="C27" s="355">
        <f aca="true" t="shared" si="6" ref="C27:S27">SUM(C28:C30)</f>
        <v>747</v>
      </c>
      <c r="D27" s="355">
        <f t="shared" si="6"/>
        <v>616</v>
      </c>
      <c r="E27" s="355">
        <f t="shared" si="6"/>
        <v>23</v>
      </c>
      <c r="F27" s="355">
        <f t="shared" si="6"/>
        <v>423</v>
      </c>
      <c r="G27" s="355">
        <f t="shared" si="6"/>
        <v>160</v>
      </c>
      <c r="H27" s="355">
        <f t="shared" si="6"/>
        <v>0</v>
      </c>
      <c r="I27" s="355">
        <f t="shared" si="6"/>
        <v>10</v>
      </c>
      <c r="J27" s="355">
        <f t="shared" si="6"/>
        <v>77</v>
      </c>
      <c r="K27" s="355">
        <f t="shared" si="6"/>
        <v>0</v>
      </c>
      <c r="L27" s="355">
        <f t="shared" si="6"/>
        <v>0</v>
      </c>
      <c r="M27" s="355">
        <f t="shared" si="6"/>
        <v>15</v>
      </c>
      <c r="N27" s="355">
        <f t="shared" si="6"/>
        <v>54</v>
      </c>
      <c r="O27" s="355">
        <f t="shared" si="6"/>
        <v>8</v>
      </c>
      <c r="P27" s="355">
        <f t="shared" si="6"/>
        <v>54</v>
      </c>
      <c r="Q27" s="355">
        <f t="shared" si="6"/>
        <v>8</v>
      </c>
      <c r="R27" s="355">
        <f t="shared" si="6"/>
        <v>46</v>
      </c>
      <c r="S27" s="354">
        <f t="shared" si="6"/>
        <v>0</v>
      </c>
      <c r="T27" s="471"/>
      <c r="U27" s="471"/>
      <c r="V27" s="463"/>
      <c r="W27" s="471"/>
    </row>
    <row r="28" spans="1:23" s="478" customFormat="1" ht="12.75" customHeight="1">
      <c r="A28" s="11"/>
      <c r="B28" s="12" t="s">
        <v>299</v>
      </c>
      <c r="C28" s="326">
        <f>SUM(D28,J28,P28)</f>
        <v>356</v>
      </c>
      <c r="D28" s="326">
        <f>SUM(E28:I28)</f>
        <v>286</v>
      </c>
      <c r="E28" s="340">
        <v>11</v>
      </c>
      <c r="F28" s="326">
        <v>201</v>
      </c>
      <c r="G28" s="326">
        <v>70</v>
      </c>
      <c r="H28" s="326">
        <v>0</v>
      </c>
      <c r="I28" s="326">
        <v>4</v>
      </c>
      <c r="J28" s="326">
        <f>SUM(K28:O28)</f>
        <v>45</v>
      </c>
      <c r="K28" s="326">
        <v>0</v>
      </c>
      <c r="L28" s="326">
        <v>0</v>
      </c>
      <c r="M28" s="326">
        <v>14</v>
      </c>
      <c r="N28" s="326">
        <v>23</v>
      </c>
      <c r="O28" s="326">
        <v>8</v>
      </c>
      <c r="P28" s="326">
        <f>SUM(Q28:S28)</f>
        <v>25</v>
      </c>
      <c r="Q28" s="475">
        <v>6</v>
      </c>
      <c r="R28" s="326">
        <v>19</v>
      </c>
      <c r="S28" s="474">
        <v>0</v>
      </c>
      <c r="T28" s="471"/>
      <c r="U28" s="471"/>
      <c r="V28" s="463"/>
      <c r="W28" s="471"/>
    </row>
    <row r="29" spans="1:23" s="478" customFormat="1" ht="12.75" customHeight="1">
      <c r="A29" s="11"/>
      <c r="B29" s="12" t="s">
        <v>298</v>
      </c>
      <c r="C29" s="326">
        <f>SUM(D29,J29,P29)</f>
        <v>334</v>
      </c>
      <c r="D29" s="326">
        <f>SUM(E29:I29)</f>
        <v>286</v>
      </c>
      <c r="E29" s="340">
        <v>12</v>
      </c>
      <c r="F29" s="326">
        <v>187</v>
      </c>
      <c r="G29" s="326">
        <v>81</v>
      </c>
      <c r="H29" s="326">
        <v>0</v>
      </c>
      <c r="I29" s="326">
        <v>6</v>
      </c>
      <c r="J29" s="326">
        <f>SUM(K29:O29)</f>
        <v>25</v>
      </c>
      <c r="K29" s="326">
        <v>0</v>
      </c>
      <c r="L29" s="326">
        <v>0</v>
      </c>
      <c r="M29" s="326">
        <v>1</v>
      </c>
      <c r="N29" s="326">
        <v>24</v>
      </c>
      <c r="O29" s="326">
        <v>0</v>
      </c>
      <c r="P29" s="326">
        <f>SUM(Q29:S29)</f>
        <v>23</v>
      </c>
      <c r="Q29" s="475">
        <v>2</v>
      </c>
      <c r="R29" s="326">
        <v>21</v>
      </c>
      <c r="S29" s="474">
        <v>0</v>
      </c>
      <c r="T29" s="471"/>
      <c r="U29" s="471"/>
      <c r="V29" s="463"/>
      <c r="W29" s="471"/>
    </row>
    <row r="30" spans="1:23" s="478" customFormat="1" ht="12.75" customHeight="1">
      <c r="A30" s="13"/>
      <c r="B30" s="14" t="s">
        <v>4</v>
      </c>
      <c r="C30" s="342">
        <f>SUM(D30,J30,P30)</f>
        <v>57</v>
      </c>
      <c r="D30" s="342">
        <f>SUM(E30:I30)</f>
        <v>44</v>
      </c>
      <c r="E30" s="339">
        <v>0</v>
      </c>
      <c r="F30" s="330">
        <v>35</v>
      </c>
      <c r="G30" s="330">
        <v>9</v>
      </c>
      <c r="H30" s="330">
        <v>0</v>
      </c>
      <c r="I30" s="330">
        <v>0</v>
      </c>
      <c r="J30" s="330">
        <f>SUM(K30:O30)</f>
        <v>7</v>
      </c>
      <c r="K30" s="330">
        <v>0</v>
      </c>
      <c r="L30" s="330">
        <v>0</v>
      </c>
      <c r="M30" s="330">
        <v>0</v>
      </c>
      <c r="N30" s="330">
        <v>7</v>
      </c>
      <c r="O30" s="330">
        <v>0</v>
      </c>
      <c r="P30" s="330">
        <f>SUM(Q30:S30)</f>
        <v>6</v>
      </c>
      <c r="Q30" s="475">
        <v>0</v>
      </c>
      <c r="R30" s="330">
        <v>6</v>
      </c>
      <c r="S30" s="476">
        <v>0</v>
      </c>
      <c r="T30" s="471"/>
      <c r="U30" s="471"/>
      <c r="V30" s="463"/>
      <c r="W30" s="471"/>
    </row>
    <row r="31" spans="1:23" s="478" customFormat="1" ht="12.75" customHeight="1">
      <c r="A31" s="9" t="s">
        <v>297</v>
      </c>
      <c r="B31" s="10"/>
      <c r="C31" s="326">
        <f aca="true" t="shared" si="7" ref="C31:S31">SUM(C32:C33)</f>
        <v>777</v>
      </c>
      <c r="D31" s="326">
        <f t="shared" si="7"/>
        <v>602</v>
      </c>
      <c r="E31" s="326">
        <f t="shared" si="7"/>
        <v>36</v>
      </c>
      <c r="F31" s="326">
        <f t="shared" si="7"/>
        <v>426</v>
      </c>
      <c r="G31" s="326">
        <f t="shared" si="7"/>
        <v>132</v>
      </c>
      <c r="H31" s="326">
        <f t="shared" si="7"/>
        <v>0</v>
      </c>
      <c r="I31" s="326">
        <f t="shared" si="7"/>
        <v>8</v>
      </c>
      <c r="J31" s="326">
        <f t="shared" si="7"/>
        <v>98</v>
      </c>
      <c r="K31" s="326">
        <f t="shared" si="7"/>
        <v>0</v>
      </c>
      <c r="L31" s="326">
        <f t="shared" si="7"/>
        <v>0</v>
      </c>
      <c r="M31" s="326">
        <f t="shared" si="7"/>
        <v>47</v>
      </c>
      <c r="N31" s="326">
        <f t="shared" si="7"/>
        <v>48</v>
      </c>
      <c r="O31" s="326">
        <f t="shared" si="7"/>
        <v>3</v>
      </c>
      <c r="P31" s="326">
        <f t="shared" si="7"/>
        <v>77</v>
      </c>
      <c r="Q31" s="338">
        <f t="shared" si="7"/>
        <v>11</v>
      </c>
      <c r="R31" s="334">
        <f t="shared" si="7"/>
        <v>66</v>
      </c>
      <c r="S31" s="325">
        <f t="shared" si="7"/>
        <v>0</v>
      </c>
      <c r="T31" s="471"/>
      <c r="U31" s="471"/>
      <c r="V31" s="463"/>
      <c r="W31" s="471"/>
    </row>
    <row r="32" spans="1:23" s="478" customFormat="1" ht="12.75" customHeight="1">
      <c r="A32" s="11"/>
      <c r="B32" s="12" t="s">
        <v>296</v>
      </c>
      <c r="C32" s="326">
        <f>SUM(D32,J32,P32)</f>
        <v>437</v>
      </c>
      <c r="D32" s="328">
        <f>SUM(E32:I32)</f>
        <v>359</v>
      </c>
      <c r="E32" s="326">
        <v>27</v>
      </c>
      <c r="F32" s="326">
        <v>272</v>
      </c>
      <c r="G32" s="326">
        <v>56</v>
      </c>
      <c r="H32" s="326">
        <v>0</v>
      </c>
      <c r="I32" s="326">
        <v>4</v>
      </c>
      <c r="J32" s="326">
        <f>SUM(K32:O32)</f>
        <v>22</v>
      </c>
      <c r="K32" s="326">
        <v>0</v>
      </c>
      <c r="L32" s="326">
        <v>0</v>
      </c>
      <c r="M32" s="326">
        <v>0</v>
      </c>
      <c r="N32" s="326">
        <v>19</v>
      </c>
      <c r="O32" s="326">
        <v>3</v>
      </c>
      <c r="P32" s="326">
        <f>SUM(Q32:S32)</f>
        <v>56</v>
      </c>
      <c r="Q32" s="475">
        <v>6</v>
      </c>
      <c r="R32" s="334">
        <v>50</v>
      </c>
      <c r="S32" s="474">
        <v>0</v>
      </c>
      <c r="T32" s="471"/>
      <c r="U32" s="471"/>
      <c r="V32" s="463"/>
      <c r="W32" s="471"/>
    </row>
    <row r="33" spans="1:23" s="478" customFormat="1" ht="12.75" customHeight="1">
      <c r="A33" s="13"/>
      <c r="B33" s="14" t="s">
        <v>295</v>
      </c>
      <c r="C33" s="342">
        <f>SUM(D33,J33,P33)</f>
        <v>340</v>
      </c>
      <c r="D33" s="353">
        <f>SUM(E33:I33)</f>
        <v>243</v>
      </c>
      <c r="E33" s="326">
        <v>9</v>
      </c>
      <c r="F33" s="326">
        <v>154</v>
      </c>
      <c r="G33" s="326">
        <v>76</v>
      </c>
      <c r="H33" s="326">
        <v>0</v>
      </c>
      <c r="I33" s="326">
        <v>4</v>
      </c>
      <c r="J33" s="326">
        <f>SUM(K33:O33)</f>
        <v>76</v>
      </c>
      <c r="K33" s="326">
        <v>0</v>
      </c>
      <c r="L33" s="326">
        <v>0</v>
      </c>
      <c r="M33" s="326">
        <v>47</v>
      </c>
      <c r="N33" s="326">
        <v>29</v>
      </c>
      <c r="O33" s="326">
        <v>0</v>
      </c>
      <c r="P33" s="326">
        <f>SUM(Q33:S33)</f>
        <v>21</v>
      </c>
      <c r="Q33" s="477">
        <v>5</v>
      </c>
      <c r="R33" s="334">
        <v>16</v>
      </c>
      <c r="S33" s="474">
        <v>0</v>
      </c>
      <c r="T33" s="471"/>
      <c r="U33" s="471"/>
      <c r="V33" s="463"/>
      <c r="W33" s="471"/>
    </row>
    <row r="34" spans="1:23" s="478" customFormat="1" ht="12.75" customHeight="1">
      <c r="A34" s="7" t="s">
        <v>16</v>
      </c>
      <c r="B34" s="8" t="s">
        <v>294</v>
      </c>
      <c r="C34" s="352">
        <f>SUM(D34,J34,P34)</f>
        <v>661</v>
      </c>
      <c r="D34" s="352">
        <f>SUM(E34:I34)</f>
        <v>569</v>
      </c>
      <c r="E34" s="351">
        <v>40</v>
      </c>
      <c r="F34" s="349">
        <v>393</v>
      </c>
      <c r="G34" s="349">
        <v>133</v>
      </c>
      <c r="H34" s="349">
        <v>1</v>
      </c>
      <c r="I34" s="349">
        <v>2</v>
      </c>
      <c r="J34" s="349">
        <f>SUM(K34:O34)</f>
        <v>48</v>
      </c>
      <c r="K34" s="349">
        <v>0</v>
      </c>
      <c r="L34" s="349">
        <v>0</v>
      </c>
      <c r="M34" s="349">
        <v>4</v>
      </c>
      <c r="N34" s="349">
        <v>41</v>
      </c>
      <c r="O34" s="349">
        <v>3</v>
      </c>
      <c r="P34" s="349">
        <f>SUM(Q34:S34)</f>
        <v>44</v>
      </c>
      <c r="Q34" s="477">
        <v>9</v>
      </c>
      <c r="R34" s="359">
        <v>35</v>
      </c>
      <c r="S34" s="479">
        <v>0</v>
      </c>
      <c r="T34" s="471"/>
      <c r="U34" s="471"/>
      <c r="V34" s="463"/>
      <c r="W34" s="471"/>
    </row>
    <row r="35" spans="1:23" s="478" customFormat="1" ht="12.75" customHeight="1">
      <c r="A35" s="9" t="s">
        <v>5</v>
      </c>
      <c r="B35" s="10"/>
      <c r="C35" s="326">
        <f aca="true" t="shared" si="8" ref="C35:S35">SUM(C36:C39)</f>
        <v>809</v>
      </c>
      <c r="D35" s="326">
        <f t="shared" si="8"/>
        <v>703</v>
      </c>
      <c r="E35" s="326">
        <f t="shared" si="8"/>
        <v>52</v>
      </c>
      <c r="F35" s="326">
        <f t="shared" si="8"/>
        <v>496</v>
      </c>
      <c r="G35" s="326">
        <f t="shared" si="8"/>
        <v>147</v>
      </c>
      <c r="H35" s="326">
        <f t="shared" si="8"/>
        <v>1</v>
      </c>
      <c r="I35" s="326">
        <f t="shared" si="8"/>
        <v>7</v>
      </c>
      <c r="J35" s="326">
        <f t="shared" si="8"/>
        <v>59</v>
      </c>
      <c r="K35" s="326">
        <f t="shared" si="8"/>
        <v>0</v>
      </c>
      <c r="L35" s="326">
        <f t="shared" si="8"/>
        <v>1</v>
      </c>
      <c r="M35" s="326">
        <f t="shared" si="8"/>
        <v>7</v>
      </c>
      <c r="N35" s="326">
        <f t="shared" si="8"/>
        <v>44</v>
      </c>
      <c r="O35" s="326">
        <f t="shared" si="8"/>
        <v>7</v>
      </c>
      <c r="P35" s="326">
        <f t="shared" si="8"/>
        <v>47</v>
      </c>
      <c r="Q35" s="326">
        <f t="shared" si="8"/>
        <v>19</v>
      </c>
      <c r="R35" s="326">
        <f t="shared" si="8"/>
        <v>28</v>
      </c>
      <c r="S35" s="325">
        <f t="shared" si="8"/>
        <v>0</v>
      </c>
      <c r="T35" s="471"/>
      <c r="U35" s="471"/>
      <c r="V35" s="463"/>
      <c r="W35" s="471"/>
    </row>
    <row r="36" spans="1:23" s="478" customFormat="1" ht="12.75" customHeight="1">
      <c r="A36" s="11"/>
      <c r="B36" s="12" t="s">
        <v>6</v>
      </c>
      <c r="C36" s="326">
        <f>SUM(D36,J36,P36)</f>
        <v>515</v>
      </c>
      <c r="D36" s="328">
        <f>SUM(E36:I36)</f>
        <v>450</v>
      </c>
      <c r="E36" s="326">
        <v>31</v>
      </c>
      <c r="F36" s="326">
        <v>303</v>
      </c>
      <c r="G36" s="326">
        <v>109</v>
      </c>
      <c r="H36" s="326">
        <v>0</v>
      </c>
      <c r="I36" s="326">
        <v>7</v>
      </c>
      <c r="J36" s="326">
        <f>SUM(K36:O36)</f>
        <v>38</v>
      </c>
      <c r="K36" s="326">
        <v>0</v>
      </c>
      <c r="L36" s="326">
        <v>1</v>
      </c>
      <c r="M36" s="326">
        <v>1</v>
      </c>
      <c r="N36" s="326">
        <v>29</v>
      </c>
      <c r="O36" s="326">
        <v>7</v>
      </c>
      <c r="P36" s="326">
        <f>SUM(Q36:S36)</f>
        <v>27</v>
      </c>
      <c r="Q36" s="475">
        <v>5</v>
      </c>
      <c r="R36" s="334">
        <v>22</v>
      </c>
      <c r="S36" s="474">
        <v>0</v>
      </c>
      <c r="T36" s="471"/>
      <c r="U36" s="471"/>
      <c r="V36" s="463"/>
      <c r="W36" s="471"/>
    </row>
    <row r="37" spans="1:23" s="478" customFormat="1" ht="12.75" customHeight="1">
      <c r="A37" s="11"/>
      <c r="B37" s="12" t="s">
        <v>293</v>
      </c>
      <c r="C37" s="326">
        <f>SUM(D37,J37,P37)</f>
        <v>194</v>
      </c>
      <c r="D37" s="328">
        <f>SUM(E37:I37)</f>
        <v>167</v>
      </c>
      <c r="E37" s="326">
        <v>11</v>
      </c>
      <c r="F37" s="326">
        <v>129</v>
      </c>
      <c r="G37" s="326">
        <v>27</v>
      </c>
      <c r="H37" s="326">
        <v>0</v>
      </c>
      <c r="I37" s="326">
        <v>0</v>
      </c>
      <c r="J37" s="326">
        <f>SUM(K37:O37)</f>
        <v>13</v>
      </c>
      <c r="K37" s="326">
        <v>0</v>
      </c>
      <c r="L37" s="326">
        <v>0</v>
      </c>
      <c r="M37" s="326">
        <v>4</v>
      </c>
      <c r="N37" s="326">
        <v>9</v>
      </c>
      <c r="O37" s="326">
        <v>0</v>
      </c>
      <c r="P37" s="326">
        <f>SUM(Q37:S37)</f>
        <v>14</v>
      </c>
      <c r="Q37" s="475">
        <v>8</v>
      </c>
      <c r="R37" s="334">
        <v>6</v>
      </c>
      <c r="S37" s="474">
        <v>0</v>
      </c>
      <c r="T37" s="471"/>
      <c r="U37" s="471"/>
      <c r="V37" s="463"/>
      <c r="W37" s="471"/>
    </row>
    <row r="38" spans="1:23" s="478" customFormat="1" ht="12.75" customHeight="1">
      <c r="A38" s="11"/>
      <c r="B38" s="12" t="s">
        <v>292</v>
      </c>
      <c r="C38" s="326">
        <f>SUM(D38,J38,P38)</f>
        <v>58</v>
      </c>
      <c r="D38" s="328">
        <f>SUM(E38:I38)</f>
        <v>51</v>
      </c>
      <c r="E38" s="326">
        <v>3</v>
      </c>
      <c r="F38" s="326">
        <v>39</v>
      </c>
      <c r="G38" s="326">
        <v>8</v>
      </c>
      <c r="H38" s="326">
        <v>1</v>
      </c>
      <c r="I38" s="326">
        <v>0</v>
      </c>
      <c r="J38" s="326">
        <f>SUM(K38:O38)</f>
        <v>3</v>
      </c>
      <c r="K38" s="326">
        <v>0</v>
      </c>
      <c r="L38" s="326">
        <v>0</v>
      </c>
      <c r="M38" s="326">
        <v>1</v>
      </c>
      <c r="N38" s="326">
        <v>2</v>
      </c>
      <c r="O38" s="326">
        <v>0</v>
      </c>
      <c r="P38" s="326">
        <f>SUM(Q38:S38)</f>
        <v>4</v>
      </c>
      <c r="Q38" s="475">
        <v>4</v>
      </c>
      <c r="R38" s="334">
        <v>0</v>
      </c>
      <c r="S38" s="474">
        <v>0</v>
      </c>
      <c r="T38" s="471"/>
      <c r="U38" s="471"/>
      <c r="V38" s="463"/>
      <c r="W38" s="471"/>
    </row>
    <row r="39" spans="1:23" s="478" customFormat="1" ht="12.75" customHeight="1">
      <c r="A39" s="13"/>
      <c r="B39" s="12" t="s">
        <v>291</v>
      </c>
      <c r="C39" s="326">
        <f>SUM(D39,J39,P39)</f>
        <v>42</v>
      </c>
      <c r="D39" s="328">
        <f>SUM(E39:I39)</f>
        <v>35</v>
      </c>
      <c r="E39" s="326">
        <v>7</v>
      </c>
      <c r="F39" s="326">
        <v>25</v>
      </c>
      <c r="G39" s="326">
        <v>3</v>
      </c>
      <c r="H39" s="326">
        <v>0</v>
      </c>
      <c r="I39" s="326">
        <v>0</v>
      </c>
      <c r="J39" s="326">
        <f>SUM(K39:O39)</f>
        <v>5</v>
      </c>
      <c r="K39" s="326">
        <v>0</v>
      </c>
      <c r="L39" s="326">
        <v>0</v>
      </c>
      <c r="M39" s="326">
        <v>1</v>
      </c>
      <c r="N39" s="326">
        <v>4</v>
      </c>
      <c r="O39" s="326">
        <v>0</v>
      </c>
      <c r="P39" s="326">
        <f>SUM(Q39:S39)</f>
        <v>2</v>
      </c>
      <c r="Q39" s="475">
        <v>2</v>
      </c>
      <c r="R39" s="334">
        <v>0</v>
      </c>
      <c r="S39" s="474">
        <v>0</v>
      </c>
      <c r="T39" s="471"/>
      <c r="U39" s="471"/>
      <c r="V39" s="463"/>
      <c r="W39" s="471"/>
    </row>
    <row r="40" spans="1:23" s="478" customFormat="1" ht="12.75" customHeight="1">
      <c r="A40" s="9" t="s">
        <v>331</v>
      </c>
      <c r="B40" s="23"/>
      <c r="C40" s="336">
        <f aca="true" t="shared" si="9" ref="C40:S40">SUM(C41:C46)</f>
        <v>537</v>
      </c>
      <c r="D40" s="336">
        <f t="shared" si="9"/>
        <v>432</v>
      </c>
      <c r="E40" s="336">
        <f t="shared" si="9"/>
        <v>44</v>
      </c>
      <c r="F40" s="336">
        <f t="shared" si="9"/>
        <v>248</v>
      </c>
      <c r="G40" s="336">
        <f t="shared" si="9"/>
        <v>131</v>
      </c>
      <c r="H40" s="336">
        <f t="shared" si="9"/>
        <v>1</v>
      </c>
      <c r="I40" s="336">
        <f t="shared" si="9"/>
        <v>8</v>
      </c>
      <c r="J40" s="336">
        <f t="shared" si="9"/>
        <v>72</v>
      </c>
      <c r="K40" s="336">
        <f t="shared" si="9"/>
        <v>0</v>
      </c>
      <c r="L40" s="336">
        <f t="shared" si="9"/>
        <v>0</v>
      </c>
      <c r="M40" s="336">
        <f t="shared" si="9"/>
        <v>31</v>
      </c>
      <c r="N40" s="336">
        <f t="shared" si="9"/>
        <v>33</v>
      </c>
      <c r="O40" s="336">
        <f t="shared" si="9"/>
        <v>8</v>
      </c>
      <c r="P40" s="336">
        <f t="shared" si="9"/>
        <v>33</v>
      </c>
      <c r="Q40" s="336">
        <f t="shared" si="9"/>
        <v>20</v>
      </c>
      <c r="R40" s="336">
        <f t="shared" si="9"/>
        <v>13</v>
      </c>
      <c r="S40" s="335">
        <f t="shared" si="9"/>
        <v>0</v>
      </c>
      <c r="T40" s="471"/>
      <c r="U40" s="471"/>
      <c r="V40" s="463"/>
      <c r="W40" s="471"/>
    </row>
    <row r="41" spans="1:23" s="467" customFormat="1" ht="12.75" customHeight="1">
      <c r="A41" s="11"/>
      <c r="B41" s="12" t="s">
        <v>290</v>
      </c>
      <c r="C41" s="326">
        <f aca="true" t="shared" si="10" ref="C41:C46">SUM(D41,J41,P41)</f>
        <v>119</v>
      </c>
      <c r="D41" s="340">
        <f aca="true" t="shared" si="11" ref="D41:D46">SUM(E41:I41)</f>
        <v>97</v>
      </c>
      <c r="E41" s="340">
        <v>7</v>
      </c>
      <c r="F41" s="326">
        <v>64</v>
      </c>
      <c r="G41" s="326">
        <v>21</v>
      </c>
      <c r="H41" s="326">
        <v>1</v>
      </c>
      <c r="I41" s="326">
        <v>4</v>
      </c>
      <c r="J41" s="326">
        <f aca="true" t="shared" si="12" ref="J41:J46">SUM(K41:O41)</f>
        <v>5</v>
      </c>
      <c r="K41" s="326">
        <v>0</v>
      </c>
      <c r="L41" s="326">
        <v>0</v>
      </c>
      <c r="M41" s="326">
        <v>0</v>
      </c>
      <c r="N41" s="326">
        <v>5</v>
      </c>
      <c r="O41" s="326">
        <v>0</v>
      </c>
      <c r="P41" s="326">
        <f aca="true" t="shared" si="13" ref="P41:P46">SUM(Q41:S41)</f>
        <v>17</v>
      </c>
      <c r="Q41" s="475">
        <v>16</v>
      </c>
      <c r="R41" s="334">
        <v>1</v>
      </c>
      <c r="S41" s="474">
        <v>0</v>
      </c>
      <c r="T41" s="471"/>
      <c r="U41" s="471"/>
      <c r="V41" s="463"/>
      <c r="W41" s="471"/>
    </row>
    <row r="42" spans="1:23" s="467" customFormat="1" ht="12.75" customHeight="1">
      <c r="A42" s="11"/>
      <c r="B42" s="12" t="s">
        <v>289</v>
      </c>
      <c r="C42" s="326">
        <f t="shared" si="10"/>
        <v>146</v>
      </c>
      <c r="D42" s="340">
        <f t="shared" si="11"/>
        <v>133</v>
      </c>
      <c r="E42" s="340">
        <v>12</v>
      </c>
      <c r="F42" s="326">
        <v>68</v>
      </c>
      <c r="G42" s="326">
        <v>52</v>
      </c>
      <c r="H42" s="326">
        <v>0</v>
      </c>
      <c r="I42" s="326">
        <v>1</v>
      </c>
      <c r="J42" s="326">
        <f t="shared" si="12"/>
        <v>8</v>
      </c>
      <c r="K42" s="326">
        <v>0</v>
      </c>
      <c r="L42" s="326">
        <v>0</v>
      </c>
      <c r="M42" s="326">
        <v>0</v>
      </c>
      <c r="N42" s="326">
        <v>8</v>
      </c>
      <c r="O42" s="326">
        <v>0</v>
      </c>
      <c r="P42" s="326">
        <f t="shared" si="13"/>
        <v>5</v>
      </c>
      <c r="Q42" s="475">
        <v>1</v>
      </c>
      <c r="R42" s="334">
        <v>4</v>
      </c>
      <c r="S42" s="474">
        <v>0</v>
      </c>
      <c r="T42" s="471"/>
      <c r="U42" s="471"/>
      <c r="V42" s="463"/>
      <c r="W42" s="471"/>
    </row>
    <row r="43" spans="1:23" s="467" customFormat="1" ht="12.75" customHeight="1">
      <c r="A43" s="11"/>
      <c r="B43" s="12" t="s">
        <v>288</v>
      </c>
      <c r="C43" s="326">
        <f t="shared" si="10"/>
        <v>85</v>
      </c>
      <c r="D43" s="340">
        <f t="shared" si="11"/>
        <v>65</v>
      </c>
      <c r="E43" s="340">
        <v>7</v>
      </c>
      <c r="F43" s="326">
        <v>36</v>
      </c>
      <c r="G43" s="326">
        <v>20</v>
      </c>
      <c r="H43" s="326">
        <v>0</v>
      </c>
      <c r="I43" s="326">
        <v>2</v>
      </c>
      <c r="J43" s="326">
        <f t="shared" si="12"/>
        <v>18</v>
      </c>
      <c r="K43" s="326">
        <v>0</v>
      </c>
      <c r="L43" s="326">
        <v>0</v>
      </c>
      <c r="M43" s="326">
        <v>13</v>
      </c>
      <c r="N43" s="326">
        <v>5</v>
      </c>
      <c r="O43" s="326">
        <v>0</v>
      </c>
      <c r="P43" s="326">
        <f t="shared" si="13"/>
        <v>2</v>
      </c>
      <c r="Q43" s="475">
        <v>0</v>
      </c>
      <c r="R43" s="334">
        <v>2</v>
      </c>
      <c r="S43" s="474">
        <v>0</v>
      </c>
      <c r="T43" s="471"/>
      <c r="U43" s="471"/>
      <c r="V43" s="463"/>
      <c r="W43" s="471"/>
    </row>
    <row r="44" spans="1:23" s="467" customFormat="1" ht="12.75" customHeight="1">
      <c r="A44" s="15"/>
      <c r="B44" s="12" t="s">
        <v>287</v>
      </c>
      <c r="C44" s="326">
        <f t="shared" si="10"/>
        <v>74</v>
      </c>
      <c r="D44" s="340">
        <f t="shared" si="11"/>
        <v>64</v>
      </c>
      <c r="E44" s="340">
        <v>7</v>
      </c>
      <c r="F44" s="326">
        <v>40</v>
      </c>
      <c r="G44" s="326">
        <v>16</v>
      </c>
      <c r="H44" s="326">
        <v>0</v>
      </c>
      <c r="I44" s="326">
        <v>1</v>
      </c>
      <c r="J44" s="326">
        <f t="shared" si="12"/>
        <v>9</v>
      </c>
      <c r="K44" s="326">
        <v>0</v>
      </c>
      <c r="L44" s="326">
        <v>0</v>
      </c>
      <c r="M44" s="326">
        <v>2</v>
      </c>
      <c r="N44" s="326">
        <v>7</v>
      </c>
      <c r="O44" s="326">
        <v>0</v>
      </c>
      <c r="P44" s="326">
        <f t="shared" si="13"/>
        <v>1</v>
      </c>
      <c r="Q44" s="475">
        <v>1</v>
      </c>
      <c r="R44" s="334">
        <v>0</v>
      </c>
      <c r="S44" s="474">
        <v>0</v>
      </c>
      <c r="T44" s="471"/>
      <c r="U44" s="471"/>
      <c r="V44" s="463"/>
      <c r="W44" s="471"/>
    </row>
    <row r="45" spans="1:23" s="467" customFormat="1" ht="12.75" customHeight="1">
      <c r="A45" s="11"/>
      <c r="B45" s="12" t="s">
        <v>286</v>
      </c>
      <c r="C45" s="326">
        <f t="shared" si="10"/>
        <v>87</v>
      </c>
      <c r="D45" s="340">
        <f t="shared" si="11"/>
        <v>49</v>
      </c>
      <c r="E45" s="340">
        <v>3</v>
      </c>
      <c r="F45" s="326">
        <v>30</v>
      </c>
      <c r="G45" s="326">
        <v>16</v>
      </c>
      <c r="H45" s="326">
        <v>0</v>
      </c>
      <c r="I45" s="326">
        <v>0</v>
      </c>
      <c r="J45" s="326">
        <f t="shared" si="12"/>
        <v>31</v>
      </c>
      <c r="K45" s="326">
        <v>0</v>
      </c>
      <c r="L45" s="326">
        <v>0</v>
      </c>
      <c r="M45" s="326">
        <v>16</v>
      </c>
      <c r="N45" s="326">
        <v>7</v>
      </c>
      <c r="O45" s="326">
        <v>8</v>
      </c>
      <c r="P45" s="326">
        <f t="shared" si="13"/>
        <v>7</v>
      </c>
      <c r="Q45" s="475">
        <v>2</v>
      </c>
      <c r="R45" s="334">
        <v>5</v>
      </c>
      <c r="S45" s="474">
        <v>0</v>
      </c>
      <c r="T45" s="471"/>
      <c r="U45" s="471"/>
      <c r="V45" s="463"/>
      <c r="W45" s="471"/>
    </row>
    <row r="46" spans="1:23" s="467" customFormat="1" ht="12.75" customHeight="1">
      <c r="A46" s="13"/>
      <c r="B46" s="12" t="s">
        <v>285</v>
      </c>
      <c r="C46" s="342">
        <f t="shared" si="10"/>
        <v>26</v>
      </c>
      <c r="D46" s="345">
        <f t="shared" si="11"/>
        <v>24</v>
      </c>
      <c r="E46" s="339">
        <v>8</v>
      </c>
      <c r="F46" s="330">
        <v>10</v>
      </c>
      <c r="G46" s="330">
        <v>6</v>
      </c>
      <c r="H46" s="330">
        <v>0</v>
      </c>
      <c r="I46" s="330">
        <v>0</v>
      </c>
      <c r="J46" s="330">
        <f t="shared" si="12"/>
        <v>1</v>
      </c>
      <c r="K46" s="330">
        <v>0</v>
      </c>
      <c r="L46" s="330">
        <v>0</v>
      </c>
      <c r="M46" s="330">
        <v>0</v>
      </c>
      <c r="N46" s="330">
        <v>1</v>
      </c>
      <c r="O46" s="330">
        <v>0</v>
      </c>
      <c r="P46" s="330">
        <f t="shared" si="13"/>
        <v>1</v>
      </c>
      <c r="Q46" s="477">
        <v>0</v>
      </c>
      <c r="R46" s="331">
        <v>1</v>
      </c>
      <c r="S46" s="476">
        <v>0</v>
      </c>
      <c r="T46" s="471"/>
      <c r="U46" s="471"/>
      <c r="V46" s="463"/>
      <c r="W46" s="471"/>
    </row>
    <row r="47" spans="1:23" s="467" customFormat="1" ht="12.75" customHeight="1">
      <c r="A47" s="9" t="s">
        <v>17</v>
      </c>
      <c r="B47" s="10"/>
      <c r="C47" s="326">
        <f aca="true" t="shared" si="14" ref="C47:S47">SUM(C48:C51)</f>
        <v>257</v>
      </c>
      <c r="D47" s="326">
        <f t="shared" si="14"/>
        <v>231</v>
      </c>
      <c r="E47" s="326">
        <f t="shared" si="14"/>
        <v>25</v>
      </c>
      <c r="F47" s="326">
        <f t="shared" si="14"/>
        <v>143</v>
      </c>
      <c r="G47" s="326">
        <f t="shared" si="14"/>
        <v>61</v>
      </c>
      <c r="H47" s="326">
        <f t="shared" si="14"/>
        <v>0</v>
      </c>
      <c r="I47" s="326">
        <f t="shared" si="14"/>
        <v>2</v>
      </c>
      <c r="J47" s="326">
        <f t="shared" si="14"/>
        <v>10</v>
      </c>
      <c r="K47" s="326">
        <f t="shared" si="14"/>
        <v>0</v>
      </c>
      <c r="L47" s="326">
        <f t="shared" si="14"/>
        <v>0</v>
      </c>
      <c r="M47" s="326">
        <f t="shared" si="14"/>
        <v>1</v>
      </c>
      <c r="N47" s="326">
        <f t="shared" si="14"/>
        <v>7</v>
      </c>
      <c r="O47" s="326">
        <f t="shared" si="14"/>
        <v>2</v>
      </c>
      <c r="P47" s="326">
        <f t="shared" si="14"/>
        <v>16</v>
      </c>
      <c r="Q47" s="326">
        <f t="shared" si="14"/>
        <v>9</v>
      </c>
      <c r="R47" s="326">
        <f t="shared" si="14"/>
        <v>7</v>
      </c>
      <c r="S47" s="325">
        <f t="shared" si="14"/>
        <v>0</v>
      </c>
      <c r="T47" s="471"/>
      <c r="U47" s="471"/>
      <c r="V47" s="463"/>
      <c r="W47" s="471"/>
    </row>
    <row r="48" spans="1:23" s="467" customFormat="1" ht="12.75" customHeight="1">
      <c r="A48" s="11"/>
      <c r="B48" s="12" t="s">
        <v>284</v>
      </c>
      <c r="C48" s="326">
        <f>SUM(D48,J48,P48)</f>
        <v>58</v>
      </c>
      <c r="D48" s="344">
        <f>SUM(E48:I48)</f>
        <v>54</v>
      </c>
      <c r="E48" s="326">
        <v>8</v>
      </c>
      <c r="F48" s="326">
        <v>33</v>
      </c>
      <c r="G48" s="326">
        <v>12</v>
      </c>
      <c r="H48" s="326">
        <v>0</v>
      </c>
      <c r="I48" s="326">
        <v>1</v>
      </c>
      <c r="J48" s="326">
        <f>SUM(K48:O48)</f>
        <v>2</v>
      </c>
      <c r="K48" s="326">
        <v>0</v>
      </c>
      <c r="L48" s="326">
        <v>0</v>
      </c>
      <c r="M48" s="326">
        <v>1</v>
      </c>
      <c r="N48" s="326">
        <v>1</v>
      </c>
      <c r="O48" s="326">
        <v>0</v>
      </c>
      <c r="P48" s="326">
        <f>SUM(Q48:S48)</f>
        <v>2</v>
      </c>
      <c r="Q48" s="475">
        <v>0</v>
      </c>
      <c r="R48" s="326">
        <v>2</v>
      </c>
      <c r="S48" s="474">
        <v>0</v>
      </c>
      <c r="T48" s="471"/>
      <c r="U48" s="471"/>
      <c r="V48" s="463"/>
      <c r="W48" s="471"/>
    </row>
    <row r="49" spans="1:23" s="467" customFormat="1" ht="12.75" customHeight="1">
      <c r="A49" s="11"/>
      <c r="B49" s="12" t="s">
        <v>283</v>
      </c>
      <c r="C49" s="326">
        <f>SUM(D49,J49,P49)</f>
        <v>124</v>
      </c>
      <c r="D49" s="344">
        <f>SUM(E49:I49)</f>
        <v>111</v>
      </c>
      <c r="E49" s="326">
        <v>12</v>
      </c>
      <c r="F49" s="326">
        <v>68</v>
      </c>
      <c r="G49" s="326">
        <v>30</v>
      </c>
      <c r="H49" s="326">
        <v>0</v>
      </c>
      <c r="I49" s="326">
        <v>1</v>
      </c>
      <c r="J49" s="326">
        <f>SUM(K49:O49)</f>
        <v>6</v>
      </c>
      <c r="K49" s="326">
        <v>0</v>
      </c>
      <c r="L49" s="326">
        <v>0</v>
      </c>
      <c r="M49" s="326">
        <v>0</v>
      </c>
      <c r="N49" s="326">
        <v>4</v>
      </c>
      <c r="O49" s="326">
        <v>2</v>
      </c>
      <c r="P49" s="326">
        <f>SUM(Q49:S49)</f>
        <v>7</v>
      </c>
      <c r="Q49" s="475">
        <v>6</v>
      </c>
      <c r="R49" s="326">
        <v>1</v>
      </c>
      <c r="S49" s="474">
        <v>0</v>
      </c>
      <c r="T49" s="471"/>
      <c r="U49" s="471"/>
      <c r="V49" s="463"/>
      <c r="W49" s="471"/>
    </row>
    <row r="50" spans="1:23" s="467" customFormat="1" ht="12.75" customHeight="1">
      <c r="A50" s="11"/>
      <c r="B50" s="12" t="s">
        <v>20</v>
      </c>
      <c r="C50" s="326">
        <f>SUM(D50,J50,P50)</f>
        <v>40</v>
      </c>
      <c r="D50" s="344">
        <f>SUM(E50:I50)</f>
        <v>33</v>
      </c>
      <c r="E50" s="326">
        <v>2</v>
      </c>
      <c r="F50" s="326">
        <v>25</v>
      </c>
      <c r="G50" s="326">
        <v>6</v>
      </c>
      <c r="H50" s="326">
        <v>0</v>
      </c>
      <c r="I50" s="326">
        <v>0</v>
      </c>
      <c r="J50" s="326">
        <f>SUM(K50:O50)</f>
        <v>2</v>
      </c>
      <c r="K50" s="326">
        <v>0</v>
      </c>
      <c r="L50" s="326">
        <v>0</v>
      </c>
      <c r="M50" s="326">
        <v>0</v>
      </c>
      <c r="N50" s="326">
        <v>2</v>
      </c>
      <c r="O50" s="326">
        <v>0</v>
      </c>
      <c r="P50" s="326">
        <f>SUM(Q50:S50)</f>
        <v>5</v>
      </c>
      <c r="Q50" s="475">
        <v>2</v>
      </c>
      <c r="R50" s="326">
        <v>3</v>
      </c>
      <c r="S50" s="474">
        <v>0</v>
      </c>
      <c r="T50" s="471"/>
      <c r="U50" s="471"/>
      <c r="V50" s="463"/>
      <c r="W50" s="471"/>
    </row>
    <row r="51" spans="1:23" s="467" customFormat="1" ht="12.75" customHeight="1">
      <c r="A51" s="16"/>
      <c r="B51" s="17" t="s">
        <v>23</v>
      </c>
      <c r="C51" s="342">
        <f>SUM(D51,J51,P51)</f>
        <v>35</v>
      </c>
      <c r="D51" s="343">
        <f>SUM(E51:I51)</f>
        <v>33</v>
      </c>
      <c r="E51" s="330">
        <v>3</v>
      </c>
      <c r="F51" s="330">
        <v>17</v>
      </c>
      <c r="G51" s="330">
        <v>13</v>
      </c>
      <c r="H51" s="330">
        <v>0</v>
      </c>
      <c r="I51" s="330">
        <v>0</v>
      </c>
      <c r="J51" s="330">
        <f>SUM(K51:O51)</f>
        <v>0</v>
      </c>
      <c r="K51" s="330">
        <v>0</v>
      </c>
      <c r="L51" s="330">
        <v>0</v>
      </c>
      <c r="M51" s="330">
        <v>0</v>
      </c>
      <c r="N51" s="330">
        <v>0</v>
      </c>
      <c r="O51" s="330">
        <v>0</v>
      </c>
      <c r="P51" s="330">
        <f>SUM(Q51:S51)</f>
        <v>2</v>
      </c>
      <c r="Q51" s="475">
        <v>1</v>
      </c>
      <c r="R51" s="330">
        <v>1</v>
      </c>
      <c r="S51" s="476">
        <v>0</v>
      </c>
      <c r="T51" s="471"/>
      <c r="U51" s="471"/>
      <c r="V51" s="463"/>
      <c r="W51" s="471"/>
    </row>
    <row r="52" spans="1:23" s="467" customFormat="1" ht="12.75" customHeight="1">
      <c r="A52" s="11" t="s">
        <v>18</v>
      </c>
      <c r="B52" s="12"/>
      <c r="C52" s="326">
        <f aca="true" t="shared" si="15" ref="C52:S52">SUM(C53:C55)</f>
        <v>180</v>
      </c>
      <c r="D52" s="326">
        <f t="shared" si="15"/>
        <v>142</v>
      </c>
      <c r="E52" s="326">
        <f t="shared" si="15"/>
        <v>12</v>
      </c>
      <c r="F52" s="326">
        <f t="shared" si="15"/>
        <v>70</v>
      </c>
      <c r="G52" s="326">
        <f t="shared" si="15"/>
        <v>58</v>
      </c>
      <c r="H52" s="326">
        <f t="shared" si="15"/>
        <v>0</v>
      </c>
      <c r="I52" s="326">
        <f t="shared" si="15"/>
        <v>2</v>
      </c>
      <c r="J52" s="326">
        <f t="shared" si="15"/>
        <v>32</v>
      </c>
      <c r="K52" s="326">
        <f t="shared" si="15"/>
        <v>0</v>
      </c>
      <c r="L52" s="326">
        <f t="shared" si="15"/>
        <v>0</v>
      </c>
      <c r="M52" s="326">
        <f t="shared" si="15"/>
        <v>22</v>
      </c>
      <c r="N52" s="326">
        <f t="shared" si="15"/>
        <v>7</v>
      </c>
      <c r="O52" s="326">
        <f t="shared" si="15"/>
        <v>3</v>
      </c>
      <c r="P52" s="326">
        <f t="shared" si="15"/>
        <v>6</v>
      </c>
      <c r="Q52" s="338">
        <f t="shared" si="15"/>
        <v>3</v>
      </c>
      <c r="R52" s="334">
        <f t="shared" si="15"/>
        <v>3</v>
      </c>
      <c r="S52" s="325">
        <f t="shared" si="15"/>
        <v>0</v>
      </c>
      <c r="T52" s="471"/>
      <c r="U52" s="471"/>
      <c r="V52" s="463"/>
      <c r="W52" s="471"/>
    </row>
    <row r="53" spans="1:23" s="467" customFormat="1" ht="12.75" customHeight="1">
      <c r="A53" s="11"/>
      <c r="B53" s="12" t="s">
        <v>282</v>
      </c>
      <c r="C53" s="326">
        <f>SUM(D53,J53,P53)</f>
        <v>46</v>
      </c>
      <c r="D53" s="326">
        <f>SUM(E53:I53)</f>
        <v>38</v>
      </c>
      <c r="E53" s="340">
        <v>4</v>
      </c>
      <c r="F53" s="326">
        <v>13</v>
      </c>
      <c r="G53" s="326">
        <v>21</v>
      </c>
      <c r="H53" s="326">
        <v>0</v>
      </c>
      <c r="I53" s="326">
        <v>0</v>
      </c>
      <c r="J53" s="326">
        <f>SUM(K53:O53)</f>
        <v>6</v>
      </c>
      <c r="K53" s="326">
        <v>0</v>
      </c>
      <c r="L53" s="326">
        <v>0</v>
      </c>
      <c r="M53" s="326">
        <v>0</v>
      </c>
      <c r="N53" s="326">
        <v>6</v>
      </c>
      <c r="O53" s="326">
        <v>0</v>
      </c>
      <c r="P53" s="326">
        <f>SUM(Q53:S53)</f>
        <v>2</v>
      </c>
      <c r="Q53" s="475">
        <v>0</v>
      </c>
      <c r="R53" s="334">
        <v>2</v>
      </c>
      <c r="S53" s="474">
        <v>0</v>
      </c>
      <c r="T53" s="471"/>
      <c r="U53" s="471"/>
      <c r="V53" s="463"/>
      <c r="W53" s="471"/>
    </row>
    <row r="54" spans="1:23" s="467" customFormat="1" ht="12.75" customHeight="1">
      <c r="A54" s="11"/>
      <c r="B54" s="12" t="s">
        <v>281</v>
      </c>
      <c r="C54" s="326">
        <f>SUM(D54,J54,P54)</f>
        <v>122</v>
      </c>
      <c r="D54" s="326">
        <f>SUM(E54:I54)</f>
        <v>93</v>
      </c>
      <c r="E54" s="340">
        <v>6</v>
      </c>
      <c r="F54" s="326">
        <v>50</v>
      </c>
      <c r="G54" s="326">
        <v>35</v>
      </c>
      <c r="H54" s="326">
        <v>0</v>
      </c>
      <c r="I54" s="326">
        <v>2</v>
      </c>
      <c r="J54" s="326">
        <f>SUM(K54:O54)</f>
        <v>25</v>
      </c>
      <c r="K54" s="326">
        <v>0</v>
      </c>
      <c r="L54" s="326">
        <v>0</v>
      </c>
      <c r="M54" s="326">
        <v>21</v>
      </c>
      <c r="N54" s="326">
        <v>1</v>
      </c>
      <c r="O54" s="326">
        <v>3</v>
      </c>
      <c r="P54" s="326">
        <f>SUM(Q54:S54)</f>
        <v>4</v>
      </c>
      <c r="Q54" s="475">
        <v>3</v>
      </c>
      <c r="R54" s="334">
        <v>1</v>
      </c>
      <c r="S54" s="474">
        <v>0</v>
      </c>
      <c r="T54" s="471"/>
      <c r="U54" s="471"/>
      <c r="V54" s="463"/>
      <c r="W54" s="471"/>
    </row>
    <row r="55" spans="1:23" s="467" customFormat="1" ht="12.75" customHeight="1">
      <c r="A55" s="13"/>
      <c r="B55" s="14" t="s">
        <v>280</v>
      </c>
      <c r="C55" s="342">
        <f>SUM(D55,J55,P55)</f>
        <v>12</v>
      </c>
      <c r="D55" s="342">
        <f>SUM(E55:I55)</f>
        <v>11</v>
      </c>
      <c r="E55" s="339">
        <v>2</v>
      </c>
      <c r="F55" s="330">
        <v>7</v>
      </c>
      <c r="G55" s="330">
        <v>2</v>
      </c>
      <c r="H55" s="330">
        <v>0</v>
      </c>
      <c r="I55" s="330">
        <v>0</v>
      </c>
      <c r="J55" s="330">
        <f>SUM(K55:O55)</f>
        <v>1</v>
      </c>
      <c r="K55" s="330">
        <v>0</v>
      </c>
      <c r="L55" s="330">
        <v>0</v>
      </c>
      <c r="M55" s="330">
        <v>1</v>
      </c>
      <c r="N55" s="330">
        <v>0</v>
      </c>
      <c r="O55" s="330">
        <v>0</v>
      </c>
      <c r="P55" s="330">
        <f>SUM(Q55:S55)</f>
        <v>0</v>
      </c>
      <c r="Q55" s="477">
        <v>0</v>
      </c>
      <c r="R55" s="331">
        <v>0</v>
      </c>
      <c r="S55" s="476">
        <v>0</v>
      </c>
      <c r="T55" s="471"/>
      <c r="U55" s="471"/>
      <c r="V55" s="463"/>
      <c r="W55" s="471"/>
    </row>
    <row r="56" spans="1:23" s="467" customFormat="1" ht="12.75" customHeight="1">
      <c r="A56" s="9" t="s">
        <v>19</v>
      </c>
      <c r="B56" s="10"/>
      <c r="C56" s="326">
        <f aca="true" t="shared" si="16" ref="C56:S56">SUM(C57:C59)</f>
        <v>68</v>
      </c>
      <c r="D56" s="326">
        <f t="shared" si="16"/>
        <v>55</v>
      </c>
      <c r="E56" s="326">
        <f t="shared" si="16"/>
        <v>4</v>
      </c>
      <c r="F56" s="326">
        <f t="shared" si="16"/>
        <v>38</v>
      </c>
      <c r="G56" s="326">
        <f t="shared" si="16"/>
        <v>12</v>
      </c>
      <c r="H56" s="326">
        <f t="shared" si="16"/>
        <v>0</v>
      </c>
      <c r="I56" s="326">
        <f t="shared" si="16"/>
        <v>1</v>
      </c>
      <c r="J56" s="326">
        <f t="shared" si="16"/>
        <v>9</v>
      </c>
      <c r="K56" s="326">
        <f t="shared" si="16"/>
        <v>0</v>
      </c>
      <c r="L56" s="326">
        <f t="shared" si="16"/>
        <v>0</v>
      </c>
      <c r="M56" s="326">
        <f t="shared" si="16"/>
        <v>5</v>
      </c>
      <c r="N56" s="326">
        <f t="shared" si="16"/>
        <v>3</v>
      </c>
      <c r="O56" s="326">
        <f t="shared" si="16"/>
        <v>1</v>
      </c>
      <c r="P56" s="326">
        <f t="shared" si="16"/>
        <v>4</v>
      </c>
      <c r="Q56" s="326">
        <f t="shared" si="16"/>
        <v>3</v>
      </c>
      <c r="R56" s="326">
        <f t="shared" si="16"/>
        <v>1</v>
      </c>
      <c r="S56" s="325">
        <f t="shared" si="16"/>
        <v>0</v>
      </c>
      <c r="T56" s="471"/>
      <c r="U56" s="471"/>
      <c r="V56" s="463"/>
      <c r="W56" s="471"/>
    </row>
    <row r="57" spans="1:23" s="467" customFormat="1" ht="12.75" customHeight="1">
      <c r="A57" s="11"/>
      <c r="B57" s="12" t="s">
        <v>21</v>
      </c>
      <c r="C57" s="326">
        <f>SUM(D57,J57,P57)</f>
        <v>15</v>
      </c>
      <c r="D57" s="328">
        <f>SUM(E57:I57)</f>
        <v>13</v>
      </c>
      <c r="E57" s="326">
        <v>1</v>
      </c>
      <c r="F57" s="326">
        <v>12</v>
      </c>
      <c r="G57" s="326">
        <v>0</v>
      </c>
      <c r="H57" s="326">
        <v>0</v>
      </c>
      <c r="I57" s="326">
        <v>0</v>
      </c>
      <c r="J57" s="326">
        <f>SUM(K57:O57)</f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v>0</v>
      </c>
      <c r="P57" s="326">
        <f>SUM(Q57:S57)</f>
        <v>2</v>
      </c>
      <c r="Q57" s="475">
        <v>2</v>
      </c>
      <c r="R57" s="326">
        <v>0</v>
      </c>
      <c r="S57" s="474">
        <v>0</v>
      </c>
      <c r="T57" s="471"/>
      <c r="U57" s="471"/>
      <c r="V57" s="463"/>
      <c r="W57" s="471"/>
    </row>
    <row r="58" spans="1:23" s="467" customFormat="1" ht="12.75" customHeight="1">
      <c r="A58" s="11"/>
      <c r="B58" s="12" t="s">
        <v>22</v>
      </c>
      <c r="C58" s="326">
        <f>SUM(D58,J58,P58)</f>
        <v>41</v>
      </c>
      <c r="D58" s="328">
        <f>SUM(E58:I58)</f>
        <v>33</v>
      </c>
      <c r="E58" s="326">
        <v>3</v>
      </c>
      <c r="F58" s="326">
        <v>24</v>
      </c>
      <c r="G58" s="326">
        <v>6</v>
      </c>
      <c r="H58" s="326">
        <v>0</v>
      </c>
      <c r="I58" s="326">
        <v>0</v>
      </c>
      <c r="J58" s="326">
        <f>SUM(K58:O58)</f>
        <v>8</v>
      </c>
      <c r="K58" s="326">
        <v>0</v>
      </c>
      <c r="L58" s="326">
        <v>0</v>
      </c>
      <c r="M58" s="326">
        <v>5</v>
      </c>
      <c r="N58" s="326">
        <v>2</v>
      </c>
      <c r="O58" s="326">
        <v>1</v>
      </c>
      <c r="P58" s="326">
        <f>SUM(Q58:S58)</f>
        <v>0</v>
      </c>
      <c r="Q58" s="475">
        <v>0</v>
      </c>
      <c r="R58" s="326">
        <v>0</v>
      </c>
      <c r="S58" s="474">
        <v>0</v>
      </c>
      <c r="T58" s="471"/>
      <c r="U58" s="471"/>
      <c r="V58" s="463"/>
      <c r="W58" s="471"/>
    </row>
    <row r="59" spans="1:23" ht="12.75" customHeight="1">
      <c r="A59" s="11"/>
      <c r="B59" s="12" t="s">
        <v>279</v>
      </c>
      <c r="C59" s="326">
        <f>SUM(D59,J59,P59)</f>
        <v>12</v>
      </c>
      <c r="D59" s="328">
        <f>SUM(E59:I59)</f>
        <v>9</v>
      </c>
      <c r="E59" s="326">
        <v>0</v>
      </c>
      <c r="F59" s="326">
        <v>2</v>
      </c>
      <c r="G59" s="326">
        <v>6</v>
      </c>
      <c r="H59" s="326">
        <v>0</v>
      </c>
      <c r="I59" s="326">
        <v>1</v>
      </c>
      <c r="J59" s="326">
        <f>SUM(K59:O59)</f>
        <v>1</v>
      </c>
      <c r="K59" s="326">
        <v>0</v>
      </c>
      <c r="L59" s="326">
        <v>0</v>
      </c>
      <c r="M59" s="326">
        <v>0</v>
      </c>
      <c r="N59" s="326">
        <v>1</v>
      </c>
      <c r="O59" s="326">
        <v>0</v>
      </c>
      <c r="P59" s="326">
        <f>SUM(Q59:S59)</f>
        <v>2</v>
      </c>
      <c r="Q59" s="475">
        <v>1</v>
      </c>
      <c r="R59" s="326">
        <v>1</v>
      </c>
      <c r="S59" s="474">
        <v>0</v>
      </c>
      <c r="T59" s="471"/>
      <c r="U59" s="471"/>
      <c r="W59" s="471"/>
    </row>
    <row r="60" spans="1:23" ht="12.75" customHeight="1">
      <c r="A60" s="24" t="s">
        <v>278</v>
      </c>
      <c r="B60" s="23"/>
      <c r="C60" s="336">
        <f aca="true" t="shared" si="17" ref="C60:S60">SUM(C61:C63)</f>
        <v>191</v>
      </c>
      <c r="D60" s="336">
        <f t="shared" si="17"/>
        <v>158</v>
      </c>
      <c r="E60" s="336">
        <f t="shared" si="17"/>
        <v>27</v>
      </c>
      <c r="F60" s="336">
        <f t="shared" si="17"/>
        <v>86</v>
      </c>
      <c r="G60" s="336">
        <f t="shared" si="17"/>
        <v>41</v>
      </c>
      <c r="H60" s="336">
        <f t="shared" si="17"/>
        <v>0</v>
      </c>
      <c r="I60" s="336">
        <f t="shared" si="17"/>
        <v>4</v>
      </c>
      <c r="J60" s="336">
        <f t="shared" si="17"/>
        <v>21</v>
      </c>
      <c r="K60" s="336">
        <f t="shared" si="17"/>
        <v>0</v>
      </c>
      <c r="L60" s="336">
        <f t="shared" si="17"/>
        <v>0</v>
      </c>
      <c r="M60" s="336">
        <f t="shared" si="17"/>
        <v>2</v>
      </c>
      <c r="N60" s="336">
        <f t="shared" si="17"/>
        <v>14</v>
      </c>
      <c r="O60" s="336">
        <f t="shared" si="17"/>
        <v>5</v>
      </c>
      <c r="P60" s="336">
        <f t="shared" si="17"/>
        <v>12</v>
      </c>
      <c r="Q60" s="336">
        <f t="shared" si="17"/>
        <v>5</v>
      </c>
      <c r="R60" s="336">
        <f t="shared" si="17"/>
        <v>7</v>
      </c>
      <c r="S60" s="335">
        <f t="shared" si="17"/>
        <v>0</v>
      </c>
      <c r="T60" s="471"/>
      <c r="U60" s="471"/>
      <c r="W60" s="471"/>
    </row>
    <row r="61" spans="1:23" ht="12.75" customHeight="1">
      <c r="A61" s="11"/>
      <c r="B61" s="12" t="s">
        <v>277</v>
      </c>
      <c r="C61" s="326">
        <f>SUM(D61,J61,P61)</f>
        <v>160</v>
      </c>
      <c r="D61" s="326">
        <f>SUM(E61:I61)</f>
        <v>130</v>
      </c>
      <c r="E61" s="340">
        <v>20</v>
      </c>
      <c r="F61" s="326">
        <v>76</v>
      </c>
      <c r="G61" s="326">
        <v>31</v>
      </c>
      <c r="H61" s="326">
        <v>0</v>
      </c>
      <c r="I61" s="326">
        <v>3</v>
      </c>
      <c r="J61" s="326">
        <f>SUM(K61:O61)</f>
        <v>19</v>
      </c>
      <c r="K61" s="326">
        <v>0</v>
      </c>
      <c r="L61" s="326">
        <v>0</v>
      </c>
      <c r="M61" s="326">
        <v>2</v>
      </c>
      <c r="N61" s="326">
        <v>12</v>
      </c>
      <c r="O61" s="326">
        <v>5</v>
      </c>
      <c r="P61" s="326">
        <f>SUM(Q61:S61)</f>
        <v>11</v>
      </c>
      <c r="Q61" s="475">
        <v>4</v>
      </c>
      <c r="R61" s="326">
        <v>7</v>
      </c>
      <c r="S61" s="474">
        <v>0</v>
      </c>
      <c r="T61" s="471"/>
      <c r="U61" s="471"/>
      <c r="W61" s="471"/>
    </row>
    <row r="62" spans="1:23" ht="12.75" customHeight="1">
      <c r="A62" s="11"/>
      <c r="B62" s="12" t="s">
        <v>28</v>
      </c>
      <c r="C62" s="326">
        <f>SUM(D62,J62,P62)</f>
        <v>16</v>
      </c>
      <c r="D62" s="326">
        <f>SUM(E62:I62)</f>
        <v>14</v>
      </c>
      <c r="E62" s="340">
        <v>2</v>
      </c>
      <c r="F62" s="326">
        <v>6</v>
      </c>
      <c r="G62" s="326">
        <v>6</v>
      </c>
      <c r="H62" s="326">
        <v>0</v>
      </c>
      <c r="I62" s="326">
        <v>0</v>
      </c>
      <c r="J62" s="326">
        <f>SUM(K62:O62)</f>
        <v>1</v>
      </c>
      <c r="K62" s="326">
        <v>0</v>
      </c>
      <c r="L62" s="326">
        <v>0</v>
      </c>
      <c r="M62" s="326">
        <v>0</v>
      </c>
      <c r="N62" s="326">
        <v>1</v>
      </c>
      <c r="O62" s="326">
        <v>0</v>
      </c>
      <c r="P62" s="326">
        <f>SUM(Q62:S62)</f>
        <v>1</v>
      </c>
      <c r="Q62" s="475">
        <v>1</v>
      </c>
      <c r="R62" s="326">
        <v>0</v>
      </c>
      <c r="S62" s="474">
        <v>0</v>
      </c>
      <c r="T62" s="471"/>
      <c r="U62" s="471"/>
      <c r="W62" s="471"/>
    </row>
    <row r="63" spans="1:23" ht="12.75" customHeight="1">
      <c r="A63" s="16"/>
      <c r="B63" s="17" t="s">
        <v>27</v>
      </c>
      <c r="C63" s="330">
        <f>SUM(D63,J63,P63)</f>
        <v>15</v>
      </c>
      <c r="D63" s="330">
        <f>SUM(E63:I63)</f>
        <v>14</v>
      </c>
      <c r="E63" s="339">
        <v>5</v>
      </c>
      <c r="F63" s="330">
        <v>4</v>
      </c>
      <c r="G63" s="330">
        <v>4</v>
      </c>
      <c r="H63" s="330">
        <v>0</v>
      </c>
      <c r="I63" s="330">
        <v>1</v>
      </c>
      <c r="J63" s="330">
        <f>SUM(K63:O63)</f>
        <v>1</v>
      </c>
      <c r="K63" s="330">
        <v>0</v>
      </c>
      <c r="L63" s="330">
        <v>0</v>
      </c>
      <c r="M63" s="330">
        <v>0</v>
      </c>
      <c r="N63" s="330">
        <v>1</v>
      </c>
      <c r="O63" s="330">
        <v>0</v>
      </c>
      <c r="P63" s="330">
        <f>SUM(Q63:S63)</f>
        <v>0</v>
      </c>
      <c r="Q63" s="475">
        <v>0</v>
      </c>
      <c r="R63" s="330">
        <v>0</v>
      </c>
      <c r="S63" s="476">
        <v>0</v>
      </c>
      <c r="T63" s="471"/>
      <c r="U63" s="471"/>
      <c r="W63" s="471"/>
    </row>
    <row r="64" spans="1:23" ht="12.75" customHeight="1">
      <c r="A64" s="11" t="s">
        <v>266</v>
      </c>
      <c r="B64" s="12"/>
      <c r="C64" s="326">
        <f aca="true" t="shared" si="18" ref="C64:S64">SUM(C65:C66)</f>
        <v>107</v>
      </c>
      <c r="D64" s="326">
        <f t="shared" si="18"/>
        <v>93</v>
      </c>
      <c r="E64" s="326">
        <f t="shared" si="18"/>
        <v>15</v>
      </c>
      <c r="F64" s="326">
        <f t="shared" si="18"/>
        <v>43</v>
      </c>
      <c r="G64" s="326">
        <f t="shared" si="18"/>
        <v>33</v>
      </c>
      <c r="H64" s="326">
        <f t="shared" si="18"/>
        <v>0</v>
      </c>
      <c r="I64" s="326">
        <f t="shared" si="18"/>
        <v>2</v>
      </c>
      <c r="J64" s="326">
        <f t="shared" si="18"/>
        <v>10</v>
      </c>
      <c r="K64" s="326">
        <f t="shared" si="18"/>
        <v>0</v>
      </c>
      <c r="L64" s="326">
        <f t="shared" si="18"/>
        <v>0</v>
      </c>
      <c r="M64" s="326">
        <f t="shared" si="18"/>
        <v>1</v>
      </c>
      <c r="N64" s="326">
        <f t="shared" si="18"/>
        <v>7</v>
      </c>
      <c r="O64" s="326">
        <f t="shared" si="18"/>
        <v>2</v>
      </c>
      <c r="P64" s="326">
        <f t="shared" si="18"/>
        <v>4</v>
      </c>
      <c r="Q64" s="338">
        <f t="shared" si="18"/>
        <v>1</v>
      </c>
      <c r="R64" s="334">
        <f t="shared" si="18"/>
        <v>3</v>
      </c>
      <c r="S64" s="325">
        <f t="shared" si="18"/>
        <v>0</v>
      </c>
      <c r="T64" s="471"/>
      <c r="U64" s="471"/>
      <c r="W64" s="471"/>
    </row>
    <row r="65" spans="1:23" ht="12.75" customHeight="1">
      <c r="A65" s="11"/>
      <c r="B65" s="12" t="s">
        <v>24</v>
      </c>
      <c r="C65" s="326">
        <f>SUM(D65,J65,P65)</f>
        <v>55</v>
      </c>
      <c r="D65" s="328">
        <f>SUM(E65:I65)</f>
        <v>50</v>
      </c>
      <c r="E65" s="326">
        <v>7</v>
      </c>
      <c r="F65" s="326">
        <v>23</v>
      </c>
      <c r="G65" s="326">
        <v>19</v>
      </c>
      <c r="H65" s="326">
        <v>0</v>
      </c>
      <c r="I65" s="326">
        <v>1</v>
      </c>
      <c r="J65" s="326">
        <f>SUM(K65:O65)</f>
        <v>3</v>
      </c>
      <c r="K65" s="326">
        <v>0</v>
      </c>
      <c r="L65" s="326">
        <v>0</v>
      </c>
      <c r="M65" s="326">
        <v>1</v>
      </c>
      <c r="N65" s="326">
        <v>2</v>
      </c>
      <c r="O65" s="326">
        <v>0</v>
      </c>
      <c r="P65" s="326">
        <f>SUM(Q65:S65)</f>
        <v>2</v>
      </c>
      <c r="Q65" s="475">
        <v>1</v>
      </c>
      <c r="R65" s="334">
        <v>1</v>
      </c>
      <c r="S65" s="474">
        <v>0</v>
      </c>
      <c r="T65" s="471"/>
      <c r="U65" s="471"/>
      <c r="W65" s="471"/>
    </row>
    <row r="66" spans="1:23" ht="12.75" customHeight="1">
      <c r="A66" s="13"/>
      <c r="B66" s="12" t="s">
        <v>26</v>
      </c>
      <c r="C66" s="326">
        <f>SUM(D66,J66,P66)</f>
        <v>52</v>
      </c>
      <c r="D66" s="328">
        <f>SUM(E66:I66)</f>
        <v>43</v>
      </c>
      <c r="E66" s="326">
        <v>8</v>
      </c>
      <c r="F66" s="326">
        <v>20</v>
      </c>
      <c r="G66" s="326">
        <v>14</v>
      </c>
      <c r="H66" s="326">
        <v>0</v>
      </c>
      <c r="I66" s="326">
        <v>1</v>
      </c>
      <c r="J66" s="326">
        <f>SUM(K66:O66)</f>
        <v>7</v>
      </c>
      <c r="K66" s="326">
        <v>0</v>
      </c>
      <c r="L66" s="326">
        <v>0</v>
      </c>
      <c r="M66" s="326">
        <v>0</v>
      </c>
      <c r="N66" s="326">
        <v>5</v>
      </c>
      <c r="O66" s="326">
        <v>2</v>
      </c>
      <c r="P66" s="326">
        <f>SUM(Q66:S66)</f>
        <v>2</v>
      </c>
      <c r="Q66" s="477">
        <v>0</v>
      </c>
      <c r="R66" s="334">
        <v>2</v>
      </c>
      <c r="S66" s="474">
        <v>0</v>
      </c>
      <c r="T66" s="471"/>
      <c r="U66" s="471"/>
      <c r="W66" s="471"/>
    </row>
    <row r="67" spans="1:23" ht="12.75" customHeight="1">
      <c r="A67" s="9" t="s">
        <v>267</v>
      </c>
      <c r="B67" s="20"/>
      <c r="C67" s="336">
        <f aca="true" t="shared" si="19" ref="C67:S67">SUM(C68:C69)</f>
        <v>197</v>
      </c>
      <c r="D67" s="336">
        <f t="shared" si="19"/>
        <v>159</v>
      </c>
      <c r="E67" s="336">
        <f t="shared" si="19"/>
        <v>16</v>
      </c>
      <c r="F67" s="336">
        <f t="shared" si="19"/>
        <v>97</v>
      </c>
      <c r="G67" s="336">
        <f t="shared" si="19"/>
        <v>44</v>
      </c>
      <c r="H67" s="336">
        <f t="shared" si="19"/>
        <v>0</v>
      </c>
      <c r="I67" s="336">
        <f t="shared" si="19"/>
        <v>2</v>
      </c>
      <c r="J67" s="336">
        <f t="shared" si="19"/>
        <v>36</v>
      </c>
      <c r="K67" s="336">
        <f t="shared" si="19"/>
        <v>0</v>
      </c>
      <c r="L67" s="336">
        <f t="shared" si="19"/>
        <v>0</v>
      </c>
      <c r="M67" s="336">
        <f t="shared" si="19"/>
        <v>23</v>
      </c>
      <c r="N67" s="336">
        <f t="shared" si="19"/>
        <v>10</v>
      </c>
      <c r="O67" s="336">
        <f t="shared" si="19"/>
        <v>3</v>
      </c>
      <c r="P67" s="336">
        <f t="shared" si="19"/>
        <v>2</v>
      </c>
      <c r="Q67" s="336">
        <f t="shared" si="19"/>
        <v>2</v>
      </c>
      <c r="R67" s="336">
        <f t="shared" si="19"/>
        <v>0</v>
      </c>
      <c r="S67" s="335">
        <f t="shared" si="19"/>
        <v>0</v>
      </c>
      <c r="T67" s="471"/>
      <c r="U67" s="471"/>
      <c r="W67" s="471"/>
    </row>
    <row r="68" spans="1:23" ht="12.75" customHeight="1">
      <c r="A68" s="11"/>
      <c r="B68" s="21" t="s">
        <v>276</v>
      </c>
      <c r="C68" s="326">
        <f>SUM(D68,J68,P68)</f>
        <v>90</v>
      </c>
      <c r="D68" s="328">
        <f>SUM(E68:I68)</f>
        <v>66</v>
      </c>
      <c r="E68" s="326">
        <v>5</v>
      </c>
      <c r="F68" s="326">
        <v>42</v>
      </c>
      <c r="G68" s="326">
        <v>18</v>
      </c>
      <c r="H68" s="326">
        <v>0</v>
      </c>
      <c r="I68" s="326">
        <v>1</v>
      </c>
      <c r="J68" s="326">
        <f>SUM(K68:O68)</f>
        <v>23</v>
      </c>
      <c r="K68" s="326">
        <v>0</v>
      </c>
      <c r="L68" s="326">
        <v>0</v>
      </c>
      <c r="M68" s="326">
        <v>18</v>
      </c>
      <c r="N68" s="326">
        <v>5</v>
      </c>
      <c r="O68" s="326">
        <v>0</v>
      </c>
      <c r="P68" s="326">
        <f>SUM(Q68:S68)</f>
        <v>1</v>
      </c>
      <c r="Q68" s="475">
        <v>1</v>
      </c>
      <c r="R68" s="334">
        <v>0</v>
      </c>
      <c r="S68" s="474">
        <v>0</v>
      </c>
      <c r="T68" s="471"/>
      <c r="U68" s="471"/>
      <c r="W68" s="471"/>
    </row>
    <row r="69" spans="1:23" ht="12.75" customHeight="1">
      <c r="A69" s="13"/>
      <c r="B69" s="22" t="s">
        <v>275</v>
      </c>
      <c r="C69" s="330">
        <f>SUM(D69,J69,P69)</f>
        <v>107</v>
      </c>
      <c r="D69" s="333">
        <f>SUM(E69:I69)</f>
        <v>93</v>
      </c>
      <c r="E69" s="330">
        <v>11</v>
      </c>
      <c r="F69" s="330">
        <v>55</v>
      </c>
      <c r="G69" s="330">
        <v>26</v>
      </c>
      <c r="H69" s="330">
        <v>0</v>
      </c>
      <c r="I69" s="330">
        <v>1</v>
      </c>
      <c r="J69" s="330">
        <f>SUM(K69:O69)</f>
        <v>13</v>
      </c>
      <c r="K69" s="330">
        <v>0</v>
      </c>
      <c r="L69" s="330">
        <v>0</v>
      </c>
      <c r="M69" s="330">
        <v>5</v>
      </c>
      <c r="N69" s="330">
        <v>5</v>
      </c>
      <c r="O69" s="330">
        <v>3</v>
      </c>
      <c r="P69" s="330">
        <f>SUM(Q69:S69)</f>
        <v>1</v>
      </c>
      <c r="Q69" s="477">
        <v>1</v>
      </c>
      <c r="R69" s="331">
        <v>0</v>
      </c>
      <c r="S69" s="476">
        <v>0</v>
      </c>
      <c r="T69" s="471"/>
      <c r="U69" s="471"/>
      <c r="W69" s="471"/>
    </row>
    <row r="70" spans="1:23" ht="12.75" customHeight="1">
      <c r="A70" s="9" t="s">
        <v>274</v>
      </c>
      <c r="B70" s="12"/>
      <c r="C70" s="326">
        <f aca="true" t="shared" si="20" ref="C70:S70">SUM(C71:C73)</f>
        <v>274</v>
      </c>
      <c r="D70" s="326">
        <f t="shared" si="20"/>
        <v>242</v>
      </c>
      <c r="E70" s="326">
        <f t="shared" si="20"/>
        <v>22</v>
      </c>
      <c r="F70" s="326">
        <f t="shared" si="20"/>
        <v>150</v>
      </c>
      <c r="G70" s="326">
        <f t="shared" si="20"/>
        <v>66</v>
      </c>
      <c r="H70" s="326">
        <f t="shared" si="20"/>
        <v>0</v>
      </c>
      <c r="I70" s="326">
        <f t="shared" si="20"/>
        <v>4</v>
      </c>
      <c r="J70" s="326">
        <f t="shared" si="20"/>
        <v>26</v>
      </c>
      <c r="K70" s="326">
        <f t="shared" si="20"/>
        <v>0</v>
      </c>
      <c r="L70" s="326">
        <f t="shared" si="20"/>
        <v>0</v>
      </c>
      <c r="M70" s="326">
        <f t="shared" si="20"/>
        <v>3</v>
      </c>
      <c r="N70" s="326">
        <f t="shared" si="20"/>
        <v>17</v>
      </c>
      <c r="O70" s="326">
        <f t="shared" si="20"/>
        <v>6</v>
      </c>
      <c r="P70" s="326">
        <f t="shared" si="20"/>
        <v>6</v>
      </c>
      <c r="Q70" s="326">
        <f t="shared" si="20"/>
        <v>1</v>
      </c>
      <c r="R70" s="326">
        <f t="shared" si="20"/>
        <v>5</v>
      </c>
      <c r="S70" s="325">
        <f t="shared" si="20"/>
        <v>0</v>
      </c>
      <c r="T70" s="471"/>
      <c r="U70" s="471"/>
      <c r="W70" s="471"/>
    </row>
    <row r="71" spans="1:23" ht="12.75" customHeight="1">
      <c r="A71" s="11"/>
      <c r="B71" s="12" t="s">
        <v>273</v>
      </c>
      <c r="C71" s="326">
        <f>SUM(D71,J71,P71)</f>
        <v>108</v>
      </c>
      <c r="D71" s="328">
        <f>SUM(E71:I71)</f>
        <v>96</v>
      </c>
      <c r="E71" s="326">
        <v>4</v>
      </c>
      <c r="F71" s="326">
        <v>61</v>
      </c>
      <c r="G71" s="326">
        <v>30</v>
      </c>
      <c r="H71" s="326">
        <v>0</v>
      </c>
      <c r="I71" s="326">
        <v>1</v>
      </c>
      <c r="J71" s="326">
        <f>SUM(K71:O71)</f>
        <v>11</v>
      </c>
      <c r="K71" s="326">
        <v>0</v>
      </c>
      <c r="L71" s="326">
        <v>0</v>
      </c>
      <c r="M71" s="326">
        <v>0</v>
      </c>
      <c r="N71" s="326">
        <v>5</v>
      </c>
      <c r="O71" s="326">
        <v>6</v>
      </c>
      <c r="P71" s="326">
        <f>SUM(Q71:S71)</f>
        <v>1</v>
      </c>
      <c r="Q71" s="475">
        <v>0</v>
      </c>
      <c r="R71" s="326">
        <v>1</v>
      </c>
      <c r="S71" s="474">
        <v>0</v>
      </c>
      <c r="T71" s="471"/>
      <c r="U71" s="471"/>
      <c r="W71" s="471"/>
    </row>
    <row r="72" spans="1:23" ht="12.75" customHeight="1">
      <c r="A72" s="11"/>
      <c r="B72" s="12" t="s">
        <v>25</v>
      </c>
      <c r="C72" s="326">
        <f>SUM(D72,J72,P72)</f>
        <v>79</v>
      </c>
      <c r="D72" s="328">
        <f>SUM(E72:I72)</f>
        <v>68</v>
      </c>
      <c r="E72" s="326">
        <v>11</v>
      </c>
      <c r="F72" s="326">
        <v>35</v>
      </c>
      <c r="G72" s="326">
        <v>21</v>
      </c>
      <c r="H72" s="326">
        <v>0</v>
      </c>
      <c r="I72" s="326">
        <v>1</v>
      </c>
      <c r="J72" s="326">
        <f>SUM(K72:O72)</f>
        <v>10</v>
      </c>
      <c r="K72" s="326">
        <v>0</v>
      </c>
      <c r="L72" s="326">
        <v>0</v>
      </c>
      <c r="M72" s="326">
        <v>0</v>
      </c>
      <c r="N72" s="326">
        <v>10</v>
      </c>
      <c r="O72" s="326">
        <v>0</v>
      </c>
      <c r="P72" s="326">
        <f>SUM(Q72:S72)</f>
        <v>1</v>
      </c>
      <c r="Q72" s="475">
        <v>0</v>
      </c>
      <c r="R72" s="326">
        <v>1</v>
      </c>
      <c r="S72" s="474">
        <v>0</v>
      </c>
      <c r="T72" s="471"/>
      <c r="U72" s="471"/>
      <c r="W72" s="471"/>
    </row>
    <row r="73" spans="1:23" ht="12.75" customHeight="1" thickBot="1">
      <c r="A73" s="18"/>
      <c r="B73" s="19" t="s">
        <v>29</v>
      </c>
      <c r="C73" s="322">
        <f>SUM(D73,J73,P73)</f>
        <v>87</v>
      </c>
      <c r="D73" s="324">
        <f>SUM(E73:I73)</f>
        <v>78</v>
      </c>
      <c r="E73" s="322">
        <v>7</v>
      </c>
      <c r="F73" s="322">
        <v>54</v>
      </c>
      <c r="G73" s="322">
        <v>15</v>
      </c>
      <c r="H73" s="322">
        <v>0</v>
      </c>
      <c r="I73" s="322">
        <v>2</v>
      </c>
      <c r="J73" s="322">
        <f>SUM(K73:O73)</f>
        <v>5</v>
      </c>
      <c r="K73" s="322">
        <v>0</v>
      </c>
      <c r="L73" s="322">
        <v>0</v>
      </c>
      <c r="M73" s="322">
        <v>3</v>
      </c>
      <c r="N73" s="322">
        <v>2</v>
      </c>
      <c r="O73" s="322">
        <v>0</v>
      </c>
      <c r="P73" s="322">
        <f>SUM(Q73:S73)</f>
        <v>4</v>
      </c>
      <c r="Q73" s="473">
        <v>1</v>
      </c>
      <c r="R73" s="322">
        <v>3</v>
      </c>
      <c r="S73" s="472">
        <v>0</v>
      </c>
      <c r="T73" s="471"/>
      <c r="U73" s="471"/>
      <c r="W73" s="471"/>
    </row>
    <row r="74" spans="3:17" ht="12">
      <c r="C74" s="463"/>
      <c r="D74" s="463"/>
      <c r="E74" s="463"/>
      <c r="F74" s="463"/>
      <c r="G74" s="463"/>
      <c r="H74" s="463"/>
      <c r="I74" s="463"/>
      <c r="J74" s="463"/>
      <c r="K74" s="465"/>
      <c r="L74" s="464"/>
      <c r="N74" s="463"/>
      <c r="O74" s="463"/>
      <c r="P74" s="463"/>
      <c r="Q74" s="464"/>
    </row>
    <row r="75" spans="3:17" ht="12">
      <c r="C75" s="463"/>
      <c r="D75" s="463"/>
      <c r="E75" s="463"/>
      <c r="F75" s="463"/>
      <c r="G75" s="463"/>
      <c r="H75" s="463"/>
      <c r="I75" s="463"/>
      <c r="J75" s="463"/>
      <c r="K75" s="465"/>
      <c r="L75" s="464"/>
      <c r="N75" s="463"/>
      <c r="O75" s="463"/>
      <c r="P75" s="463"/>
      <c r="Q75" s="464"/>
    </row>
    <row r="76" spans="3:16" s="467" customFormat="1" ht="11.25">
      <c r="C76" s="468"/>
      <c r="D76" s="470"/>
      <c r="E76" s="469"/>
      <c r="F76" s="469"/>
      <c r="G76" s="469"/>
      <c r="H76" s="469"/>
      <c r="I76" s="469"/>
      <c r="J76" s="468"/>
      <c r="N76" s="469"/>
      <c r="O76" s="469"/>
      <c r="P76" s="468"/>
    </row>
    <row r="77" spans="3:16" s="467" customFormat="1" ht="11.25">
      <c r="C77" s="468"/>
      <c r="D77" s="470"/>
      <c r="E77" s="469"/>
      <c r="F77" s="469"/>
      <c r="G77" s="469"/>
      <c r="H77" s="469"/>
      <c r="I77" s="469"/>
      <c r="J77" s="468"/>
      <c r="N77" s="469"/>
      <c r="O77" s="469"/>
      <c r="P77" s="468"/>
    </row>
    <row r="78" spans="3:16" s="467" customFormat="1" ht="11.25">
      <c r="C78" s="468"/>
      <c r="D78" s="470"/>
      <c r="E78" s="469"/>
      <c r="F78" s="469"/>
      <c r="G78" s="469"/>
      <c r="H78" s="469"/>
      <c r="I78" s="469"/>
      <c r="J78" s="468"/>
      <c r="N78" s="469"/>
      <c r="O78" s="469"/>
      <c r="P78" s="468"/>
    </row>
    <row r="79" spans="3:16" s="467" customFormat="1" ht="11.25">
      <c r="C79" s="468"/>
      <c r="D79" s="470"/>
      <c r="E79" s="469"/>
      <c r="F79" s="469"/>
      <c r="G79" s="469"/>
      <c r="H79" s="469"/>
      <c r="I79" s="469"/>
      <c r="J79" s="468"/>
      <c r="N79" s="469"/>
      <c r="O79" s="469"/>
      <c r="P79" s="468"/>
    </row>
    <row r="80" spans="3:16" s="467" customFormat="1" ht="11.25">
      <c r="C80" s="468"/>
      <c r="D80" s="470"/>
      <c r="E80" s="469"/>
      <c r="F80" s="469"/>
      <c r="G80" s="469"/>
      <c r="H80" s="469"/>
      <c r="I80" s="469"/>
      <c r="J80" s="468"/>
      <c r="N80" s="469"/>
      <c r="O80" s="469"/>
      <c r="P80" s="468"/>
    </row>
    <row r="81" spans="3:16" s="467" customFormat="1" ht="11.25">
      <c r="C81" s="468"/>
      <c r="D81" s="470"/>
      <c r="E81" s="469"/>
      <c r="F81" s="469"/>
      <c r="G81" s="469"/>
      <c r="H81" s="469"/>
      <c r="I81" s="469"/>
      <c r="J81" s="468"/>
      <c r="N81" s="469"/>
      <c r="O81" s="469"/>
      <c r="P81" s="468"/>
    </row>
    <row r="82" spans="3:16" s="467" customFormat="1" ht="11.25">
      <c r="C82" s="468"/>
      <c r="D82" s="470"/>
      <c r="E82" s="469"/>
      <c r="F82" s="469"/>
      <c r="G82" s="469"/>
      <c r="H82" s="469"/>
      <c r="I82" s="469"/>
      <c r="J82" s="468"/>
      <c r="N82" s="469"/>
      <c r="O82" s="469"/>
      <c r="P82" s="468"/>
    </row>
    <row r="83" spans="3:16" s="467" customFormat="1" ht="11.25">
      <c r="C83" s="468"/>
      <c r="D83" s="470"/>
      <c r="E83" s="469"/>
      <c r="F83" s="469"/>
      <c r="G83" s="469"/>
      <c r="H83" s="469"/>
      <c r="I83" s="469"/>
      <c r="J83" s="468"/>
      <c r="N83" s="469"/>
      <c r="O83" s="469"/>
      <c r="P83" s="468"/>
    </row>
  </sheetData>
  <sheetProtection/>
  <mergeCells count="23">
    <mergeCell ref="D3:I3"/>
    <mergeCell ref="J3:O3"/>
    <mergeCell ref="P3:S3"/>
    <mergeCell ref="E4:F5"/>
    <mergeCell ref="G4:I5"/>
    <mergeCell ref="K4:L5"/>
    <mergeCell ref="M4:N5"/>
    <mergeCell ref="C5:C7"/>
    <mergeCell ref="J5:J8"/>
    <mergeCell ref="O5:O8"/>
    <mergeCell ref="P5:P8"/>
    <mergeCell ref="E7:E8"/>
    <mergeCell ref="L7:L8"/>
    <mergeCell ref="M7:M8"/>
    <mergeCell ref="N7:N8"/>
    <mergeCell ref="F7:F8"/>
    <mergeCell ref="G7:G8"/>
    <mergeCell ref="H7:H8"/>
    <mergeCell ref="S5:S8"/>
    <mergeCell ref="I7:I8"/>
    <mergeCell ref="K7:K8"/>
    <mergeCell ref="Q5:Q8"/>
    <mergeCell ref="R5:R8"/>
  </mergeCells>
  <printOptions/>
  <pageMargins left="0.5118110236220472" right="0.5905511811023623" top="0.5511811023622047" bottom="0.4330708661417323" header="0.5118110236220472" footer="0.2362204724409449"/>
  <pageSetup firstPageNumber="16" useFirstPageNumber="1" horizontalDpi="600" verticalDpi="600" orientation="portrait" paperSize="9" scale="75" r:id="rId2"/>
  <ignoredErrors>
    <ignoredError sqref="E13:S13 E32:S32 E31:I31 Q31:S31" formulaRange="1"/>
    <ignoredError sqref="J14:J22 P14:P22" unlockedFormula="1"/>
    <ignoredError sqref="C27:C71 D27:D70 J27:P27 J35:Q35 J40:J70 P40:P71" formula="1"/>
    <ignoredError sqref="J31:P3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事務センター</dc:creator>
  <cp:keywords/>
  <dc:description/>
  <cp:lastModifiedBy>兵庫県</cp:lastModifiedBy>
  <cp:lastPrinted>2011-12-28T02:27:37Z</cp:lastPrinted>
  <dcterms:created xsi:type="dcterms:W3CDTF">2001-11-21T07:43:11Z</dcterms:created>
  <dcterms:modified xsi:type="dcterms:W3CDTF">2012-01-05T00:46:56Z</dcterms:modified>
  <cp:category/>
  <cp:version/>
  <cp:contentType/>
  <cp:contentStatus/>
</cp:coreProperties>
</file>